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85" yWindow="360" windowWidth="19440" windowHeight="11565" tabRatio="872"/>
  </bookViews>
  <sheets>
    <sheet name="VOTI GAZZETTA SPORT 2013 2014" sheetId="1" r:id="rId1"/>
    <sheet name="BONUS GAZZETTA 2013 2014" sheetId="2" r:id="rId2"/>
    <sheet name="STATISTICHE SPECIFICHE" sheetId="4" r:id="rId3"/>
    <sheet name="STATISTICHE CLASSICHE" sheetId="3" r:id="rId4"/>
  </sheets>
  <definedNames>
    <definedName name="_xlnm._FilterDatabase" localSheetId="1" hidden="1">'BONUS GAZZETTA 2013 2014'!$A$259:$AN$285</definedName>
    <definedName name="_xlnm._FilterDatabase" localSheetId="3" hidden="1">'STATISTICHE CLASSICHE'!$A$1:$K$1</definedName>
    <definedName name="_xlnm._FilterDatabase" localSheetId="2" hidden="1">'STATISTICHE SPECIFICHE'!$A$1:$N$629</definedName>
    <definedName name="_xlnm._FilterDatabase" localSheetId="0" hidden="1">'VOTI GAZZETTA SPORT 2013 2014'!$A$1:$AZ$630</definedName>
  </definedNames>
  <calcPr calcId="124519"/>
</workbook>
</file>

<file path=xl/calcChain.xml><?xml version="1.0" encoding="utf-8"?>
<calcChain xmlns="http://schemas.openxmlformats.org/spreadsheetml/2006/main">
  <c r="AT4" i="1"/>
  <c r="AT5"/>
  <c r="AT6"/>
  <c r="AT7"/>
  <c r="AT8"/>
  <c r="AT9"/>
  <c r="AT10"/>
  <c r="AT11"/>
  <c r="AT12"/>
  <c r="AT13"/>
  <c r="AT14"/>
  <c r="AT15"/>
  <c r="AT16"/>
  <c r="AT17"/>
  <c r="AT18"/>
  <c r="AT19"/>
  <c r="AT20"/>
  <c r="AT21"/>
  <c r="AT22"/>
  <c r="AT23"/>
  <c r="AT24"/>
  <c r="AT25"/>
  <c r="AT26"/>
  <c r="AT27"/>
  <c r="AT28"/>
  <c r="AT29"/>
  <c r="AT30"/>
  <c r="AT31"/>
  <c r="AT32"/>
  <c r="AT33"/>
  <c r="AT35"/>
  <c r="AT36"/>
  <c r="AT37"/>
  <c r="AT38"/>
  <c r="AT39"/>
  <c r="AT40"/>
  <c r="AT41"/>
  <c r="AT42"/>
  <c r="AT43"/>
  <c r="AT44"/>
  <c r="AT45"/>
  <c r="AT46"/>
  <c r="AT47"/>
  <c r="AT48"/>
  <c r="AT49"/>
  <c r="AT50"/>
  <c r="AT51"/>
  <c r="AT52"/>
  <c r="AT53"/>
  <c r="AT54"/>
  <c r="AT55"/>
  <c r="AT56"/>
  <c r="AT57"/>
  <c r="AT58"/>
  <c r="AT59"/>
  <c r="AT60"/>
  <c r="AT61"/>
  <c r="AT62"/>
  <c r="AT64"/>
  <c r="AT65"/>
  <c r="AT66"/>
  <c r="AT67"/>
  <c r="AT68"/>
  <c r="AT69"/>
  <c r="AT70"/>
  <c r="AT71"/>
  <c r="AT72"/>
  <c r="AT73"/>
  <c r="AT74"/>
  <c r="AT75"/>
  <c r="AT76"/>
  <c r="AT77"/>
  <c r="AT78"/>
  <c r="AT79"/>
  <c r="AT80"/>
  <c r="AT81"/>
  <c r="AT82"/>
  <c r="AT83"/>
  <c r="AT84"/>
  <c r="AT85"/>
  <c r="AT86"/>
  <c r="AT87"/>
  <c r="AT88"/>
  <c r="AT89"/>
  <c r="AT90"/>
  <c r="AT91"/>
  <c r="AT92"/>
  <c r="AT93"/>
  <c r="AT94"/>
  <c r="AT96"/>
  <c r="AT97"/>
  <c r="AT98"/>
  <c r="AT99"/>
  <c r="AT100"/>
  <c r="AT101"/>
  <c r="AT102"/>
  <c r="AT103"/>
  <c r="AT104"/>
  <c r="AT105"/>
  <c r="AT106"/>
  <c r="AT107"/>
  <c r="AT108"/>
  <c r="AT109"/>
  <c r="AT110"/>
  <c r="AT111"/>
  <c r="AT112"/>
  <c r="AT113"/>
  <c r="AT114"/>
  <c r="AT115"/>
  <c r="AT116"/>
  <c r="AT117"/>
  <c r="AT118"/>
  <c r="AT119"/>
  <c r="AT120"/>
  <c r="AT121"/>
  <c r="AT122"/>
  <c r="AT123"/>
  <c r="AT124"/>
  <c r="AT125"/>
  <c r="AT126"/>
  <c r="AT127"/>
  <c r="AT128"/>
  <c r="AT130"/>
  <c r="AT131"/>
  <c r="AT132"/>
  <c r="AT133"/>
  <c r="AT134"/>
  <c r="AT135"/>
  <c r="AT136"/>
  <c r="AT137"/>
  <c r="AT138"/>
  <c r="AT139"/>
  <c r="AT140"/>
  <c r="AT141"/>
  <c r="AT142"/>
  <c r="AT143"/>
  <c r="AT144"/>
  <c r="AT145"/>
  <c r="AT146"/>
  <c r="AT147"/>
  <c r="AT148"/>
  <c r="AT149"/>
  <c r="AT150"/>
  <c r="AT151"/>
  <c r="AT152"/>
  <c r="AT153"/>
  <c r="AT154"/>
  <c r="AT155"/>
  <c r="AT156"/>
  <c r="AT157"/>
  <c r="AT158"/>
  <c r="AT159"/>
  <c r="AT160"/>
  <c r="AT161"/>
  <c r="AT162"/>
  <c r="AT163"/>
  <c r="AT164"/>
  <c r="AT165"/>
  <c r="AT167"/>
  <c r="AT168"/>
  <c r="AT169"/>
  <c r="AT170"/>
  <c r="AT171"/>
  <c r="AT172"/>
  <c r="AT173"/>
  <c r="AT174"/>
  <c r="AT175"/>
  <c r="AT176"/>
  <c r="AT177"/>
  <c r="AT178"/>
  <c r="AT179"/>
  <c r="AT180"/>
  <c r="AT181"/>
  <c r="AT182"/>
  <c r="AT183"/>
  <c r="AT184"/>
  <c r="AT185"/>
  <c r="AT186"/>
  <c r="AT187"/>
  <c r="AT188"/>
  <c r="AT189"/>
  <c r="AT190"/>
  <c r="AT191"/>
  <c r="AT192"/>
  <c r="AT193"/>
  <c r="AT194"/>
  <c r="AT195"/>
  <c r="AT196"/>
  <c r="AT197"/>
  <c r="AT199"/>
  <c r="AT200"/>
  <c r="AT201"/>
  <c r="AT202"/>
  <c r="AT203"/>
  <c r="AT204"/>
  <c r="AT205"/>
  <c r="AT206"/>
  <c r="AT207"/>
  <c r="AT208"/>
  <c r="AT209"/>
  <c r="AT210"/>
  <c r="AT211"/>
  <c r="AT212"/>
  <c r="AT213"/>
  <c r="AT214"/>
  <c r="AT215"/>
  <c r="AT216"/>
  <c r="AT217"/>
  <c r="AT218"/>
  <c r="AT219"/>
  <c r="AT220"/>
  <c r="AT221"/>
  <c r="AT222"/>
  <c r="AT223"/>
  <c r="AT224"/>
  <c r="AT225"/>
  <c r="AT226"/>
  <c r="AT227"/>
  <c r="AT228"/>
  <c r="AT229"/>
  <c r="AT231"/>
  <c r="AT232"/>
  <c r="AT233"/>
  <c r="AT234"/>
  <c r="AT235"/>
  <c r="AT236"/>
  <c r="AT237"/>
  <c r="AT238"/>
  <c r="AT239"/>
  <c r="AT240"/>
  <c r="AT241"/>
  <c r="AT242"/>
  <c r="AT243"/>
  <c r="AT244"/>
  <c r="AT245"/>
  <c r="AT246"/>
  <c r="AT247"/>
  <c r="AT248"/>
  <c r="AT249"/>
  <c r="AT250"/>
  <c r="AT251"/>
  <c r="AT252"/>
  <c r="AT253"/>
  <c r="AT254"/>
  <c r="AT255"/>
  <c r="AT256"/>
  <c r="AT257"/>
  <c r="AT258"/>
  <c r="AT260"/>
  <c r="AT261"/>
  <c r="AT262"/>
  <c r="AT263"/>
  <c r="AT264"/>
  <c r="AT265"/>
  <c r="AT266"/>
  <c r="AT267"/>
  <c r="AT268"/>
  <c r="AT269"/>
  <c r="AT270"/>
  <c r="AT271"/>
  <c r="AT272"/>
  <c r="AT273"/>
  <c r="AT274"/>
  <c r="AT275"/>
  <c r="AT276"/>
  <c r="AT277"/>
  <c r="AT278"/>
  <c r="AT279"/>
  <c r="AT280"/>
  <c r="AT281"/>
  <c r="AT282"/>
  <c r="AT283"/>
  <c r="AT284"/>
  <c r="AT285"/>
  <c r="AT287"/>
  <c r="AT288"/>
  <c r="AT289"/>
  <c r="AT290"/>
  <c r="AT291"/>
  <c r="AT292"/>
  <c r="AT293"/>
  <c r="AT294"/>
  <c r="AT295"/>
  <c r="AT296"/>
  <c r="AT297"/>
  <c r="AT298"/>
  <c r="AT299"/>
  <c r="AT300"/>
  <c r="AT301"/>
  <c r="AT302"/>
  <c r="AT303"/>
  <c r="AT304"/>
  <c r="AT305"/>
  <c r="AT306"/>
  <c r="AT307"/>
  <c r="AT308"/>
  <c r="AT309"/>
  <c r="AT310"/>
  <c r="AT311"/>
  <c r="AT312"/>
  <c r="AT313"/>
  <c r="AT314"/>
  <c r="AT315"/>
  <c r="AT316"/>
  <c r="AT318"/>
  <c r="AT319"/>
  <c r="AT320"/>
  <c r="AT321"/>
  <c r="AT322"/>
  <c r="AT323"/>
  <c r="AT324"/>
  <c r="AT325"/>
  <c r="AT326"/>
  <c r="AT327"/>
  <c r="AT328"/>
  <c r="AT329"/>
  <c r="AT330"/>
  <c r="AT331"/>
  <c r="AT332"/>
  <c r="AT333"/>
  <c r="AT334"/>
  <c r="AT335"/>
  <c r="AT336"/>
  <c r="AT337"/>
  <c r="AT338"/>
  <c r="AT339"/>
  <c r="AT340"/>
  <c r="AT341"/>
  <c r="AT342"/>
  <c r="AT343"/>
  <c r="AT344"/>
  <c r="AT345"/>
  <c r="AT346"/>
  <c r="AT347"/>
  <c r="AT349"/>
  <c r="AT350"/>
  <c r="AT351"/>
  <c r="AT352"/>
  <c r="AT353"/>
  <c r="AT354"/>
  <c r="AT355"/>
  <c r="AT356"/>
  <c r="AT357"/>
  <c r="AT358"/>
  <c r="AT359"/>
  <c r="AT360"/>
  <c r="AT361"/>
  <c r="AT362"/>
  <c r="AT363"/>
  <c r="AT364"/>
  <c r="AT365"/>
  <c r="AT366"/>
  <c r="AT367"/>
  <c r="AT368"/>
  <c r="AT369"/>
  <c r="AT370"/>
  <c r="AT371"/>
  <c r="AT372"/>
  <c r="AT373"/>
  <c r="AT374"/>
  <c r="AT375"/>
  <c r="AT376"/>
  <c r="AT377"/>
  <c r="AT378"/>
  <c r="AT379"/>
  <c r="AT380"/>
  <c r="AT382"/>
  <c r="AT383"/>
  <c r="AT384"/>
  <c r="AT385"/>
  <c r="AT386"/>
  <c r="AT387"/>
  <c r="AT388"/>
  <c r="AT389"/>
  <c r="AT390"/>
  <c r="AT391"/>
  <c r="AT392"/>
  <c r="AT393"/>
  <c r="AT394"/>
  <c r="AT395"/>
  <c r="AT396"/>
  <c r="AT397"/>
  <c r="AT398"/>
  <c r="AT399"/>
  <c r="AT400"/>
  <c r="AT401"/>
  <c r="AT402"/>
  <c r="AT403"/>
  <c r="AT404"/>
  <c r="AT405"/>
  <c r="AT406"/>
  <c r="AT407"/>
  <c r="AT408"/>
  <c r="AT409"/>
  <c r="AT410"/>
  <c r="AT411"/>
  <c r="AT413"/>
  <c r="AT414"/>
  <c r="AT415"/>
  <c r="AT416"/>
  <c r="AT417"/>
  <c r="AT418"/>
  <c r="AT419"/>
  <c r="AT420"/>
  <c r="AT421"/>
  <c r="AT422"/>
  <c r="AT423"/>
  <c r="AT424"/>
  <c r="AT425"/>
  <c r="AT426"/>
  <c r="AT427"/>
  <c r="AT428"/>
  <c r="AT429"/>
  <c r="AT430"/>
  <c r="AT431"/>
  <c r="AT432"/>
  <c r="AT433"/>
  <c r="AT434"/>
  <c r="AT435"/>
  <c r="AT436"/>
  <c r="AT437"/>
  <c r="AT438"/>
  <c r="AT439"/>
  <c r="AT440"/>
  <c r="AT441"/>
  <c r="AT442"/>
  <c r="AT444"/>
  <c r="AT445"/>
  <c r="AT446"/>
  <c r="AT447"/>
  <c r="AT448"/>
  <c r="AT449"/>
  <c r="AT450"/>
  <c r="AT451"/>
  <c r="AT452"/>
  <c r="AT453"/>
  <c r="AT454"/>
  <c r="AT455"/>
  <c r="AT456"/>
  <c r="AT457"/>
  <c r="AT458"/>
  <c r="AT459"/>
  <c r="AT460"/>
  <c r="AT461"/>
  <c r="AT462"/>
  <c r="AT463"/>
  <c r="AT464"/>
  <c r="AT465"/>
  <c r="AT466"/>
  <c r="AT467"/>
  <c r="AT468"/>
  <c r="AT469"/>
  <c r="AT470"/>
  <c r="AT471"/>
  <c r="AT472"/>
  <c r="AT474"/>
  <c r="AT475"/>
  <c r="AT476"/>
  <c r="AT477"/>
  <c r="AT478"/>
  <c r="AT479"/>
  <c r="AT480"/>
  <c r="AT481"/>
  <c r="AT482"/>
  <c r="AT483"/>
  <c r="AT484"/>
  <c r="AT485"/>
  <c r="AT486"/>
  <c r="AT487"/>
  <c r="AT488"/>
  <c r="AT489"/>
  <c r="AT490"/>
  <c r="AT491"/>
  <c r="AT492"/>
  <c r="AT493"/>
  <c r="AT494"/>
  <c r="AT495"/>
  <c r="AT496"/>
  <c r="AT497"/>
  <c r="AT498"/>
  <c r="AT499"/>
  <c r="AT500"/>
  <c r="AT501"/>
  <c r="AT502"/>
  <c r="AT503"/>
  <c r="AT504"/>
  <c r="AT505"/>
  <c r="AT506"/>
  <c r="AT508"/>
  <c r="AT509"/>
  <c r="AT510"/>
  <c r="AT511"/>
  <c r="AT512"/>
  <c r="AT513"/>
  <c r="AT514"/>
  <c r="AT515"/>
  <c r="AT516"/>
  <c r="AT517"/>
  <c r="AT518"/>
  <c r="AT519"/>
  <c r="AT520"/>
  <c r="AT521"/>
  <c r="AT522"/>
  <c r="AT523"/>
  <c r="AT524"/>
  <c r="AT525"/>
  <c r="AT526"/>
  <c r="AT527"/>
  <c r="AT528"/>
  <c r="AT529"/>
  <c r="AT530"/>
  <c r="AT531"/>
  <c r="AT532"/>
  <c r="AT533"/>
  <c r="AT534"/>
  <c r="AT535"/>
  <c r="AT536"/>
  <c r="AT537"/>
  <c r="AT538"/>
  <c r="AT539"/>
  <c r="AT540"/>
  <c r="AT541"/>
  <c r="AT542"/>
  <c r="AT543"/>
  <c r="AT544"/>
  <c r="AT545"/>
  <c r="AT547"/>
  <c r="AT548"/>
  <c r="AT549"/>
  <c r="AT550"/>
  <c r="AT551"/>
  <c r="AT552"/>
  <c r="AT553"/>
  <c r="AT554"/>
  <c r="AT555"/>
  <c r="AT556"/>
  <c r="AT557"/>
  <c r="AT558"/>
  <c r="AT559"/>
  <c r="AT560"/>
  <c r="AT561"/>
  <c r="AT562"/>
  <c r="AT563"/>
  <c r="AT564"/>
  <c r="AT565"/>
  <c r="AT566"/>
  <c r="AT567"/>
  <c r="AT568"/>
  <c r="AT569"/>
  <c r="AT570"/>
  <c r="AT571"/>
  <c r="AT572"/>
  <c r="AT574"/>
  <c r="AT575"/>
  <c r="AT576"/>
  <c r="AT577"/>
  <c r="AT578"/>
  <c r="AT579"/>
  <c r="AT580"/>
  <c r="AT581"/>
  <c r="AT582"/>
  <c r="AT583"/>
  <c r="AT584"/>
  <c r="AT585"/>
  <c r="AT586"/>
  <c r="AT587"/>
  <c r="AT588"/>
  <c r="AT589"/>
  <c r="AT590"/>
  <c r="AT591"/>
  <c r="AT592"/>
  <c r="AT593"/>
  <c r="AT594"/>
  <c r="AT595"/>
  <c r="AT596"/>
  <c r="AT597"/>
  <c r="AT598"/>
  <c r="AT599"/>
  <c r="AT601"/>
  <c r="AT602"/>
  <c r="AT603"/>
  <c r="AT604"/>
  <c r="AT605"/>
  <c r="AT606"/>
  <c r="AT607"/>
  <c r="AT608"/>
  <c r="AT609"/>
  <c r="AT610"/>
  <c r="AT611"/>
  <c r="AT612"/>
  <c r="AT613"/>
  <c r="AT614"/>
  <c r="AT615"/>
  <c r="AT616"/>
  <c r="AT617"/>
  <c r="AT618"/>
  <c r="AT619"/>
  <c r="AT620"/>
  <c r="AT621"/>
  <c r="AT622"/>
  <c r="AT623"/>
  <c r="AT624"/>
  <c r="AT625"/>
  <c r="AT626"/>
  <c r="AT627"/>
  <c r="AT628"/>
  <c r="AT629"/>
  <c r="AT3"/>
  <c r="AS4"/>
  <c r="AS5"/>
  <c r="AS6"/>
  <c r="AS7"/>
  <c r="AS8"/>
  <c r="AS9"/>
  <c r="AS10"/>
  <c r="AS11"/>
  <c r="AS12"/>
  <c r="AS13"/>
  <c r="AS14"/>
  <c r="AS15"/>
  <c r="AS16"/>
  <c r="AS17"/>
  <c r="AS18"/>
  <c r="AS19"/>
  <c r="AS20"/>
  <c r="AS21"/>
  <c r="AS22"/>
  <c r="AS23"/>
  <c r="AS24"/>
  <c r="AS25"/>
  <c r="AS26"/>
  <c r="AS27"/>
  <c r="AS28"/>
  <c r="AS29"/>
  <c r="AS30"/>
  <c r="AS31"/>
  <c r="AS32"/>
  <c r="AS33"/>
  <c r="AS35"/>
  <c r="AS36"/>
  <c r="AS37"/>
  <c r="AS38"/>
  <c r="AS39"/>
  <c r="AS40"/>
  <c r="AS41"/>
  <c r="AS42"/>
  <c r="AS43"/>
  <c r="AS44"/>
  <c r="AS45"/>
  <c r="AS46"/>
  <c r="AS47"/>
  <c r="AS48"/>
  <c r="AS49"/>
  <c r="AS50"/>
  <c r="AS51"/>
  <c r="AS52"/>
  <c r="AS53"/>
  <c r="AS54"/>
  <c r="AS55"/>
  <c r="AS56"/>
  <c r="AS57"/>
  <c r="AS58"/>
  <c r="AS59"/>
  <c r="AS60"/>
  <c r="AS61"/>
  <c r="AS62"/>
  <c r="AS64"/>
  <c r="AS65"/>
  <c r="AS66"/>
  <c r="AS67"/>
  <c r="AS68"/>
  <c r="AS69"/>
  <c r="AS70"/>
  <c r="AS71"/>
  <c r="AS72"/>
  <c r="AS73"/>
  <c r="AS74"/>
  <c r="AS75"/>
  <c r="AS76"/>
  <c r="AS77"/>
  <c r="AS78"/>
  <c r="AS79"/>
  <c r="AS80"/>
  <c r="AS81"/>
  <c r="AS82"/>
  <c r="AS83"/>
  <c r="AS84"/>
  <c r="AS85"/>
  <c r="AS86"/>
  <c r="AS87"/>
  <c r="AS88"/>
  <c r="AS89"/>
  <c r="AS90"/>
  <c r="AS91"/>
  <c r="AS92"/>
  <c r="AS93"/>
  <c r="AS94"/>
  <c r="AS96"/>
  <c r="AS97"/>
  <c r="AS98"/>
  <c r="AS99"/>
  <c r="AS100"/>
  <c r="AS101"/>
  <c r="AS102"/>
  <c r="AS103"/>
  <c r="AS104"/>
  <c r="AS105"/>
  <c r="AS106"/>
  <c r="AS107"/>
  <c r="AS108"/>
  <c r="AS109"/>
  <c r="AS110"/>
  <c r="AS111"/>
  <c r="AS112"/>
  <c r="AS113"/>
  <c r="AS114"/>
  <c r="AS115"/>
  <c r="AS116"/>
  <c r="AS117"/>
  <c r="AS118"/>
  <c r="AS119"/>
  <c r="AS120"/>
  <c r="AS121"/>
  <c r="AS122"/>
  <c r="AS123"/>
  <c r="AS124"/>
  <c r="AS125"/>
  <c r="AS126"/>
  <c r="AS127"/>
  <c r="AS128"/>
  <c r="AS130"/>
  <c r="AS131"/>
  <c r="AS132"/>
  <c r="AS133"/>
  <c r="AS134"/>
  <c r="AS135"/>
  <c r="AS136"/>
  <c r="AS137"/>
  <c r="AS138"/>
  <c r="AS139"/>
  <c r="AS140"/>
  <c r="AS141"/>
  <c r="AS142"/>
  <c r="AS143"/>
  <c r="AS144"/>
  <c r="AS145"/>
  <c r="AS146"/>
  <c r="AS147"/>
  <c r="AS148"/>
  <c r="AS149"/>
  <c r="AS150"/>
  <c r="AS151"/>
  <c r="AS152"/>
  <c r="AS153"/>
  <c r="AS154"/>
  <c r="AS155"/>
  <c r="AS156"/>
  <c r="AS157"/>
  <c r="AS158"/>
  <c r="AS159"/>
  <c r="AS160"/>
  <c r="AS161"/>
  <c r="AS162"/>
  <c r="AS163"/>
  <c r="AS164"/>
  <c r="AS165"/>
  <c r="AS167"/>
  <c r="AS168"/>
  <c r="AS169"/>
  <c r="AS170"/>
  <c r="AS171"/>
  <c r="AS172"/>
  <c r="AS173"/>
  <c r="AS174"/>
  <c r="AS175"/>
  <c r="AS176"/>
  <c r="AS177"/>
  <c r="AS178"/>
  <c r="AS179"/>
  <c r="AS180"/>
  <c r="AS181"/>
  <c r="AS182"/>
  <c r="AS183"/>
  <c r="AS184"/>
  <c r="AS185"/>
  <c r="AS186"/>
  <c r="AS187"/>
  <c r="AS188"/>
  <c r="AS189"/>
  <c r="AS190"/>
  <c r="AS191"/>
  <c r="AS192"/>
  <c r="AS193"/>
  <c r="AS194"/>
  <c r="AS195"/>
  <c r="AS196"/>
  <c r="AS197"/>
  <c r="AS199"/>
  <c r="AS200"/>
  <c r="AS201"/>
  <c r="AS202"/>
  <c r="AS203"/>
  <c r="AS204"/>
  <c r="AS205"/>
  <c r="AS206"/>
  <c r="AS207"/>
  <c r="AS208"/>
  <c r="AS209"/>
  <c r="AS210"/>
  <c r="AS211"/>
  <c r="AS212"/>
  <c r="AS213"/>
  <c r="AS214"/>
  <c r="AS215"/>
  <c r="AS216"/>
  <c r="AS217"/>
  <c r="AS218"/>
  <c r="AS219"/>
  <c r="AS220"/>
  <c r="AS221"/>
  <c r="AS222"/>
  <c r="AS223"/>
  <c r="AS224"/>
  <c r="AS225"/>
  <c r="AS226"/>
  <c r="AS227"/>
  <c r="AS228"/>
  <c r="AS229"/>
  <c r="AS231"/>
  <c r="AS232"/>
  <c r="AS233"/>
  <c r="AS234"/>
  <c r="AS235"/>
  <c r="AS236"/>
  <c r="AS237"/>
  <c r="AS238"/>
  <c r="AS239"/>
  <c r="AS240"/>
  <c r="AS241"/>
  <c r="AS242"/>
  <c r="AS243"/>
  <c r="AS244"/>
  <c r="AS245"/>
  <c r="AS246"/>
  <c r="AS247"/>
  <c r="AS248"/>
  <c r="AS249"/>
  <c r="AS250"/>
  <c r="AS251"/>
  <c r="AS252"/>
  <c r="AS253"/>
  <c r="AS254"/>
  <c r="AS255"/>
  <c r="AS256"/>
  <c r="AS257"/>
  <c r="AS258"/>
  <c r="AS260"/>
  <c r="AS261"/>
  <c r="AS262"/>
  <c r="AS263"/>
  <c r="AS264"/>
  <c r="AS265"/>
  <c r="AS266"/>
  <c r="AS267"/>
  <c r="AS268"/>
  <c r="AS269"/>
  <c r="AS270"/>
  <c r="AS271"/>
  <c r="AS272"/>
  <c r="AS273"/>
  <c r="AS274"/>
  <c r="AS275"/>
  <c r="AS276"/>
  <c r="AS277"/>
  <c r="AS278"/>
  <c r="AS279"/>
  <c r="AS280"/>
  <c r="AS281"/>
  <c r="AS282"/>
  <c r="AS283"/>
  <c r="AS284"/>
  <c r="AS285"/>
  <c r="AS287"/>
  <c r="AS288"/>
  <c r="AS289"/>
  <c r="AS290"/>
  <c r="AS291"/>
  <c r="AS292"/>
  <c r="AS293"/>
  <c r="AS294"/>
  <c r="AS295"/>
  <c r="AS296"/>
  <c r="AS297"/>
  <c r="AS298"/>
  <c r="AS299"/>
  <c r="AS300"/>
  <c r="AS301"/>
  <c r="AS302"/>
  <c r="AS303"/>
  <c r="AS304"/>
  <c r="AS305"/>
  <c r="AS306"/>
  <c r="AS307"/>
  <c r="AS308"/>
  <c r="AS309"/>
  <c r="AS310"/>
  <c r="AS311"/>
  <c r="AS312"/>
  <c r="AS313"/>
  <c r="AS314"/>
  <c r="AS315"/>
  <c r="AS316"/>
  <c r="AS318"/>
  <c r="AS319"/>
  <c r="AS320"/>
  <c r="AS321"/>
  <c r="AS322"/>
  <c r="AS323"/>
  <c r="AS324"/>
  <c r="AS325"/>
  <c r="AS326"/>
  <c r="AS327"/>
  <c r="AS328"/>
  <c r="AS329"/>
  <c r="AS330"/>
  <c r="AS331"/>
  <c r="AS332"/>
  <c r="AS333"/>
  <c r="AS334"/>
  <c r="AS335"/>
  <c r="AS336"/>
  <c r="AS337"/>
  <c r="AS338"/>
  <c r="AS339"/>
  <c r="AS340"/>
  <c r="AS341"/>
  <c r="AS342"/>
  <c r="AS343"/>
  <c r="AS344"/>
  <c r="AS345"/>
  <c r="AS346"/>
  <c r="AS347"/>
  <c r="AS349"/>
  <c r="AS350"/>
  <c r="AS351"/>
  <c r="AS352"/>
  <c r="AS353"/>
  <c r="AS354"/>
  <c r="AS355"/>
  <c r="AS356"/>
  <c r="AS357"/>
  <c r="AS358"/>
  <c r="AS359"/>
  <c r="AS360"/>
  <c r="AS361"/>
  <c r="AS362"/>
  <c r="AS363"/>
  <c r="AS364"/>
  <c r="AS365"/>
  <c r="AS366"/>
  <c r="AS367"/>
  <c r="AS368"/>
  <c r="AS369"/>
  <c r="AS370"/>
  <c r="AS371"/>
  <c r="AS372"/>
  <c r="AS373"/>
  <c r="AS374"/>
  <c r="AS375"/>
  <c r="AS376"/>
  <c r="AS377"/>
  <c r="AS378"/>
  <c r="AS379"/>
  <c r="AS380"/>
  <c r="AS382"/>
  <c r="AS383"/>
  <c r="AS384"/>
  <c r="AS385"/>
  <c r="AS386"/>
  <c r="AS387"/>
  <c r="AS388"/>
  <c r="AS389"/>
  <c r="AS390"/>
  <c r="AS391"/>
  <c r="AS392"/>
  <c r="AS393"/>
  <c r="AS394"/>
  <c r="AS395"/>
  <c r="AS396"/>
  <c r="AS397"/>
  <c r="AS398"/>
  <c r="AS399"/>
  <c r="AS400"/>
  <c r="AS401"/>
  <c r="AS402"/>
  <c r="AS403"/>
  <c r="AS404"/>
  <c r="AS405"/>
  <c r="AS406"/>
  <c r="AS407"/>
  <c r="AS408"/>
  <c r="AS409"/>
  <c r="AS410"/>
  <c r="AS411"/>
  <c r="AS413"/>
  <c r="AS414"/>
  <c r="AS415"/>
  <c r="AS416"/>
  <c r="AS417"/>
  <c r="AS418"/>
  <c r="AS419"/>
  <c r="AS420"/>
  <c r="AS421"/>
  <c r="AS422"/>
  <c r="AS423"/>
  <c r="AS424"/>
  <c r="AS425"/>
  <c r="AS426"/>
  <c r="AS427"/>
  <c r="AS428"/>
  <c r="AS429"/>
  <c r="AS430"/>
  <c r="AS431"/>
  <c r="AS432"/>
  <c r="AS433"/>
  <c r="AS434"/>
  <c r="AS435"/>
  <c r="AS436"/>
  <c r="AS437"/>
  <c r="AS438"/>
  <c r="AS439"/>
  <c r="AS440"/>
  <c r="AS441"/>
  <c r="AS442"/>
  <c r="AS444"/>
  <c r="AS445"/>
  <c r="AS446"/>
  <c r="AS447"/>
  <c r="AS448"/>
  <c r="AS449"/>
  <c r="AS450"/>
  <c r="AS451"/>
  <c r="AS452"/>
  <c r="AS453"/>
  <c r="AS454"/>
  <c r="AS455"/>
  <c r="AS456"/>
  <c r="AS457"/>
  <c r="AS458"/>
  <c r="AS459"/>
  <c r="AS460"/>
  <c r="AS461"/>
  <c r="AS462"/>
  <c r="AS463"/>
  <c r="AS464"/>
  <c r="AS465"/>
  <c r="AS466"/>
  <c r="AS467"/>
  <c r="AS468"/>
  <c r="AS469"/>
  <c r="AS470"/>
  <c r="AS471"/>
  <c r="AS472"/>
  <c r="AS474"/>
  <c r="AS475"/>
  <c r="AS476"/>
  <c r="AS477"/>
  <c r="AS478"/>
  <c r="AS479"/>
  <c r="AS480"/>
  <c r="AS481"/>
  <c r="AS482"/>
  <c r="AS483"/>
  <c r="AS484"/>
  <c r="AS485"/>
  <c r="AS486"/>
  <c r="AS487"/>
  <c r="AS488"/>
  <c r="AS489"/>
  <c r="AS490"/>
  <c r="AS491"/>
  <c r="AS492"/>
  <c r="AS493"/>
  <c r="AS494"/>
  <c r="AS495"/>
  <c r="AS496"/>
  <c r="AS497"/>
  <c r="AS498"/>
  <c r="AS499"/>
  <c r="AS500"/>
  <c r="AS501"/>
  <c r="AS502"/>
  <c r="AS503"/>
  <c r="AS504"/>
  <c r="AS505"/>
  <c r="AS506"/>
  <c r="AS508"/>
  <c r="AS509"/>
  <c r="AS510"/>
  <c r="AS511"/>
  <c r="AS512"/>
  <c r="AS513"/>
  <c r="AS514"/>
  <c r="AS515"/>
  <c r="AS516"/>
  <c r="AS517"/>
  <c r="AS518"/>
  <c r="AS519"/>
  <c r="AS520"/>
  <c r="AS521"/>
  <c r="AS522"/>
  <c r="AS523"/>
  <c r="AS524"/>
  <c r="AS525"/>
  <c r="AS526"/>
  <c r="AS527"/>
  <c r="AS528"/>
  <c r="AS529"/>
  <c r="AS530"/>
  <c r="AS531"/>
  <c r="AS532"/>
  <c r="AS533"/>
  <c r="AS534"/>
  <c r="AS535"/>
  <c r="AS536"/>
  <c r="AS537"/>
  <c r="AS538"/>
  <c r="AS539"/>
  <c r="AS540"/>
  <c r="AS541"/>
  <c r="AS542"/>
  <c r="AS543"/>
  <c r="AS544"/>
  <c r="AS545"/>
  <c r="AS547"/>
  <c r="AS548"/>
  <c r="AS549"/>
  <c r="AS550"/>
  <c r="AS551"/>
  <c r="AS552"/>
  <c r="AS553"/>
  <c r="AS554"/>
  <c r="AS555"/>
  <c r="AS556"/>
  <c r="AS557"/>
  <c r="AS558"/>
  <c r="AS559"/>
  <c r="AS560"/>
  <c r="AS561"/>
  <c r="AS562"/>
  <c r="AS563"/>
  <c r="AS564"/>
  <c r="AS565"/>
  <c r="AS566"/>
  <c r="AS567"/>
  <c r="AS568"/>
  <c r="AS569"/>
  <c r="AS570"/>
  <c r="AS571"/>
  <c r="AS572"/>
  <c r="AS574"/>
  <c r="AS575"/>
  <c r="AS576"/>
  <c r="AS577"/>
  <c r="AS578"/>
  <c r="AS579"/>
  <c r="AS580"/>
  <c r="AS581"/>
  <c r="AS582"/>
  <c r="AS583"/>
  <c r="AS584"/>
  <c r="AS585"/>
  <c r="AS586"/>
  <c r="AS587"/>
  <c r="AS588"/>
  <c r="AS589"/>
  <c r="AS590"/>
  <c r="AS591"/>
  <c r="AS592"/>
  <c r="AS593"/>
  <c r="AS594"/>
  <c r="AS595"/>
  <c r="AS596"/>
  <c r="AS597"/>
  <c r="AS598"/>
  <c r="AS599"/>
  <c r="AS601"/>
  <c r="AS602"/>
  <c r="AS603"/>
  <c r="AS604"/>
  <c r="AS605"/>
  <c r="AS606"/>
  <c r="AS607"/>
  <c r="AS608"/>
  <c r="AS609"/>
  <c r="AS610"/>
  <c r="AS611"/>
  <c r="AS612"/>
  <c r="AS613"/>
  <c r="AS614"/>
  <c r="AS615"/>
  <c r="AS616"/>
  <c r="AS617"/>
  <c r="AS618"/>
  <c r="AS619"/>
  <c r="AS620"/>
  <c r="AS621"/>
  <c r="AS622"/>
  <c r="AS623"/>
  <c r="AS624"/>
  <c r="AS625"/>
  <c r="AS626"/>
  <c r="AS627"/>
  <c r="AS628"/>
  <c r="AS629"/>
  <c r="AS3"/>
  <c r="BG602"/>
  <c r="BG603"/>
  <c r="BG604"/>
  <c r="BG605"/>
  <c r="BG606"/>
  <c r="BG607"/>
  <c r="BG608"/>
  <c r="BG609"/>
  <c r="BG610"/>
  <c r="BG611"/>
  <c r="BG612"/>
  <c r="BG613"/>
  <c r="BG614"/>
  <c r="BG615"/>
  <c r="BG616"/>
  <c r="BG617"/>
  <c r="BG618"/>
  <c r="BG619"/>
  <c r="BG620"/>
  <c r="BG621"/>
  <c r="BG622"/>
  <c r="BG623"/>
  <c r="BG624"/>
  <c r="BG625"/>
  <c r="BG626"/>
  <c r="BG627"/>
  <c r="BG628"/>
  <c r="BG629"/>
  <c r="BG601"/>
  <c r="BF602"/>
  <c r="BF603"/>
  <c r="BF604"/>
  <c r="BF605"/>
  <c r="BF606"/>
  <c r="BF607"/>
  <c r="BF608"/>
  <c r="BF609"/>
  <c r="BF610"/>
  <c r="BF611"/>
  <c r="BF612"/>
  <c r="BF613"/>
  <c r="BF614"/>
  <c r="BF615"/>
  <c r="BF616"/>
  <c r="BF617"/>
  <c r="BF618"/>
  <c r="BF619"/>
  <c r="BF620"/>
  <c r="BF621"/>
  <c r="BF622"/>
  <c r="BF623"/>
  <c r="BF624"/>
  <c r="BF625"/>
  <c r="BF626"/>
  <c r="BF627"/>
  <c r="BF628"/>
  <c r="BF629"/>
  <c r="BF601"/>
  <c r="BE602"/>
  <c r="BE603"/>
  <c r="BE604"/>
  <c r="BE605"/>
  <c r="BE606"/>
  <c r="BE607"/>
  <c r="BE608"/>
  <c r="BE609"/>
  <c r="BE610"/>
  <c r="BE611"/>
  <c r="BE612"/>
  <c r="BE613"/>
  <c r="BE614"/>
  <c r="BE615"/>
  <c r="BE616"/>
  <c r="BE617"/>
  <c r="BE618"/>
  <c r="BE619"/>
  <c r="BE620"/>
  <c r="BE621"/>
  <c r="BE622"/>
  <c r="BE623"/>
  <c r="BE624"/>
  <c r="BE625"/>
  <c r="BE626"/>
  <c r="BE627"/>
  <c r="BE628"/>
  <c r="BE629"/>
  <c r="BE601"/>
  <c r="AQ602"/>
  <c r="AQ603"/>
  <c r="AQ604"/>
  <c r="AQ605"/>
  <c r="AQ606"/>
  <c r="AQ607"/>
  <c r="AQ608"/>
  <c r="AQ609"/>
  <c r="AQ610"/>
  <c r="AQ611"/>
  <c r="AQ612"/>
  <c r="AQ613"/>
  <c r="AQ614"/>
  <c r="AQ615"/>
  <c r="AQ616"/>
  <c r="AQ617"/>
  <c r="AQ618"/>
  <c r="AQ619"/>
  <c r="AQ620"/>
  <c r="AQ621"/>
  <c r="AQ622"/>
  <c r="AQ623"/>
  <c r="AQ624"/>
  <c r="AQ625"/>
  <c r="AQ626"/>
  <c r="AQ627"/>
  <c r="AQ628"/>
  <c r="AQ629"/>
  <c r="AQ601"/>
  <c r="AW601"/>
  <c r="BD602"/>
  <c r="BD603"/>
  <c r="BD604"/>
  <c r="BD605"/>
  <c r="BD606"/>
  <c r="BD607"/>
  <c r="BD608"/>
  <c r="BD609"/>
  <c r="BD610"/>
  <c r="BD611"/>
  <c r="BD612"/>
  <c r="BD613"/>
  <c r="BD614"/>
  <c r="BD615"/>
  <c r="BD616"/>
  <c r="BD617"/>
  <c r="BD618"/>
  <c r="BD619"/>
  <c r="BD620"/>
  <c r="BD621"/>
  <c r="BD622"/>
  <c r="BD623"/>
  <c r="BD624"/>
  <c r="BD625"/>
  <c r="BD626"/>
  <c r="BD627"/>
  <c r="BD628"/>
  <c r="BD629"/>
  <c r="BD601"/>
  <c r="AP602"/>
  <c r="AP603"/>
  <c r="AP604"/>
  <c r="AP605"/>
  <c r="AP606"/>
  <c r="AP607"/>
  <c r="AP608"/>
  <c r="AP609"/>
  <c r="AP610"/>
  <c r="AP611"/>
  <c r="AP612"/>
  <c r="AP613"/>
  <c r="AP614"/>
  <c r="AP615"/>
  <c r="AP616"/>
  <c r="AP617"/>
  <c r="AP618"/>
  <c r="AP619"/>
  <c r="AP620"/>
  <c r="AP621"/>
  <c r="AP622"/>
  <c r="AP623"/>
  <c r="AP624"/>
  <c r="AP625"/>
  <c r="AP626"/>
  <c r="AP627"/>
  <c r="AP628"/>
  <c r="AP629"/>
  <c r="AP601"/>
  <c r="AV601"/>
  <c r="BG575"/>
  <c r="BG576"/>
  <c r="BG577"/>
  <c r="BG578"/>
  <c r="BG579"/>
  <c r="BG580"/>
  <c r="BG581"/>
  <c r="BG582"/>
  <c r="BG583"/>
  <c r="BG584"/>
  <c r="BG585"/>
  <c r="BG586"/>
  <c r="BG587"/>
  <c r="BG588"/>
  <c r="BG589"/>
  <c r="BG590"/>
  <c r="BG591"/>
  <c r="BG592"/>
  <c r="BG593"/>
  <c r="BG594"/>
  <c r="BG595"/>
  <c r="BG596"/>
  <c r="BG597"/>
  <c r="BG598"/>
  <c r="BG599"/>
  <c r="BG574"/>
  <c r="BF575"/>
  <c r="BF576"/>
  <c r="BF577"/>
  <c r="BF578"/>
  <c r="BF579"/>
  <c r="BF580"/>
  <c r="BF581"/>
  <c r="BF582"/>
  <c r="BF583"/>
  <c r="BF584"/>
  <c r="BF585"/>
  <c r="BF586"/>
  <c r="BF587"/>
  <c r="BF588"/>
  <c r="BF589"/>
  <c r="BF590"/>
  <c r="BF591"/>
  <c r="BF592"/>
  <c r="BF593"/>
  <c r="BF594"/>
  <c r="BF595"/>
  <c r="BF596"/>
  <c r="BF597"/>
  <c r="BF598"/>
  <c r="BF599"/>
  <c r="BF574"/>
  <c r="BE575"/>
  <c r="BE576"/>
  <c r="BE577"/>
  <c r="BE578"/>
  <c r="BE579"/>
  <c r="BE580"/>
  <c r="BE581"/>
  <c r="BE582"/>
  <c r="BE583"/>
  <c r="BE584"/>
  <c r="BE585"/>
  <c r="BE586"/>
  <c r="BE587"/>
  <c r="BE588"/>
  <c r="BE589"/>
  <c r="BE590"/>
  <c r="BE591"/>
  <c r="BE592"/>
  <c r="BE593"/>
  <c r="BE594"/>
  <c r="BE595"/>
  <c r="BE596"/>
  <c r="BE597"/>
  <c r="BE598"/>
  <c r="BE599"/>
  <c r="BE574"/>
  <c r="AQ575"/>
  <c r="AQ576"/>
  <c r="AQ577"/>
  <c r="AQ578"/>
  <c r="AQ579"/>
  <c r="AQ580"/>
  <c r="AQ581"/>
  <c r="AQ582"/>
  <c r="AQ583"/>
  <c r="AQ584"/>
  <c r="AQ585"/>
  <c r="AQ586"/>
  <c r="AQ587"/>
  <c r="AQ588"/>
  <c r="AQ589"/>
  <c r="AQ590"/>
  <c r="AQ591"/>
  <c r="AQ592"/>
  <c r="AQ593"/>
  <c r="AQ594"/>
  <c r="AQ595"/>
  <c r="AQ596"/>
  <c r="AQ597"/>
  <c r="AQ598"/>
  <c r="AQ599"/>
  <c r="AQ574"/>
  <c r="AW574"/>
  <c r="BD575"/>
  <c r="BD576"/>
  <c r="BD577"/>
  <c r="BD578"/>
  <c r="BD579"/>
  <c r="BD580"/>
  <c r="BD581"/>
  <c r="BD582"/>
  <c r="BD583"/>
  <c r="BD584"/>
  <c r="BD585"/>
  <c r="BD586"/>
  <c r="BD587"/>
  <c r="BD588"/>
  <c r="BD589"/>
  <c r="BD590"/>
  <c r="BD591"/>
  <c r="BD592"/>
  <c r="BD593"/>
  <c r="BD594"/>
  <c r="BD595"/>
  <c r="BD596"/>
  <c r="BD597"/>
  <c r="BD598"/>
  <c r="BD599"/>
  <c r="BD574"/>
  <c r="AP575"/>
  <c r="AP576"/>
  <c r="AP577"/>
  <c r="AP578"/>
  <c r="AP579"/>
  <c r="AP580"/>
  <c r="AP581"/>
  <c r="AP582"/>
  <c r="AP583"/>
  <c r="AP584"/>
  <c r="AP585"/>
  <c r="AP586"/>
  <c r="AP587"/>
  <c r="AP588"/>
  <c r="AP589"/>
  <c r="AP590"/>
  <c r="AP591"/>
  <c r="AP592"/>
  <c r="AP593"/>
  <c r="AP594"/>
  <c r="AP595"/>
  <c r="AP596"/>
  <c r="AP597"/>
  <c r="AP598"/>
  <c r="AP599"/>
  <c r="AP574"/>
  <c r="AV574"/>
  <c r="BG548"/>
  <c r="BG549"/>
  <c r="BG550"/>
  <c r="BG551"/>
  <c r="BG552"/>
  <c r="BG553"/>
  <c r="BG554"/>
  <c r="BG555"/>
  <c r="BG556"/>
  <c r="BG557"/>
  <c r="BG558"/>
  <c r="BG559"/>
  <c r="BG560"/>
  <c r="BG561"/>
  <c r="BG562"/>
  <c r="BG563"/>
  <c r="BG564"/>
  <c r="BG565"/>
  <c r="BG566"/>
  <c r="BG567"/>
  <c r="BG568"/>
  <c r="BG569"/>
  <c r="BG570"/>
  <c r="BG571"/>
  <c r="BG572"/>
  <c r="BG547"/>
  <c r="BF548"/>
  <c r="BF549"/>
  <c r="BF550"/>
  <c r="BF551"/>
  <c r="BF552"/>
  <c r="BF553"/>
  <c r="BF554"/>
  <c r="BF555"/>
  <c r="BF556"/>
  <c r="BF557"/>
  <c r="BF558"/>
  <c r="BF559"/>
  <c r="BF560"/>
  <c r="BF561"/>
  <c r="BF562"/>
  <c r="BF563"/>
  <c r="BF564"/>
  <c r="BF565"/>
  <c r="BF566"/>
  <c r="BF567"/>
  <c r="BF568"/>
  <c r="BF569"/>
  <c r="BF570"/>
  <c r="BF571"/>
  <c r="BF572"/>
  <c r="BF547"/>
  <c r="BE548"/>
  <c r="BE549"/>
  <c r="BE550"/>
  <c r="BE551"/>
  <c r="BE552"/>
  <c r="BE553"/>
  <c r="BE554"/>
  <c r="BE555"/>
  <c r="BE556"/>
  <c r="BE557"/>
  <c r="BE558"/>
  <c r="BE559"/>
  <c r="BE560"/>
  <c r="BE561"/>
  <c r="BE562"/>
  <c r="BE563"/>
  <c r="BE564"/>
  <c r="BE565"/>
  <c r="BE566"/>
  <c r="BE567"/>
  <c r="BE568"/>
  <c r="BE569"/>
  <c r="BE570"/>
  <c r="BE571"/>
  <c r="BE572"/>
  <c r="BE547"/>
  <c r="AQ548"/>
  <c r="AQ549"/>
  <c r="AQ550"/>
  <c r="AQ551"/>
  <c r="AQ552"/>
  <c r="AQ553"/>
  <c r="AQ554"/>
  <c r="AQ555"/>
  <c r="AQ556"/>
  <c r="AQ557"/>
  <c r="AQ558"/>
  <c r="AQ559"/>
  <c r="AQ560"/>
  <c r="AQ561"/>
  <c r="AQ562"/>
  <c r="AQ563"/>
  <c r="AQ564"/>
  <c r="AQ565"/>
  <c r="AQ566"/>
  <c r="AQ567"/>
  <c r="AQ568"/>
  <c r="AQ569"/>
  <c r="AQ570"/>
  <c r="AQ571"/>
  <c r="AQ572"/>
  <c r="AQ547"/>
  <c r="AW547"/>
  <c r="BD548"/>
  <c r="BD549"/>
  <c r="BD550"/>
  <c r="BD551"/>
  <c r="BD552"/>
  <c r="BD553"/>
  <c r="BD554"/>
  <c r="BD555"/>
  <c r="BD556"/>
  <c r="BD557"/>
  <c r="BD558"/>
  <c r="BD559"/>
  <c r="BD560"/>
  <c r="BD561"/>
  <c r="BD562"/>
  <c r="BD563"/>
  <c r="BD564"/>
  <c r="BD565"/>
  <c r="BD566"/>
  <c r="BD567"/>
  <c r="BD568"/>
  <c r="BD569"/>
  <c r="BD570"/>
  <c r="BD571"/>
  <c r="BD572"/>
  <c r="BD547"/>
  <c r="AP548"/>
  <c r="AP549"/>
  <c r="AP550"/>
  <c r="AP551"/>
  <c r="AP552"/>
  <c r="AP553"/>
  <c r="AP554"/>
  <c r="AP555"/>
  <c r="AP556"/>
  <c r="AP557"/>
  <c r="AP558"/>
  <c r="AP559"/>
  <c r="AP560"/>
  <c r="AP561"/>
  <c r="AP562"/>
  <c r="AP563"/>
  <c r="AP564"/>
  <c r="AP565"/>
  <c r="AP566"/>
  <c r="AP567"/>
  <c r="AP568"/>
  <c r="AP569"/>
  <c r="AP570"/>
  <c r="AP571"/>
  <c r="AP572"/>
  <c r="AP547"/>
  <c r="AV547"/>
  <c r="BG509"/>
  <c r="BG510"/>
  <c r="BG511"/>
  <c r="BG512"/>
  <c r="BG513"/>
  <c r="BG514"/>
  <c r="BG515"/>
  <c r="BG516"/>
  <c r="BG517"/>
  <c r="BG518"/>
  <c r="BG519"/>
  <c r="BG520"/>
  <c r="BG521"/>
  <c r="BG522"/>
  <c r="BG523"/>
  <c r="BG524"/>
  <c r="BG525"/>
  <c r="BG526"/>
  <c r="BG527"/>
  <c r="BG528"/>
  <c r="BG529"/>
  <c r="BG530"/>
  <c r="BG531"/>
  <c r="BG532"/>
  <c r="BG533"/>
  <c r="BG534"/>
  <c r="BG535"/>
  <c r="BG536"/>
  <c r="BG537"/>
  <c r="BG538"/>
  <c r="BG539"/>
  <c r="BG540"/>
  <c r="BG541"/>
  <c r="BG542"/>
  <c r="BG543"/>
  <c r="BG544"/>
  <c r="BG545"/>
  <c r="BG508"/>
  <c r="BF509"/>
  <c r="BF510"/>
  <c r="BF511"/>
  <c r="BF512"/>
  <c r="BF513"/>
  <c r="BF514"/>
  <c r="BF515"/>
  <c r="BF516"/>
  <c r="BF517"/>
  <c r="BF518"/>
  <c r="BF519"/>
  <c r="BF520"/>
  <c r="BF521"/>
  <c r="BF522"/>
  <c r="BF523"/>
  <c r="BF524"/>
  <c r="BF525"/>
  <c r="BF526"/>
  <c r="BF527"/>
  <c r="BF528"/>
  <c r="BF529"/>
  <c r="BF530"/>
  <c r="BF531"/>
  <c r="BF532"/>
  <c r="BF533"/>
  <c r="BF534"/>
  <c r="BF535"/>
  <c r="BF536"/>
  <c r="BF537"/>
  <c r="BF538"/>
  <c r="BF539"/>
  <c r="BF540"/>
  <c r="BF541"/>
  <c r="BF542"/>
  <c r="BF543"/>
  <c r="BF544"/>
  <c r="BF545"/>
  <c r="BF508"/>
  <c r="BE509"/>
  <c r="BE510"/>
  <c r="BE511"/>
  <c r="BE512"/>
  <c r="BE513"/>
  <c r="BE514"/>
  <c r="BE515"/>
  <c r="BE516"/>
  <c r="BE517"/>
  <c r="BE518"/>
  <c r="BE519"/>
  <c r="BE520"/>
  <c r="BE521"/>
  <c r="BE522"/>
  <c r="BE523"/>
  <c r="BE524"/>
  <c r="BE525"/>
  <c r="BE526"/>
  <c r="BE527"/>
  <c r="BE528"/>
  <c r="BE529"/>
  <c r="BE530"/>
  <c r="BE531"/>
  <c r="BE532"/>
  <c r="BE533"/>
  <c r="BE534"/>
  <c r="BE535"/>
  <c r="BE536"/>
  <c r="BE537"/>
  <c r="BE538"/>
  <c r="BE539"/>
  <c r="BE540"/>
  <c r="BE541"/>
  <c r="BE542"/>
  <c r="BE543"/>
  <c r="BE544"/>
  <c r="BE545"/>
  <c r="BE508"/>
  <c r="AQ509"/>
  <c r="AQ510"/>
  <c r="AQ511"/>
  <c r="AQ512"/>
  <c r="AQ513"/>
  <c r="AQ514"/>
  <c r="AQ515"/>
  <c r="AQ516"/>
  <c r="AQ517"/>
  <c r="AQ518"/>
  <c r="AQ519"/>
  <c r="AQ520"/>
  <c r="AQ521"/>
  <c r="AQ522"/>
  <c r="AQ523"/>
  <c r="AQ524"/>
  <c r="AQ525"/>
  <c r="AQ526"/>
  <c r="AQ527"/>
  <c r="AQ528"/>
  <c r="AQ529"/>
  <c r="AQ530"/>
  <c r="AQ531"/>
  <c r="AQ532"/>
  <c r="AQ533"/>
  <c r="AQ534"/>
  <c r="AQ535"/>
  <c r="AQ536"/>
  <c r="AQ537"/>
  <c r="AQ538"/>
  <c r="AQ539"/>
  <c r="AQ540"/>
  <c r="AQ541"/>
  <c r="AQ542"/>
  <c r="AQ543"/>
  <c r="AQ544"/>
  <c r="AQ545"/>
  <c r="AQ508"/>
  <c r="AW508"/>
  <c r="BD509"/>
  <c r="BD510"/>
  <c r="BD511"/>
  <c r="BD512"/>
  <c r="BD513"/>
  <c r="BD514"/>
  <c r="BD515"/>
  <c r="BD516"/>
  <c r="BD517"/>
  <c r="BD518"/>
  <c r="BD519"/>
  <c r="BD520"/>
  <c r="BD521"/>
  <c r="BD522"/>
  <c r="BD523"/>
  <c r="BD524"/>
  <c r="BD525"/>
  <c r="BD526"/>
  <c r="BD527"/>
  <c r="BD528"/>
  <c r="BD529"/>
  <c r="BD530"/>
  <c r="BD531"/>
  <c r="BD532"/>
  <c r="BD533"/>
  <c r="BD534"/>
  <c r="BD535"/>
  <c r="BD536"/>
  <c r="BD537"/>
  <c r="BD538"/>
  <c r="BD539"/>
  <c r="BD540"/>
  <c r="BD541"/>
  <c r="BD542"/>
  <c r="BD543"/>
  <c r="BD544"/>
  <c r="BD545"/>
  <c r="BD508"/>
  <c r="AP509"/>
  <c r="AP510"/>
  <c r="AP511"/>
  <c r="AP512"/>
  <c r="AP513"/>
  <c r="AP514"/>
  <c r="AP515"/>
  <c r="AP516"/>
  <c r="AP517"/>
  <c r="AP518"/>
  <c r="AP519"/>
  <c r="AP520"/>
  <c r="AP521"/>
  <c r="AP522"/>
  <c r="AP523"/>
  <c r="AP524"/>
  <c r="AP525"/>
  <c r="AP526"/>
  <c r="AP527"/>
  <c r="AP528"/>
  <c r="AP529"/>
  <c r="AP530"/>
  <c r="AP531"/>
  <c r="AP532"/>
  <c r="AP533"/>
  <c r="AP534"/>
  <c r="AP535"/>
  <c r="AP536"/>
  <c r="AP537"/>
  <c r="AP538"/>
  <c r="AP539"/>
  <c r="AP540"/>
  <c r="AP541"/>
  <c r="AP542"/>
  <c r="AP543"/>
  <c r="AP544"/>
  <c r="AP545"/>
  <c r="AP508"/>
  <c r="AV508"/>
  <c r="BG475"/>
  <c r="BG476"/>
  <c r="BG477"/>
  <c r="BG478"/>
  <c r="BG479"/>
  <c r="BG480"/>
  <c r="BG481"/>
  <c r="BG482"/>
  <c r="BG483"/>
  <c r="BG484"/>
  <c r="BG485"/>
  <c r="BG486"/>
  <c r="BG487"/>
  <c r="BG488"/>
  <c r="BG489"/>
  <c r="BG490"/>
  <c r="BG491"/>
  <c r="BG492"/>
  <c r="BG493"/>
  <c r="BG494"/>
  <c r="BG495"/>
  <c r="BG496"/>
  <c r="BG497"/>
  <c r="BG498"/>
  <c r="BG499"/>
  <c r="BG500"/>
  <c r="BG501"/>
  <c r="BG502"/>
  <c r="BG503"/>
  <c r="BG504"/>
  <c r="BG505"/>
  <c r="BG506"/>
  <c r="BG474"/>
  <c r="BF475"/>
  <c r="BF476"/>
  <c r="BF477"/>
  <c r="BF478"/>
  <c r="BF479"/>
  <c r="BF480"/>
  <c r="BF481"/>
  <c r="BF482"/>
  <c r="BF483"/>
  <c r="BF484"/>
  <c r="BF485"/>
  <c r="BF486"/>
  <c r="BF487"/>
  <c r="BF488"/>
  <c r="BF489"/>
  <c r="BF490"/>
  <c r="BF491"/>
  <c r="BF492"/>
  <c r="BF493"/>
  <c r="BF494"/>
  <c r="BF495"/>
  <c r="BF496"/>
  <c r="BF497"/>
  <c r="BF498"/>
  <c r="BF499"/>
  <c r="BF500"/>
  <c r="BF501"/>
  <c r="BF502"/>
  <c r="BF503"/>
  <c r="BF504"/>
  <c r="BF505"/>
  <c r="BF506"/>
  <c r="BF474"/>
  <c r="BE475"/>
  <c r="BE476"/>
  <c r="BE477"/>
  <c r="BE478"/>
  <c r="BE479"/>
  <c r="BE480"/>
  <c r="BE481"/>
  <c r="BE482"/>
  <c r="BE483"/>
  <c r="BE484"/>
  <c r="BE485"/>
  <c r="BE486"/>
  <c r="BE487"/>
  <c r="BE488"/>
  <c r="BE489"/>
  <c r="BE490"/>
  <c r="BE491"/>
  <c r="BE492"/>
  <c r="BE493"/>
  <c r="BE494"/>
  <c r="BE495"/>
  <c r="BE496"/>
  <c r="BE497"/>
  <c r="BE498"/>
  <c r="BE499"/>
  <c r="BE500"/>
  <c r="BE501"/>
  <c r="BE502"/>
  <c r="BE503"/>
  <c r="BE504"/>
  <c r="BE505"/>
  <c r="BE506"/>
  <c r="BE474"/>
  <c r="AQ475"/>
  <c r="AQ476"/>
  <c r="AQ477"/>
  <c r="AQ478"/>
  <c r="AQ479"/>
  <c r="AQ480"/>
  <c r="AQ481"/>
  <c r="AQ482"/>
  <c r="AQ483"/>
  <c r="AQ484"/>
  <c r="AQ485"/>
  <c r="AQ486"/>
  <c r="AQ487"/>
  <c r="AQ488"/>
  <c r="AQ489"/>
  <c r="AQ490"/>
  <c r="AQ491"/>
  <c r="AQ492"/>
  <c r="AQ493"/>
  <c r="AQ494"/>
  <c r="AQ495"/>
  <c r="AQ496"/>
  <c r="AQ497"/>
  <c r="AQ498"/>
  <c r="AQ499"/>
  <c r="AQ500"/>
  <c r="AQ501"/>
  <c r="AQ502"/>
  <c r="AQ503"/>
  <c r="AQ504"/>
  <c r="AQ505"/>
  <c r="AQ506"/>
  <c r="AQ474"/>
  <c r="AW474"/>
  <c r="BD475"/>
  <c r="BD476"/>
  <c r="BD477"/>
  <c r="BD478"/>
  <c r="BD479"/>
  <c r="BD480"/>
  <c r="BD481"/>
  <c r="BD482"/>
  <c r="BD483"/>
  <c r="BD484"/>
  <c r="BD485"/>
  <c r="BD486"/>
  <c r="BD487"/>
  <c r="BD488"/>
  <c r="BD489"/>
  <c r="BD490"/>
  <c r="BD491"/>
  <c r="BD492"/>
  <c r="BD493"/>
  <c r="BD494"/>
  <c r="BD495"/>
  <c r="BD496"/>
  <c r="BD497"/>
  <c r="BD498"/>
  <c r="BD499"/>
  <c r="BD500"/>
  <c r="BD501"/>
  <c r="BD502"/>
  <c r="BD503"/>
  <c r="BD504"/>
  <c r="BD505"/>
  <c r="BD506"/>
  <c r="BD474"/>
  <c r="AP475"/>
  <c r="AP476"/>
  <c r="AP477"/>
  <c r="AP478"/>
  <c r="AP479"/>
  <c r="AP480"/>
  <c r="AP481"/>
  <c r="AP482"/>
  <c r="AP483"/>
  <c r="AP484"/>
  <c r="AP485"/>
  <c r="AP486"/>
  <c r="AP487"/>
  <c r="AP488"/>
  <c r="AP489"/>
  <c r="AP490"/>
  <c r="AP491"/>
  <c r="AP492"/>
  <c r="AP493"/>
  <c r="AP494"/>
  <c r="AP495"/>
  <c r="AP496"/>
  <c r="AP497"/>
  <c r="AP498"/>
  <c r="AP499"/>
  <c r="AP500"/>
  <c r="AP501"/>
  <c r="AP502"/>
  <c r="AP503"/>
  <c r="AP504"/>
  <c r="AP505"/>
  <c r="AP506"/>
  <c r="AP474"/>
  <c r="AV474"/>
  <c r="BG445"/>
  <c r="BG446"/>
  <c r="BG447"/>
  <c r="BG448"/>
  <c r="BG449"/>
  <c r="BG450"/>
  <c r="BG451"/>
  <c r="BG452"/>
  <c r="BG453"/>
  <c r="BG454"/>
  <c r="BG455"/>
  <c r="BG456"/>
  <c r="BG457"/>
  <c r="BG458"/>
  <c r="BG459"/>
  <c r="BG460"/>
  <c r="BG461"/>
  <c r="BG462"/>
  <c r="BG463"/>
  <c r="BG464"/>
  <c r="BG465"/>
  <c r="BG466"/>
  <c r="BG467"/>
  <c r="BG468"/>
  <c r="BG469"/>
  <c r="BG470"/>
  <c r="BG471"/>
  <c r="BG472"/>
  <c r="BG444"/>
  <c r="BF445"/>
  <c r="BF446"/>
  <c r="BF447"/>
  <c r="BF448"/>
  <c r="BF449"/>
  <c r="BF450"/>
  <c r="BF451"/>
  <c r="BF452"/>
  <c r="BF453"/>
  <c r="BF454"/>
  <c r="BF455"/>
  <c r="BF456"/>
  <c r="BF457"/>
  <c r="BF458"/>
  <c r="BF459"/>
  <c r="BF460"/>
  <c r="BF461"/>
  <c r="BF462"/>
  <c r="BF463"/>
  <c r="BF464"/>
  <c r="BF465"/>
  <c r="BF466"/>
  <c r="BF467"/>
  <c r="BF468"/>
  <c r="BF469"/>
  <c r="BF470"/>
  <c r="BF471"/>
  <c r="BF472"/>
  <c r="BF444"/>
  <c r="BE445"/>
  <c r="BE446"/>
  <c r="BE447"/>
  <c r="BE448"/>
  <c r="BE449"/>
  <c r="BE450"/>
  <c r="BE451"/>
  <c r="BE452"/>
  <c r="BE453"/>
  <c r="BE454"/>
  <c r="BE455"/>
  <c r="BE456"/>
  <c r="BE457"/>
  <c r="BE458"/>
  <c r="BE459"/>
  <c r="BE460"/>
  <c r="BE461"/>
  <c r="BE462"/>
  <c r="BE463"/>
  <c r="BE464"/>
  <c r="BE465"/>
  <c r="BE466"/>
  <c r="BE467"/>
  <c r="BE468"/>
  <c r="BE469"/>
  <c r="BE470"/>
  <c r="BE471"/>
  <c r="BE472"/>
  <c r="BE444"/>
  <c r="AQ445"/>
  <c r="AQ446"/>
  <c r="AQ447"/>
  <c r="AQ448"/>
  <c r="AQ449"/>
  <c r="AQ450"/>
  <c r="AQ451"/>
  <c r="AQ452"/>
  <c r="AQ453"/>
  <c r="AQ454"/>
  <c r="AQ455"/>
  <c r="AQ456"/>
  <c r="AQ457"/>
  <c r="AQ458"/>
  <c r="AQ459"/>
  <c r="AQ460"/>
  <c r="AQ461"/>
  <c r="AQ462"/>
  <c r="AQ463"/>
  <c r="AQ464"/>
  <c r="AQ465"/>
  <c r="AQ466"/>
  <c r="AQ467"/>
  <c r="AQ468"/>
  <c r="AQ469"/>
  <c r="AQ470"/>
  <c r="AQ471"/>
  <c r="AQ472"/>
  <c r="AQ444"/>
  <c r="AW444"/>
  <c r="BD445"/>
  <c r="BD446"/>
  <c r="BD447"/>
  <c r="BD448"/>
  <c r="BD449"/>
  <c r="BD450"/>
  <c r="BD451"/>
  <c r="BD452"/>
  <c r="BD453"/>
  <c r="BD454"/>
  <c r="BD455"/>
  <c r="BD456"/>
  <c r="BD457"/>
  <c r="BD458"/>
  <c r="BD459"/>
  <c r="BD460"/>
  <c r="BD461"/>
  <c r="BD462"/>
  <c r="BD463"/>
  <c r="BD464"/>
  <c r="BD465"/>
  <c r="BD466"/>
  <c r="BD467"/>
  <c r="BD468"/>
  <c r="BD469"/>
  <c r="BD470"/>
  <c r="BD471"/>
  <c r="BD472"/>
  <c r="BD444"/>
  <c r="AP445"/>
  <c r="AP446"/>
  <c r="AP447"/>
  <c r="AP448"/>
  <c r="AP449"/>
  <c r="AP450"/>
  <c r="AP451"/>
  <c r="AP452"/>
  <c r="AP453"/>
  <c r="AP454"/>
  <c r="AP455"/>
  <c r="AP456"/>
  <c r="AP457"/>
  <c r="AP458"/>
  <c r="AP459"/>
  <c r="AP460"/>
  <c r="AP461"/>
  <c r="AP462"/>
  <c r="AP463"/>
  <c r="AP464"/>
  <c r="AP465"/>
  <c r="AP466"/>
  <c r="AP467"/>
  <c r="AP468"/>
  <c r="AP469"/>
  <c r="AP470"/>
  <c r="AP471"/>
  <c r="AP472"/>
  <c r="AP444"/>
  <c r="AV444"/>
  <c r="BG414"/>
  <c r="BG415"/>
  <c r="BG416"/>
  <c r="BG417"/>
  <c r="BG418"/>
  <c r="BG419"/>
  <c r="BG420"/>
  <c r="BG421"/>
  <c r="BG422"/>
  <c r="BG423"/>
  <c r="BG424"/>
  <c r="BG425"/>
  <c r="BG426"/>
  <c r="BG427"/>
  <c r="BG428"/>
  <c r="BG429"/>
  <c r="BG430"/>
  <c r="BG431"/>
  <c r="BG432"/>
  <c r="BG433"/>
  <c r="BG434"/>
  <c r="BG435"/>
  <c r="BG436"/>
  <c r="BG437"/>
  <c r="BG438"/>
  <c r="BG439"/>
  <c r="BG440"/>
  <c r="BG441"/>
  <c r="BG442"/>
  <c r="BG413"/>
  <c r="BF414"/>
  <c r="BF415"/>
  <c r="BF416"/>
  <c r="BF417"/>
  <c r="BF418"/>
  <c r="BF419"/>
  <c r="BF420"/>
  <c r="BF421"/>
  <c r="BF422"/>
  <c r="BF423"/>
  <c r="BF424"/>
  <c r="BF425"/>
  <c r="BF426"/>
  <c r="BF427"/>
  <c r="BF428"/>
  <c r="BF429"/>
  <c r="BF430"/>
  <c r="BF431"/>
  <c r="BF432"/>
  <c r="BF433"/>
  <c r="BF434"/>
  <c r="BF435"/>
  <c r="BF436"/>
  <c r="BF437"/>
  <c r="BF438"/>
  <c r="BF439"/>
  <c r="BF440"/>
  <c r="BF441"/>
  <c r="BF442"/>
  <c r="BF413"/>
  <c r="BE414"/>
  <c r="BE415"/>
  <c r="BE416"/>
  <c r="BE417"/>
  <c r="BE418"/>
  <c r="BE419"/>
  <c r="BE420"/>
  <c r="BE421"/>
  <c r="BE422"/>
  <c r="BE423"/>
  <c r="BE424"/>
  <c r="BE425"/>
  <c r="BE426"/>
  <c r="BE427"/>
  <c r="BE428"/>
  <c r="BE429"/>
  <c r="BE430"/>
  <c r="BE431"/>
  <c r="BE432"/>
  <c r="BE433"/>
  <c r="BE434"/>
  <c r="BE435"/>
  <c r="BE436"/>
  <c r="BE437"/>
  <c r="BE438"/>
  <c r="BE439"/>
  <c r="BE440"/>
  <c r="BE441"/>
  <c r="BE442"/>
  <c r="BE413"/>
  <c r="AQ414"/>
  <c r="AQ415"/>
  <c r="AQ416"/>
  <c r="AQ417"/>
  <c r="AQ418"/>
  <c r="AQ419"/>
  <c r="AQ420"/>
  <c r="AQ421"/>
  <c r="AQ422"/>
  <c r="AQ423"/>
  <c r="AQ424"/>
  <c r="AQ425"/>
  <c r="AQ426"/>
  <c r="AQ427"/>
  <c r="AQ428"/>
  <c r="AQ429"/>
  <c r="AQ430"/>
  <c r="AQ431"/>
  <c r="AQ432"/>
  <c r="AQ433"/>
  <c r="AQ434"/>
  <c r="AQ435"/>
  <c r="AQ436"/>
  <c r="AQ437"/>
  <c r="AQ438"/>
  <c r="AQ439"/>
  <c r="AQ440"/>
  <c r="AQ441"/>
  <c r="AQ442"/>
  <c r="AQ413"/>
  <c r="AW413"/>
  <c r="BD414"/>
  <c r="BD415"/>
  <c r="BD416"/>
  <c r="BD417"/>
  <c r="BD418"/>
  <c r="BD419"/>
  <c r="BD420"/>
  <c r="BD421"/>
  <c r="BD422"/>
  <c r="BD423"/>
  <c r="BD424"/>
  <c r="BD425"/>
  <c r="BD426"/>
  <c r="BD427"/>
  <c r="BD428"/>
  <c r="BD429"/>
  <c r="BD430"/>
  <c r="BD431"/>
  <c r="BD432"/>
  <c r="BD433"/>
  <c r="BD434"/>
  <c r="BD435"/>
  <c r="BD436"/>
  <c r="BD437"/>
  <c r="BD438"/>
  <c r="BD439"/>
  <c r="BD440"/>
  <c r="BD441"/>
  <c r="BD442"/>
  <c r="BD413"/>
  <c r="AP414"/>
  <c r="AP415"/>
  <c r="AP416"/>
  <c r="AP417"/>
  <c r="AP418"/>
  <c r="AP419"/>
  <c r="AP420"/>
  <c r="AP421"/>
  <c r="AP422"/>
  <c r="AP423"/>
  <c r="AP424"/>
  <c r="AP425"/>
  <c r="AP426"/>
  <c r="AP427"/>
  <c r="AP428"/>
  <c r="AP429"/>
  <c r="AP430"/>
  <c r="AP431"/>
  <c r="AP432"/>
  <c r="AP433"/>
  <c r="AP434"/>
  <c r="AP435"/>
  <c r="AP436"/>
  <c r="AP437"/>
  <c r="AP438"/>
  <c r="AP439"/>
  <c r="AP440"/>
  <c r="AP441"/>
  <c r="AP442"/>
  <c r="AP413"/>
  <c r="AV413"/>
  <c r="BG383"/>
  <c r="BG384"/>
  <c r="BG385"/>
  <c r="BG386"/>
  <c r="BG387"/>
  <c r="BG388"/>
  <c r="BG389"/>
  <c r="BG390"/>
  <c r="BG391"/>
  <c r="BG392"/>
  <c r="BG393"/>
  <c r="BG394"/>
  <c r="BG395"/>
  <c r="BG396"/>
  <c r="BG397"/>
  <c r="BG398"/>
  <c r="BG399"/>
  <c r="BG400"/>
  <c r="BG401"/>
  <c r="BG402"/>
  <c r="BG403"/>
  <c r="BG404"/>
  <c r="BG405"/>
  <c r="BG406"/>
  <c r="BG407"/>
  <c r="BG408"/>
  <c r="BG409"/>
  <c r="BG410"/>
  <c r="BG411"/>
  <c r="BG382"/>
  <c r="BF383"/>
  <c r="BF384"/>
  <c r="BF385"/>
  <c r="BF386"/>
  <c r="BF387"/>
  <c r="BF388"/>
  <c r="BF389"/>
  <c r="BF390"/>
  <c r="BF391"/>
  <c r="BF392"/>
  <c r="BF393"/>
  <c r="BF394"/>
  <c r="BF395"/>
  <c r="BF396"/>
  <c r="BF397"/>
  <c r="BF398"/>
  <c r="BF399"/>
  <c r="BF400"/>
  <c r="BF401"/>
  <c r="BF402"/>
  <c r="BF403"/>
  <c r="BF404"/>
  <c r="BF405"/>
  <c r="BF406"/>
  <c r="BF407"/>
  <c r="BF408"/>
  <c r="BF409"/>
  <c r="BF410"/>
  <c r="BF411"/>
  <c r="BF382"/>
  <c r="BE383"/>
  <c r="BE384"/>
  <c r="BE385"/>
  <c r="BE386"/>
  <c r="BE387"/>
  <c r="BE388"/>
  <c r="BE389"/>
  <c r="BE390"/>
  <c r="BE391"/>
  <c r="BE392"/>
  <c r="BE393"/>
  <c r="BE394"/>
  <c r="BE395"/>
  <c r="BE396"/>
  <c r="BE397"/>
  <c r="BE398"/>
  <c r="BE399"/>
  <c r="BE400"/>
  <c r="BE401"/>
  <c r="BE402"/>
  <c r="BE403"/>
  <c r="BE404"/>
  <c r="BE405"/>
  <c r="BE406"/>
  <c r="BE407"/>
  <c r="BE408"/>
  <c r="BE409"/>
  <c r="BE410"/>
  <c r="BE411"/>
  <c r="BE382"/>
  <c r="AQ383"/>
  <c r="AQ384"/>
  <c r="AQ385"/>
  <c r="AQ386"/>
  <c r="AQ387"/>
  <c r="AQ388"/>
  <c r="AQ389"/>
  <c r="AQ390"/>
  <c r="AQ391"/>
  <c r="AQ392"/>
  <c r="AQ393"/>
  <c r="AQ394"/>
  <c r="AQ395"/>
  <c r="AQ396"/>
  <c r="AQ397"/>
  <c r="AQ398"/>
  <c r="AQ399"/>
  <c r="AQ400"/>
  <c r="AQ401"/>
  <c r="AQ402"/>
  <c r="AQ403"/>
  <c r="AQ404"/>
  <c r="AQ405"/>
  <c r="AQ406"/>
  <c r="AQ407"/>
  <c r="AQ408"/>
  <c r="AQ409"/>
  <c r="AQ410"/>
  <c r="AQ411"/>
  <c r="AQ382"/>
  <c r="AW382"/>
  <c r="BD383"/>
  <c r="BD384"/>
  <c r="BD385"/>
  <c r="BD386"/>
  <c r="BD387"/>
  <c r="BD388"/>
  <c r="BD389"/>
  <c r="BD390"/>
  <c r="BD391"/>
  <c r="BD392"/>
  <c r="BD393"/>
  <c r="BD394"/>
  <c r="BD395"/>
  <c r="BD396"/>
  <c r="BD397"/>
  <c r="BD398"/>
  <c r="BD399"/>
  <c r="BD400"/>
  <c r="BD401"/>
  <c r="BD402"/>
  <c r="BD403"/>
  <c r="BD404"/>
  <c r="BD405"/>
  <c r="BD406"/>
  <c r="BD407"/>
  <c r="BD408"/>
  <c r="BD409"/>
  <c r="BD410"/>
  <c r="BD411"/>
  <c r="BD382"/>
  <c r="AP383"/>
  <c r="AP384"/>
  <c r="AP385"/>
  <c r="AP386"/>
  <c r="AP387"/>
  <c r="AP388"/>
  <c r="AP389"/>
  <c r="AP390"/>
  <c r="AP391"/>
  <c r="AP392"/>
  <c r="AP393"/>
  <c r="AP394"/>
  <c r="AP395"/>
  <c r="AP396"/>
  <c r="AP397"/>
  <c r="AP398"/>
  <c r="AP399"/>
  <c r="AP400"/>
  <c r="AP401"/>
  <c r="AP402"/>
  <c r="AP403"/>
  <c r="AP404"/>
  <c r="AP405"/>
  <c r="AP406"/>
  <c r="AP407"/>
  <c r="AP408"/>
  <c r="AP409"/>
  <c r="AP410"/>
  <c r="AP411"/>
  <c r="AP382"/>
  <c r="AV382"/>
  <c r="BG350"/>
  <c r="BG351"/>
  <c r="BG352"/>
  <c r="BG353"/>
  <c r="BG354"/>
  <c r="BG355"/>
  <c r="BG356"/>
  <c r="BG357"/>
  <c r="BG358"/>
  <c r="BG359"/>
  <c r="BG360"/>
  <c r="BG361"/>
  <c r="BG362"/>
  <c r="BG363"/>
  <c r="BG364"/>
  <c r="BG365"/>
  <c r="BG366"/>
  <c r="BG367"/>
  <c r="BG368"/>
  <c r="BG369"/>
  <c r="BG370"/>
  <c r="BG371"/>
  <c r="BG372"/>
  <c r="BG373"/>
  <c r="BG374"/>
  <c r="BG375"/>
  <c r="BG376"/>
  <c r="BG377"/>
  <c r="BG378"/>
  <c r="BG379"/>
  <c r="BG380"/>
  <c r="BG349"/>
  <c r="BF350"/>
  <c r="BF351"/>
  <c r="BF352"/>
  <c r="BF353"/>
  <c r="BF354"/>
  <c r="BF355"/>
  <c r="BF356"/>
  <c r="BF357"/>
  <c r="BF358"/>
  <c r="BF359"/>
  <c r="BF360"/>
  <c r="BF361"/>
  <c r="BF362"/>
  <c r="BF363"/>
  <c r="BF364"/>
  <c r="BF365"/>
  <c r="BF366"/>
  <c r="BF367"/>
  <c r="BF368"/>
  <c r="BF369"/>
  <c r="BF370"/>
  <c r="BF371"/>
  <c r="BF372"/>
  <c r="BF373"/>
  <c r="BF374"/>
  <c r="BF375"/>
  <c r="BF376"/>
  <c r="BF377"/>
  <c r="BF378"/>
  <c r="BF379"/>
  <c r="BF380"/>
  <c r="BF349"/>
  <c r="BE350"/>
  <c r="BE351"/>
  <c r="BE352"/>
  <c r="BE353"/>
  <c r="BE354"/>
  <c r="BE355"/>
  <c r="BE356"/>
  <c r="BE357"/>
  <c r="BE358"/>
  <c r="BE359"/>
  <c r="BE360"/>
  <c r="BE361"/>
  <c r="BE362"/>
  <c r="BE363"/>
  <c r="BE364"/>
  <c r="BE365"/>
  <c r="BE366"/>
  <c r="BE367"/>
  <c r="BE368"/>
  <c r="BE369"/>
  <c r="BE370"/>
  <c r="BE371"/>
  <c r="BE372"/>
  <c r="BE373"/>
  <c r="BE374"/>
  <c r="BE375"/>
  <c r="BE376"/>
  <c r="BE377"/>
  <c r="BE378"/>
  <c r="BE379"/>
  <c r="BE380"/>
  <c r="BE349"/>
  <c r="AQ350"/>
  <c r="AQ351"/>
  <c r="AQ352"/>
  <c r="AQ353"/>
  <c r="AQ354"/>
  <c r="AQ355"/>
  <c r="AQ356"/>
  <c r="AQ357"/>
  <c r="AQ358"/>
  <c r="AQ359"/>
  <c r="AQ360"/>
  <c r="AQ361"/>
  <c r="AQ362"/>
  <c r="AQ363"/>
  <c r="AQ364"/>
  <c r="AQ365"/>
  <c r="AQ366"/>
  <c r="AQ367"/>
  <c r="AQ368"/>
  <c r="AQ369"/>
  <c r="AQ370"/>
  <c r="AQ371"/>
  <c r="AQ372"/>
  <c r="AQ373"/>
  <c r="AQ374"/>
  <c r="AQ375"/>
  <c r="AQ376"/>
  <c r="AQ377"/>
  <c r="AQ378"/>
  <c r="AQ379"/>
  <c r="AQ380"/>
  <c r="AQ349"/>
  <c r="AW349"/>
  <c r="BD350"/>
  <c r="BD351"/>
  <c r="BD352"/>
  <c r="BD353"/>
  <c r="BD354"/>
  <c r="BD355"/>
  <c r="BD356"/>
  <c r="BD357"/>
  <c r="BD358"/>
  <c r="BD359"/>
  <c r="BD360"/>
  <c r="BD361"/>
  <c r="BD362"/>
  <c r="BD363"/>
  <c r="BD364"/>
  <c r="BD365"/>
  <c r="BD366"/>
  <c r="BD367"/>
  <c r="BD368"/>
  <c r="BD369"/>
  <c r="BD370"/>
  <c r="BD371"/>
  <c r="BD372"/>
  <c r="BD373"/>
  <c r="BD374"/>
  <c r="BD375"/>
  <c r="BD376"/>
  <c r="BD377"/>
  <c r="BD378"/>
  <c r="BD379"/>
  <c r="BD380"/>
  <c r="BD349"/>
  <c r="AP350"/>
  <c r="AP351"/>
  <c r="AP352"/>
  <c r="AP353"/>
  <c r="AP354"/>
  <c r="AP355"/>
  <c r="AP356"/>
  <c r="AP357"/>
  <c r="AP358"/>
  <c r="AP359"/>
  <c r="AP360"/>
  <c r="AP361"/>
  <c r="AP362"/>
  <c r="AP363"/>
  <c r="AP364"/>
  <c r="AP365"/>
  <c r="AP366"/>
  <c r="AP367"/>
  <c r="AP368"/>
  <c r="AP369"/>
  <c r="AP370"/>
  <c r="AP371"/>
  <c r="AP372"/>
  <c r="AP373"/>
  <c r="AP374"/>
  <c r="AP375"/>
  <c r="AP376"/>
  <c r="AP377"/>
  <c r="AP378"/>
  <c r="AP379"/>
  <c r="AP380"/>
  <c r="AP349"/>
  <c r="AV349"/>
  <c r="BG319"/>
  <c r="BG320"/>
  <c r="BG321"/>
  <c r="BG322"/>
  <c r="BG323"/>
  <c r="BG324"/>
  <c r="BG325"/>
  <c r="BG326"/>
  <c r="BG327"/>
  <c r="BG328"/>
  <c r="BG329"/>
  <c r="BG330"/>
  <c r="BG331"/>
  <c r="BG332"/>
  <c r="BG333"/>
  <c r="BG334"/>
  <c r="BG335"/>
  <c r="BG336"/>
  <c r="BG337"/>
  <c r="BG338"/>
  <c r="BG339"/>
  <c r="BG340"/>
  <c r="BG341"/>
  <c r="BG342"/>
  <c r="BG343"/>
  <c r="BG344"/>
  <c r="BG345"/>
  <c r="BG346"/>
  <c r="BG347"/>
  <c r="BG318"/>
  <c r="BF319"/>
  <c r="BF320"/>
  <c r="BF321"/>
  <c r="BF322"/>
  <c r="BF323"/>
  <c r="BF324"/>
  <c r="BF325"/>
  <c r="BF326"/>
  <c r="BF327"/>
  <c r="BF328"/>
  <c r="BF329"/>
  <c r="BF330"/>
  <c r="BF331"/>
  <c r="BF332"/>
  <c r="BF333"/>
  <c r="BF334"/>
  <c r="BF335"/>
  <c r="BF336"/>
  <c r="BF337"/>
  <c r="BF338"/>
  <c r="BF339"/>
  <c r="BF340"/>
  <c r="BF341"/>
  <c r="BF342"/>
  <c r="BF343"/>
  <c r="BF344"/>
  <c r="BF345"/>
  <c r="BF346"/>
  <c r="BF347"/>
  <c r="BF318"/>
  <c r="BE319"/>
  <c r="BE320"/>
  <c r="BE321"/>
  <c r="BE322"/>
  <c r="BE323"/>
  <c r="BE324"/>
  <c r="BE325"/>
  <c r="BE326"/>
  <c r="BE327"/>
  <c r="BE328"/>
  <c r="BE329"/>
  <c r="BE330"/>
  <c r="BE331"/>
  <c r="BE332"/>
  <c r="BE333"/>
  <c r="BE334"/>
  <c r="BE335"/>
  <c r="BE336"/>
  <c r="BE337"/>
  <c r="BE338"/>
  <c r="BE339"/>
  <c r="BE340"/>
  <c r="BE341"/>
  <c r="BE342"/>
  <c r="BE343"/>
  <c r="BE344"/>
  <c r="BE345"/>
  <c r="BE346"/>
  <c r="BE347"/>
  <c r="BE318"/>
  <c r="AQ319"/>
  <c r="AQ320"/>
  <c r="AQ321"/>
  <c r="AQ322"/>
  <c r="AQ323"/>
  <c r="AQ324"/>
  <c r="AQ325"/>
  <c r="AQ326"/>
  <c r="AQ327"/>
  <c r="AQ328"/>
  <c r="AQ329"/>
  <c r="AQ330"/>
  <c r="AQ331"/>
  <c r="AQ332"/>
  <c r="AQ333"/>
  <c r="AQ334"/>
  <c r="AQ335"/>
  <c r="AQ336"/>
  <c r="AQ337"/>
  <c r="AQ338"/>
  <c r="AQ339"/>
  <c r="AQ340"/>
  <c r="AQ341"/>
  <c r="AQ342"/>
  <c r="AQ343"/>
  <c r="AQ344"/>
  <c r="AQ345"/>
  <c r="AQ346"/>
  <c r="AQ347"/>
  <c r="AQ318"/>
  <c r="AW318"/>
  <c r="BD319"/>
  <c r="BD320"/>
  <c r="BD321"/>
  <c r="BD322"/>
  <c r="BD323"/>
  <c r="BD324"/>
  <c r="BD325"/>
  <c r="BD326"/>
  <c r="BD327"/>
  <c r="BD328"/>
  <c r="BD329"/>
  <c r="BD330"/>
  <c r="BD331"/>
  <c r="BD332"/>
  <c r="BD333"/>
  <c r="BD334"/>
  <c r="BD335"/>
  <c r="BD336"/>
  <c r="BD337"/>
  <c r="BD338"/>
  <c r="BD339"/>
  <c r="BD340"/>
  <c r="BD341"/>
  <c r="BD342"/>
  <c r="BD343"/>
  <c r="BD344"/>
  <c r="BD345"/>
  <c r="BD346"/>
  <c r="BD347"/>
  <c r="BD318"/>
  <c r="AP319"/>
  <c r="AP320"/>
  <c r="AP321"/>
  <c r="AP322"/>
  <c r="AP323"/>
  <c r="AP324"/>
  <c r="AP325"/>
  <c r="AP326"/>
  <c r="AP327"/>
  <c r="AP328"/>
  <c r="AP329"/>
  <c r="AP330"/>
  <c r="AP331"/>
  <c r="AP332"/>
  <c r="AP333"/>
  <c r="AP334"/>
  <c r="AP335"/>
  <c r="AP336"/>
  <c r="AP337"/>
  <c r="AP338"/>
  <c r="AP339"/>
  <c r="AP340"/>
  <c r="AP341"/>
  <c r="AP342"/>
  <c r="AP343"/>
  <c r="AP344"/>
  <c r="AP345"/>
  <c r="AP346"/>
  <c r="AP347"/>
  <c r="AP318"/>
  <c r="AV318"/>
  <c r="BG288"/>
  <c r="BG289"/>
  <c r="BG290"/>
  <c r="BG291"/>
  <c r="BG292"/>
  <c r="BG293"/>
  <c r="BG294"/>
  <c r="BG295"/>
  <c r="BG296"/>
  <c r="BG297"/>
  <c r="BG298"/>
  <c r="BG299"/>
  <c r="BG300"/>
  <c r="BG301"/>
  <c r="BG302"/>
  <c r="BG303"/>
  <c r="BG304"/>
  <c r="BG305"/>
  <c r="BG306"/>
  <c r="BG307"/>
  <c r="BG308"/>
  <c r="BG309"/>
  <c r="BG310"/>
  <c r="BG311"/>
  <c r="BG312"/>
  <c r="BG313"/>
  <c r="BG314"/>
  <c r="BG315"/>
  <c r="BG316"/>
  <c r="BG287"/>
  <c r="BF288"/>
  <c r="BF289"/>
  <c r="BF290"/>
  <c r="BF291"/>
  <c r="BF292"/>
  <c r="BF293"/>
  <c r="BF294"/>
  <c r="BF295"/>
  <c r="BF296"/>
  <c r="BF297"/>
  <c r="BF298"/>
  <c r="BF299"/>
  <c r="BF300"/>
  <c r="BF301"/>
  <c r="BF302"/>
  <c r="BF303"/>
  <c r="BF304"/>
  <c r="BF305"/>
  <c r="BF306"/>
  <c r="BF307"/>
  <c r="BF308"/>
  <c r="BF309"/>
  <c r="BF310"/>
  <c r="BF311"/>
  <c r="BF312"/>
  <c r="BF313"/>
  <c r="BF314"/>
  <c r="BF315"/>
  <c r="BF316"/>
  <c r="BF287"/>
  <c r="BE288"/>
  <c r="BE289"/>
  <c r="BE290"/>
  <c r="BE291"/>
  <c r="BE292"/>
  <c r="BE293"/>
  <c r="BE294"/>
  <c r="BE295"/>
  <c r="BE296"/>
  <c r="BE297"/>
  <c r="BE298"/>
  <c r="BE299"/>
  <c r="BE300"/>
  <c r="BE301"/>
  <c r="BE302"/>
  <c r="BE303"/>
  <c r="BE304"/>
  <c r="BE305"/>
  <c r="BE306"/>
  <c r="BE307"/>
  <c r="BE308"/>
  <c r="BE309"/>
  <c r="BE310"/>
  <c r="BE311"/>
  <c r="BE312"/>
  <c r="BE313"/>
  <c r="BE314"/>
  <c r="BE315"/>
  <c r="BE316"/>
  <c r="BE287"/>
  <c r="AQ288"/>
  <c r="AQ289"/>
  <c r="AQ290"/>
  <c r="AQ291"/>
  <c r="AQ292"/>
  <c r="AQ293"/>
  <c r="AQ294"/>
  <c r="AQ295"/>
  <c r="AQ296"/>
  <c r="AQ297"/>
  <c r="AQ298"/>
  <c r="AQ299"/>
  <c r="AQ300"/>
  <c r="AQ301"/>
  <c r="AQ302"/>
  <c r="AQ303"/>
  <c r="AQ304"/>
  <c r="AQ305"/>
  <c r="AQ306"/>
  <c r="AQ307"/>
  <c r="AQ308"/>
  <c r="AQ309"/>
  <c r="AQ310"/>
  <c r="AQ311"/>
  <c r="AQ312"/>
  <c r="AQ313"/>
  <c r="AQ314"/>
  <c r="AQ315"/>
  <c r="AQ316"/>
  <c r="AQ287"/>
  <c r="AW287"/>
  <c r="BD288"/>
  <c r="BD289"/>
  <c r="BD290"/>
  <c r="BD291"/>
  <c r="BD292"/>
  <c r="BD293"/>
  <c r="BD294"/>
  <c r="BD295"/>
  <c r="BD296"/>
  <c r="BD297"/>
  <c r="BD298"/>
  <c r="BD299"/>
  <c r="BD300"/>
  <c r="BD301"/>
  <c r="BD302"/>
  <c r="BD303"/>
  <c r="BD304"/>
  <c r="BD305"/>
  <c r="BD306"/>
  <c r="BD307"/>
  <c r="BD308"/>
  <c r="BD309"/>
  <c r="BD310"/>
  <c r="BD311"/>
  <c r="BD312"/>
  <c r="BD313"/>
  <c r="BD314"/>
  <c r="BD315"/>
  <c r="BD316"/>
  <c r="BD287"/>
  <c r="AP288"/>
  <c r="AP289"/>
  <c r="AP290"/>
  <c r="AP291"/>
  <c r="AP292"/>
  <c r="AP293"/>
  <c r="AP294"/>
  <c r="AP295"/>
  <c r="AP296"/>
  <c r="AP297"/>
  <c r="AP298"/>
  <c r="AP299"/>
  <c r="AP300"/>
  <c r="AP301"/>
  <c r="AP302"/>
  <c r="AP303"/>
  <c r="AP304"/>
  <c r="AP305"/>
  <c r="AP306"/>
  <c r="AP307"/>
  <c r="AP308"/>
  <c r="AP309"/>
  <c r="AP310"/>
  <c r="AP311"/>
  <c r="AP312"/>
  <c r="AP313"/>
  <c r="AP314"/>
  <c r="AP315"/>
  <c r="AP316"/>
  <c r="AP287"/>
  <c r="AV287"/>
  <c r="BG261"/>
  <c r="BG262"/>
  <c r="BG263"/>
  <c r="BG264"/>
  <c r="BG265"/>
  <c r="BG266"/>
  <c r="BG267"/>
  <c r="BG268"/>
  <c r="BG269"/>
  <c r="BG270"/>
  <c r="BG271"/>
  <c r="BG272"/>
  <c r="BG273"/>
  <c r="BG274"/>
  <c r="BG275"/>
  <c r="BG276"/>
  <c r="BG277"/>
  <c r="BG278"/>
  <c r="BG279"/>
  <c r="BG280"/>
  <c r="BG281"/>
  <c r="BG282"/>
  <c r="BG283"/>
  <c r="BG284"/>
  <c r="BG285"/>
  <c r="BG260"/>
  <c r="BF261"/>
  <c r="BF262"/>
  <c r="BF263"/>
  <c r="BF264"/>
  <c r="BF265"/>
  <c r="BF266"/>
  <c r="BF267"/>
  <c r="BF268"/>
  <c r="BF269"/>
  <c r="BF270"/>
  <c r="BF271"/>
  <c r="BF272"/>
  <c r="BF273"/>
  <c r="BF274"/>
  <c r="BF275"/>
  <c r="BF276"/>
  <c r="BF277"/>
  <c r="BF278"/>
  <c r="BF279"/>
  <c r="BF280"/>
  <c r="BF281"/>
  <c r="BF282"/>
  <c r="BF283"/>
  <c r="BF284"/>
  <c r="BF285"/>
  <c r="BF260"/>
  <c r="BE261"/>
  <c r="BE262"/>
  <c r="BE263"/>
  <c r="BE264"/>
  <c r="BE265"/>
  <c r="BE266"/>
  <c r="BE267"/>
  <c r="BE268"/>
  <c r="BE269"/>
  <c r="BE270"/>
  <c r="BE271"/>
  <c r="BE272"/>
  <c r="BE273"/>
  <c r="BE274"/>
  <c r="BE275"/>
  <c r="BE276"/>
  <c r="BE277"/>
  <c r="BE278"/>
  <c r="BE279"/>
  <c r="BE280"/>
  <c r="BE281"/>
  <c r="BE282"/>
  <c r="BE283"/>
  <c r="BE284"/>
  <c r="BE285"/>
  <c r="BE260"/>
  <c r="AQ261"/>
  <c r="AQ262"/>
  <c r="AQ263"/>
  <c r="AQ264"/>
  <c r="AQ265"/>
  <c r="AQ266"/>
  <c r="AQ267"/>
  <c r="AQ268"/>
  <c r="AQ269"/>
  <c r="AQ270"/>
  <c r="AQ271"/>
  <c r="AQ272"/>
  <c r="AQ273"/>
  <c r="AQ274"/>
  <c r="AQ275"/>
  <c r="AQ276"/>
  <c r="AQ277"/>
  <c r="AQ278"/>
  <c r="AQ279"/>
  <c r="AQ280"/>
  <c r="AQ281"/>
  <c r="AQ282"/>
  <c r="AQ283"/>
  <c r="AQ284"/>
  <c r="AQ285"/>
  <c r="AQ260"/>
  <c r="AW260"/>
  <c r="BD261"/>
  <c r="BD262"/>
  <c r="BD263"/>
  <c r="BD264"/>
  <c r="BD265"/>
  <c r="BD266"/>
  <c r="BD267"/>
  <c r="BD268"/>
  <c r="BD269"/>
  <c r="BD270"/>
  <c r="BD271"/>
  <c r="BD272"/>
  <c r="BD273"/>
  <c r="BD274"/>
  <c r="BD275"/>
  <c r="BD276"/>
  <c r="BD277"/>
  <c r="BD278"/>
  <c r="BD279"/>
  <c r="BD280"/>
  <c r="BD281"/>
  <c r="BD282"/>
  <c r="BD283"/>
  <c r="BD284"/>
  <c r="BD285"/>
  <c r="BD260"/>
  <c r="AP261"/>
  <c r="AP262"/>
  <c r="AP263"/>
  <c r="AP264"/>
  <c r="AP265"/>
  <c r="AP266"/>
  <c r="AP267"/>
  <c r="AP268"/>
  <c r="AP269"/>
  <c r="AP270"/>
  <c r="AP271"/>
  <c r="AP272"/>
  <c r="AP273"/>
  <c r="AP274"/>
  <c r="AP275"/>
  <c r="AP276"/>
  <c r="AP277"/>
  <c r="AP278"/>
  <c r="AP279"/>
  <c r="AP280"/>
  <c r="AP281"/>
  <c r="AP282"/>
  <c r="AP283"/>
  <c r="AP284"/>
  <c r="AP285"/>
  <c r="AP260"/>
  <c r="AV260"/>
  <c r="BG232"/>
  <c r="BG233"/>
  <c r="BG234"/>
  <c r="BG235"/>
  <c r="BG236"/>
  <c r="BG237"/>
  <c r="BG238"/>
  <c r="BG239"/>
  <c r="BG240"/>
  <c r="BG241"/>
  <c r="BG242"/>
  <c r="BG243"/>
  <c r="BG244"/>
  <c r="BG245"/>
  <c r="BG246"/>
  <c r="BG247"/>
  <c r="BG248"/>
  <c r="BG249"/>
  <c r="BG250"/>
  <c r="BG251"/>
  <c r="BG252"/>
  <c r="BG253"/>
  <c r="BG254"/>
  <c r="BG255"/>
  <c r="BG256"/>
  <c r="BG257"/>
  <c r="BG258"/>
  <c r="BG231"/>
  <c r="BF232"/>
  <c r="BF233"/>
  <c r="BF234"/>
  <c r="BF235"/>
  <c r="BF236"/>
  <c r="BF237"/>
  <c r="BF238"/>
  <c r="BF239"/>
  <c r="BF240"/>
  <c r="BF241"/>
  <c r="BF242"/>
  <c r="BF243"/>
  <c r="BF244"/>
  <c r="BF245"/>
  <c r="BF246"/>
  <c r="BF247"/>
  <c r="BF248"/>
  <c r="BF249"/>
  <c r="BF250"/>
  <c r="BF251"/>
  <c r="BF252"/>
  <c r="BF253"/>
  <c r="BF254"/>
  <c r="BF255"/>
  <c r="BF256"/>
  <c r="BF257"/>
  <c r="BF258"/>
  <c r="BF231"/>
  <c r="BE232"/>
  <c r="BE233"/>
  <c r="BE234"/>
  <c r="BE235"/>
  <c r="BE236"/>
  <c r="BE237"/>
  <c r="BE238"/>
  <c r="BE239"/>
  <c r="BE240"/>
  <c r="BE241"/>
  <c r="BE242"/>
  <c r="BE243"/>
  <c r="BE244"/>
  <c r="BE245"/>
  <c r="BE246"/>
  <c r="BE247"/>
  <c r="BE248"/>
  <c r="BE249"/>
  <c r="BE250"/>
  <c r="BE251"/>
  <c r="BE252"/>
  <c r="BE253"/>
  <c r="BE254"/>
  <c r="BE255"/>
  <c r="BE256"/>
  <c r="BE257"/>
  <c r="BE258"/>
  <c r="BE231"/>
  <c r="AQ232"/>
  <c r="AQ233"/>
  <c r="AQ234"/>
  <c r="AQ235"/>
  <c r="AQ236"/>
  <c r="AQ237"/>
  <c r="AQ238"/>
  <c r="AQ239"/>
  <c r="AQ240"/>
  <c r="AQ241"/>
  <c r="AQ242"/>
  <c r="AQ243"/>
  <c r="AQ244"/>
  <c r="AQ245"/>
  <c r="AQ246"/>
  <c r="AQ247"/>
  <c r="AQ248"/>
  <c r="AQ249"/>
  <c r="AQ250"/>
  <c r="AQ251"/>
  <c r="AQ252"/>
  <c r="AQ253"/>
  <c r="AQ254"/>
  <c r="AQ255"/>
  <c r="AQ256"/>
  <c r="AQ257"/>
  <c r="AQ258"/>
  <c r="AQ231"/>
  <c r="AW231"/>
  <c r="BD232"/>
  <c r="BD233"/>
  <c r="BD234"/>
  <c r="BD235"/>
  <c r="BD236"/>
  <c r="BD237"/>
  <c r="BD238"/>
  <c r="BD239"/>
  <c r="BD240"/>
  <c r="BD241"/>
  <c r="BD242"/>
  <c r="BD243"/>
  <c r="BD244"/>
  <c r="BD245"/>
  <c r="BD246"/>
  <c r="BD247"/>
  <c r="BD248"/>
  <c r="BD249"/>
  <c r="BD250"/>
  <c r="BD251"/>
  <c r="BD252"/>
  <c r="BD253"/>
  <c r="BD254"/>
  <c r="BD255"/>
  <c r="BD256"/>
  <c r="BD257"/>
  <c r="BD258"/>
  <c r="BD231"/>
  <c r="AP232"/>
  <c r="AP233"/>
  <c r="AP234"/>
  <c r="AP235"/>
  <c r="AP236"/>
  <c r="AP237"/>
  <c r="AP238"/>
  <c r="AP239"/>
  <c r="AP240"/>
  <c r="AP241"/>
  <c r="AP242"/>
  <c r="AP243"/>
  <c r="AP244"/>
  <c r="AP245"/>
  <c r="AP246"/>
  <c r="AP247"/>
  <c r="AP248"/>
  <c r="AP249"/>
  <c r="AP250"/>
  <c r="AP251"/>
  <c r="AP252"/>
  <c r="AP253"/>
  <c r="AP254"/>
  <c r="AP255"/>
  <c r="AP256"/>
  <c r="AP257"/>
  <c r="AP258"/>
  <c r="AP231"/>
  <c r="AV231"/>
  <c r="BG200"/>
  <c r="BG201"/>
  <c r="BG202"/>
  <c r="BG203"/>
  <c r="BG204"/>
  <c r="BG205"/>
  <c r="BG206"/>
  <c r="BG207"/>
  <c r="BG208"/>
  <c r="BG209"/>
  <c r="BG210"/>
  <c r="BG211"/>
  <c r="BG212"/>
  <c r="BG213"/>
  <c r="BG214"/>
  <c r="BG215"/>
  <c r="BG216"/>
  <c r="BG217"/>
  <c r="BG218"/>
  <c r="BG219"/>
  <c r="BG220"/>
  <c r="BG221"/>
  <c r="BG222"/>
  <c r="BG223"/>
  <c r="BG224"/>
  <c r="BG225"/>
  <c r="BG226"/>
  <c r="BG227"/>
  <c r="BG228"/>
  <c r="BG229"/>
  <c r="BG199"/>
  <c r="BF200"/>
  <c r="BF201"/>
  <c r="BF202"/>
  <c r="BF203"/>
  <c r="BF204"/>
  <c r="BF205"/>
  <c r="BF206"/>
  <c r="BF207"/>
  <c r="BF208"/>
  <c r="BF209"/>
  <c r="BF210"/>
  <c r="BF211"/>
  <c r="BF212"/>
  <c r="BF213"/>
  <c r="BF214"/>
  <c r="BF215"/>
  <c r="BF216"/>
  <c r="BF217"/>
  <c r="BF218"/>
  <c r="BF219"/>
  <c r="BF220"/>
  <c r="BF221"/>
  <c r="BF222"/>
  <c r="BF223"/>
  <c r="BF224"/>
  <c r="BF225"/>
  <c r="BF226"/>
  <c r="BF227"/>
  <c r="BF228"/>
  <c r="BF229"/>
  <c r="BF199"/>
  <c r="BE200"/>
  <c r="BE201"/>
  <c r="BE202"/>
  <c r="BE203"/>
  <c r="BE204"/>
  <c r="BE205"/>
  <c r="BE206"/>
  <c r="BE207"/>
  <c r="BE208"/>
  <c r="BE209"/>
  <c r="BE210"/>
  <c r="BE211"/>
  <c r="BE212"/>
  <c r="BE213"/>
  <c r="BE214"/>
  <c r="BE215"/>
  <c r="BE216"/>
  <c r="BE217"/>
  <c r="BE218"/>
  <c r="BE219"/>
  <c r="BE220"/>
  <c r="BE221"/>
  <c r="BE222"/>
  <c r="BE223"/>
  <c r="BE224"/>
  <c r="BE225"/>
  <c r="BE226"/>
  <c r="BE227"/>
  <c r="BE228"/>
  <c r="BE229"/>
  <c r="BE199"/>
  <c r="AQ200"/>
  <c r="AQ201"/>
  <c r="AQ202"/>
  <c r="AQ203"/>
  <c r="AQ204"/>
  <c r="AQ205"/>
  <c r="AQ206"/>
  <c r="AQ207"/>
  <c r="AQ208"/>
  <c r="AQ209"/>
  <c r="AQ210"/>
  <c r="AQ211"/>
  <c r="AQ212"/>
  <c r="AQ213"/>
  <c r="AQ214"/>
  <c r="AQ215"/>
  <c r="AQ216"/>
  <c r="AQ217"/>
  <c r="AQ218"/>
  <c r="AQ219"/>
  <c r="AQ220"/>
  <c r="AQ221"/>
  <c r="AQ222"/>
  <c r="AQ223"/>
  <c r="AQ224"/>
  <c r="AQ225"/>
  <c r="AQ226"/>
  <c r="AQ227"/>
  <c r="AQ228"/>
  <c r="AQ229"/>
  <c r="AQ199"/>
  <c r="AW199"/>
  <c r="BD200"/>
  <c r="BD201"/>
  <c r="BD202"/>
  <c r="BD203"/>
  <c r="BD204"/>
  <c r="BD205"/>
  <c r="BD206"/>
  <c r="BD207"/>
  <c r="BD208"/>
  <c r="BD209"/>
  <c r="BD210"/>
  <c r="BD211"/>
  <c r="BD212"/>
  <c r="BD213"/>
  <c r="BD214"/>
  <c r="BD215"/>
  <c r="BD216"/>
  <c r="BD217"/>
  <c r="BD218"/>
  <c r="BD219"/>
  <c r="BD220"/>
  <c r="BD221"/>
  <c r="BD222"/>
  <c r="BD223"/>
  <c r="BD224"/>
  <c r="BD225"/>
  <c r="BD226"/>
  <c r="BD227"/>
  <c r="BD228"/>
  <c r="BD229"/>
  <c r="BD199"/>
  <c r="AP200"/>
  <c r="AP201"/>
  <c r="AP202"/>
  <c r="AP203"/>
  <c r="AP204"/>
  <c r="AP205"/>
  <c r="AP206"/>
  <c r="AP207"/>
  <c r="AP208"/>
  <c r="AP209"/>
  <c r="AP210"/>
  <c r="AP211"/>
  <c r="AP212"/>
  <c r="AP213"/>
  <c r="AP214"/>
  <c r="AP215"/>
  <c r="AP216"/>
  <c r="AP217"/>
  <c r="AP218"/>
  <c r="AP219"/>
  <c r="AP220"/>
  <c r="AP221"/>
  <c r="AP222"/>
  <c r="AP223"/>
  <c r="AP224"/>
  <c r="AP225"/>
  <c r="AP226"/>
  <c r="AP227"/>
  <c r="AP228"/>
  <c r="AP229"/>
  <c r="AP199"/>
  <c r="AV199"/>
  <c r="BG168"/>
  <c r="BG169"/>
  <c r="BG170"/>
  <c r="BG171"/>
  <c r="BG172"/>
  <c r="BG173"/>
  <c r="BG174"/>
  <c r="BG175"/>
  <c r="BG176"/>
  <c r="BG177"/>
  <c r="BG178"/>
  <c r="BG179"/>
  <c r="BG180"/>
  <c r="BG181"/>
  <c r="BG182"/>
  <c r="BG183"/>
  <c r="BG184"/>
  <c r="BG185"/>
  <c r="BG186"/>
  <c r="BG187"/>
  <c r="BG188"/>
  <c r="BG189"/>
  <c r="BG190"/>
  <c r="BG191"/>
  <c r="BG192"/>
  <c r="BG193"/>
  <c r="BG194"/>
  <c r="BG195"/>
  <c r="BG196"/>
  <c r="BG197"/>
  <c r="BG167"/>
  <c r="BF168"/>
  <c r="BF169"/>
  <c r="BF170"/>
  <c r="BF171"/>
  <c r="BF172"/>
  <c r="BF173"/>
  <c r="BF174"/>
  <c r="BF175"/>
  <c r="BF176"/>
  <c r="BF177"/>
  <c r="BF178"/>
  <c r="BF179"/>
  <c r="BF180"/>
  <c r="BF181"/>
  <c r="BF182"/>
  <c r="BF183"/>
  <c r="BF184"/>
  <c r="BF185"/>
  <c r="BF186"/>
  <c r="BF187"/>
  <c r="BF188"/>
  <c r="BF189"/>
  <c r="BF190"/>
  <c r="BF191"/>
  <c r="BF192"/>
  <c r="BF193"/>
  <c r="BF194"/>
  <c r="BF195"/>
  <c r="BF196"/>
  <c r="BF197"/>
  <c r="BF167"/>
  <c r="BI199"/>
  <c r="BI200"/>
  <c r="BI201"/>
  <c r="BI202"/>
  <c r="BI203"/>
  <c r="BI204"/>
  <c r="BI205"/>
  <c r="BI206"/>
  <c r="BI207"/>
  <c r="BI208"/>
  <c r="BI209"/>
  <c r="BI210"/>
  <c r="BI211"/>
  <c r="BI212"/>
  <c r="BI213"/>
  <c r="BI214"/>
  <c r="BI215"/>
  <c r="BI216"/>
  <c r="BI217"/>
  <c r="BI218"/>
  <c r="BI219"/>
  <c r="BI220"/>
  <c r="BI221"/>
  <c r="BI222"/>
  <c r="BI223"/>
  <c r="BI224"/>
  <c r="BI225"/>
  <c r="BI226"/>
  <c r="BI227"/>
  <c r="BI228"/>
  <c r="BI229"/>
  <c r="BI232"/>
  <c r="BI233"/>
  <c r="BI234"/>
  <c r="BI235"/>
  <c r="BI236"/>
  <c r="BI237"/>
  <c r="BI238"/>
  <c r="BI239"/>
  <c r="BI240"/>
  <c r="BI241"/>
  <c r="BI242"/>
  <c r="BI243"/>
  <c r="BI244"/>
  <c r="BI245"/>
  <c r="BI246"/>
  <c r="BI247"/>
  <c r="BI248"/>
  <c r="BI249"/>
  <c r="BI250"/>
  <c r="BI251"/>
  <c r="BI252"/>
  <c r="BI253"/>
  <c r="BI254"/>
  <c r="BI255"/>
  <c r="BI256"/>
  <c r="BI257"/>
  <c r="BI258"/>
  <c r="BI260"/>
  <c r="BI261"/>
  <c r="BI262"/>
  <c r="BI263"/>
  <c r="BI264"/>
  <c r="BI265"/>
  <c r="BI266"/>
  <c r="BI267"/>
  <c r="BI268"/>
  <c r="BI269"/>
  <c r="BI270"/>
  <c r="BI271"/>
  <c r="BI272"/>
  <c r="BI273"/>
  <c r="BI274"/>
  <c r="BI275"/>
  <c r="BI276"/>
  <c r="BI277"/>
  <c r="BI278"/>
  <c r="BI279"/>
  <c r="BI280"/>
  <c r="BI281"/>
  <c r="BI282"/>
  <c r="BI283"/>
  <c r="BI284"/>
  <c r="BI285"/>
  <c r="BI287"/>
  <c r="BI288"/>
  <c r="BI289"/>
  <c r="BI290"/>
  <c r="BI291"/>
  <c r="BI292"/>
  <c r="BI293"/>
  <c r="BI294"/>
  <c r="BI295"/>
  <c r="BI296"/>
  <c r="BI297"/>
  <c r="BI298"/>
  <c r="BI299"/>
  <c r="BI300"/>
  <c r="BI301"/>
  <c r="BI302"/>
  <c r="BI303"/>
  <c r="BI304"/>
  <c r="BI305"/>
  <c r="BI306"/>
  <c r="BI307"/>
  <c r="BI308"/>
  <c r="BI309"/>
  <c r="BI310"/>
  <c r="BI311"/>
  <c r="BI312"/>
  <c r="BI313"/>
  <c r="BI314"/>
  <c r="BI315"/>
  <c r="BI316"/>
  <c r="BI318"/>
  <c r="BI319"/>
  <c r="BI320"/>
  <c r="BI321"/>
  <c r="BI322"/>
  <c r="BI323"/>
  <c r="BI324"/>
  <c r="BI325"/>
  <c r="BI326"/>
  <c r="BI327"/>
  <c r="BI328"/>
  <c r="BI329"/>
  <c r="BI330"/>
  <c r="BI331"/>
  <c r="BI332"/>
  <c r="BI333"/>
  <c r="BI334"/>
  <c r="BI335"/>
  <c r="BI336"/>
  <c r="BI337"/>
  <c r="BI338"/>
  <c r="BI339"/>
  <c r="BI340"/>
  <c r="BI341"/>
  <c r="BI342"/>
  <c r="BI343"/>
  <c r="BI344"/>
  <c r="BI345"/>
  <c r="BI346"/>
  <c r="BI347"/>
  <c r="BI349"/>
  <c r="BI350"/>
  <c r="BI351"/>
  <c r="BI352"/>
  <c r="BI353"/>
  <c r="BI354"/>
  <c r="BI355"/>
  <c r="BI356"/>
  <c r="BI357"/>
  <c r="BI358"/>
  <c r="BI359"/>
  <c r="BI360"/>
  <c r="BI361"/>
  <c r="BI362"/>
  <c r="BI363"/>
  <c r="BI364"/>
  <c r="BI365"/>
  <c r="BI366"/>
  <c r="BI367"/>
  <c r="BI368"/>
  <c r="BI369"/>
  <c r="BI370"/>
  <c r="BI371"/>
  <c r="BI372"/>
  <c r="BI373"/>
  <c r="BI374"/>
  <c r="BI375"/>
  <c r="BI376"/>
  <c r="BI377"/>
  <c r="BI378"/>
  <c r="BI379"/>
  <c r="BI380"/>
  <c r="BI382"/>
  <c r="BI383"/>
  <c r="BI384"/>
  <c r="BI385"/>
  <c r="BI386"/>
  <c r="BI387"/>
  <c r="BI388"/>
  <c r="BI389"/>
  <c r="BI390"/>
  <c r="BI391"/>
  <c r="BI392"/>
  <c r="BI393"/>
  <c r="BI394"/>
  <c r="BI395"/>
  <c r="BI396"/>
  <c r="BI397"/>
  <c r="BI398"/>
  <c r="BI399"/>
  <c r="BI400"/>
  <c r="BI401"/>
  <c r="BI402"/>
  <c r="BI403"/>
  <c r="BI404"/>
  <c r="BI405"/>
  <c r="BI406"/>
  <c r="BI407"/>
  <c r="BI408"/>
  <c r="BI409"/>
  <c r="BI410"/>
  <c r="BI411"/>
  <c r="BI413"/>
  <c r="BI414"/>
  <c r="BI415"/>
  <c r="BI416"/>
  <c r="BI417"/>
  <c r="BI418"/>
  <c r="BI419"/>
  <c r="BI420"/>
  <c r="BI421"/>
  <c r="BI422"/>
  <c r="BI423"/>
  <c r="BI424"/>
  <c r="BI425"/>
  <c r="BI426"/>
  <c r="BI427"/>
  <c r="BI428"/>
  <c r="BI429"/>
  <c r="BI430"/>
  <c r="BI431"/>
  <c r="BI432"/>
  <c r="BI433"/>
  <c r="BI434"/>
  <c r="BI435"/>
  <c r="BI436"/>
  <c r="BI437"/>
  <c r="BI438"/>
  <c r="BI439"/>
  <c r="BI440"/>
  <c r="BI441"/>
  <c r="BI442"/>
  <c r="BI444"/>
  <c r="BI445"/>
  <c r="BI446"/>
  <c r="BI447"/>
  <c r="BI448"/>
  <c r="BI449"/>
  <c r="BI450"/>
  <c r="BI451"/>
  <c r="BI452"/>
  <c r="BI453"/>
  <c r="BI454"/>
  <c r="BI455"/>
  <c r="BI456"/>
  <c r="BI457"/>
  <c r="BI458"/>
  <c r="BI459"/>
  <c r="BI460"/>
  <c r="BI461"/>
  <c r="BI462"/>
  <c r="BI463"/>
  <c r="BI464"/>
  <c r="BI465"/>
  <c r="BI466"/>
  <c r="BI467"/>
  <c r="BI468"/>
  <c r="BI469"/>
  <c r="BI470"/>
  <c r="BI471"/>
  <c r="BI472"/>
  <c r="BI474"/>
  <c r="BI475"/>
  <c r="BI476"/>
  <c r="BI477"/>
  <c r="BI478"/>
  <c r="BI479"/>
  <c r="BI480"/>
  <c r="BI481"/>
  <c r="BI482"/>
  <c r="BI483"/>
  <c r="BI484"/>
  <c r="BI485"/>
  <c r="BI486"/>
  <c r="BI487"/>
  <c r="BI488"/>
  <c r="BI489"/>
  <c r="BI490"/>
  <c r="BI491"/>
  <c r="BI492"/>
  <c r="BI493"/>
  <c r="BI494"/>
  <c r="BI495"/>
  <c r="BI496"/>
  <c r="BI497"/>
  <c r="BI498"/>
  <c r="BI499"/>
  <c r="BI500"/>
  <c r="BI501"/>
  <c r="BI502"/>
  <c r="BI503"/>
  <c r="BI504"/>
  <c r="BI505"/>
  <c r="BI506"/>
  <c r="BI508"/>
  <c r="BI509"/>
  <c r="BI510"/>
  <c r="BI511"/>
  <c r="BI512"/>
  <c r="BI513"/>
  <c r="BI514"/>
  <c r="BI515"/>
  <c r="BI516"/>
  <c r="BI517"/>
  <c r="BI518"/>
  <c r="BI519"/>
  <c r="BI520"/>
  <c r="BI521"/>
  <c r="BI522"/>
  <c r="BI523"/>
  <c r="BI524"/>
  <c r="BI525"/>
  <c r="BI526"/>
  <c r="BI527"/>
  <c r="BI528"/>
  <c r="BI529"/>
  <c r="BI530"/>
  <c r="BI531"/>
  <c r="BI532"/>
  <c r="BI533"/>
  <c r="BI534"/>
  <c r="BI535"/>
  <c r="BI536"/>
  <c r="BI537"/>
  <c r="BI538"/>
  <c r="BI539"/>
  <c r="BI540"/>
  <c r="BI541"/>
  <c r="BI542"/>
  <c r="BI543"/>
  <c r="BI544"/>
  <c r="BI545"/>
  <c r="BI547"/>
  <c r="BI548"/>
  <c r="BI549"/>
  <c r="BI550"/>
  <c r="BI551"/>
  <c r="BI552"/>
  <c r="BI553"/>
  <c r="BI554"/>
  <c r="BI555"/>
  <c r="BI556"/>
  <c r="BI557"/>
  <c r="BI558"/>
  <c r="BI559"/>
  <c r="BI560"/>
  <c r="BI561"/>
  <c r="BI562"/>
  <c r="BI563"/>
  <c r="BI564"/>
  <c r="BI565"/>
  <c r="BI566"/>
  <c r="BI567"/>
  <c r="BI568"/>
  <c r="BI569"/>
  <c r="BI570"/>
  <c r="BI571"/>
  <c r="BI572"/>
  <c r="BI574"/>
  <c r="BI575"/>
  <c r="BI576"/>
  <c r="BI577"/>
  <c r="BI578"/>
  <c r="BI579"/>
  <c r="BI580"/>
  <c r="BI581"/>
  <c r="BI582"/>
  <c r="BI583"/>
  <c r="BI584"/>
  <c r="BI585"/>
  <c r="BI586"/>
  <c r="BI587"/>
  <c r="BI588"/>
  <c r="BI589"/>
  <c r="BI590"/>
  <c r="BI591"/>
  <c r="BI592"/>
  <c r="BI593"/>
  <c r="BI594"/>
  <c r="BI595"/>
  <c r="BI596"/>
  <c r="BI597"/>
  <c r="BI598"/>
  <c r="BI599"/>
  <c r="BI601"/>
  <c r="BI602"/>
  <c r="BI603"/>
  <c r="BI604"/>
  <c r="BI605"/>
  <c r="BI606"/>
  <c r="BI607"/>
  <c r="BI608"/>
  <c r="BI609"/>
  <c r="BI610"/>
  <c r="BI611"/>
  <c r="BI612"/>
  <c r="BI613"/>
  <c r="BI614"/>
  <c r="BI615"/>
  <c r="BI616"/>
  <c r="BI617"/>
  <c r="BI618"/>
  <c r="BI619"/>
  <c r="BI620"/>
  <c r="BI621"/>
  <c r="BI622"/>
  <c r="BI623"/>
  <c r="BI624"/>
  <c r="BI625"/>
  <c r="BI626"/>
  <c r="BI627"/>
  <c r="BI628"/>
  <c r="BI629"/>
  <c r="BH199"/>
  <c r="BH200"/>
  <c r="BH201"/>
  <c r="BH202"/>
  <c r="BH203"/>
  <c r="BH204"/>
  <c r="BH205"/>
  <c r="BH206"/>
  <c r="BH207"/>
  <c r="BH208"/>
  <c r="BH209"/>
  <c r="BH210"/>
  <c r="BH211"/>
  <c r="BH212"/>
  <c r="BH213"/>
  <c r="BH214"/>
  <c r="BH215"/>
  <c r="BH216"/>
  <c r="BH217"/>
  <c r="BH218"/>
  <c r="BH219"/>
  <c r="BH220"/>
  <c r="BH221"/>
  <c r="BH222"/>
  <c r="BH223"/>
  <c r="BH224"/>
  <c r="BH225"/>
  <c r="BH226"/>
  <c r="BH227"/>
  <c r="BH228"/>
  <c r="BH229"/>
  <c r="BH231"/>
  <c r="BH232"/>
  <c r="BH233"/>
  <c r="BH234"/>
  <c r="BH235"/>
  <c r="BH236"/>
  <c r="BH237"/>
  <c r="BH238"/>
  <c r="BH239"/>
  <c r="BH240"/>
  <c r="BH241"/>
  <c r="BH242"/>
  <c r="BH243"/>
  <c r="BH244"/>
  <c r="BH245"/>
  <c r="BH246"/>
  <c r="BH247"/>
  <c r="BH248"/>
  <c r="BH249"/>
  <c r="BH250"/>
  <c r="BH251"/>
  <c r="BH252"/>
  <c r="BH253"/>
  <c r="BH254"/>
  <c r="BH255"/>
  <c r="BH256"/>
  <c r="BH257"/>
  <c r="BH258"/>
  <c r="BH260"/>
  <c r="BH261"/>
  <c r="BH262"/>
  <c r="BH263"/>
  <c r="BH264"/>
  <c r="BH265"/>
  <c r="BH266"/>
  <c r="BH267"/>
  <c r="BH268"/>
  <c r="BH269"/>
  <c r="BH270"/>
  <c r="BH271"/>
  <c r="BH272"/>
  <c r="BH273"/>
  <c r="BH274"/>
  <c r="BH275"/>
  <c r="BH276"/>
  <c r="BH277"/>
  <c r="BH278"/>
  <c r="BH279"/>
  <c r="BH280"/>
  <c r="BH281"/>
  <c r="BH282"/>
  <c r="BH283"/>
  <c r="BH284"/>
  <c r="BH285"/>
  <c r="BH287"/>
  <c r="BH288"/>
  <c r="BH289"/>
  <c r="BH290"/>
  <c r="BH291"/>
  <c r="BH292"/>
  <c r="BH293"/>
  <c r="BH294"/>
  <c r="BH295"/>
  <c r="BH296"/>
  <c r="BH297"/>
  <c r="BH298"/>
  <c r="BH299"/>
  <c r="BH300"/>
  <c r="BH301"/>
  <c r="BH302"/>
  <c r="BH303"/>
  <c r="BH304"/>
  <c r="BH305"/>
  <c r="BH306"/>
  <c r="BH307"/>
  <c r="BH308"/>
  <c r="BH309"/>
  <c r="BH310"/>
  <c r="BH311"/>
  <c r="BH312"/>
  <c r="BH313"/>
  <c r="BH314"/>
  <c r="BH315"/>
  <c r="BH316"/>
  <c r="BH318"/>
  <c r="BH319"/>
  <c r="BH320"/>
  <c r="BH321"/>
  <c r="BH322"/>
  <c r="BH323"/>
  <c r="BH324"/>
  <c r="BH325"/>
  <c r="BH326"/>
  <c r="BH327"/>
  <c r="BH328"/>
  <c r="BH329"/>
  <c r="BH330"/>
  <c r="BH331"/>
  <c r="BH332"/>
  <c r="BH333"/>
  <c r="BH334"/>
  <c r="BH335"/>
  <c r="BH336"/>
  <c r="BH337"/>
  <c r="BH338"/>
  <c r="BH339"/>
  <c r="BH340"/>
  <c r="BH341"/>
  <c r="BH342"/>
  <c r="BH343"/>
  <c r="BH344"/>
  <c r="BH345"/>
  <c r="BH346"/>
  <c r="BH347"/>
  <c r="BH349"/>
  <c r="BH350"/>
  <c r="BH351"/>
  <c r="BH352"/>
  <c r="BH353"/>
  <c r="BH354"/>
  <c r="BH355"/>
  <c r="BH356"/>
  <c r="BH357"/>
  <c r="BH358"/>
  <c r="BH359"/>
  <c r="BH360"/>
  <c r="BH361"/>
  <c r="BH362"/>
  <c r="BH363"/>
  <c r="BH364"/>
  <c r="BH365"/>
  <c r="BH366"/>
  <c r="BH367"/>
  <c r="BH368"/>
  <c r="BH369"/>
  <c r="BH370"/>
  <c r="BH371"/>
  <c r="BH372"/>
  <c r="BH373"/>
  <c r="BH374"/>
  <c r="BH375"/>
  <c r="BH376"/>
  <c r="BH377"/>
  <c r="BH378"/>
  <c r="BH379"/>
  <c r="BH380"/>
  <c r="BH382"/>
  <c r="BH383"/>
  <c r="BH384"/>
  <c r="BH385"/>
  <c r="BH386"/>
  <c r="BH387"/>
  <c r="BH388"/>
  <c r="BH389"/>
  <c r="BH390"/>
  <c r="BH391"/>
  <c r="BH392"/>
  <c r="BH393"/>
  <c r="BH394"/>
  <c r="BH395"/>
  <c r="BH396"/>
  <c r="BH397"/>
  <c r="BH398"/>
  <c r="BH399"/>
  <c r="BH400"/>
  <c r="BH401"/>
  <c r="BH402"/>
  <c r="BH403"/>
  <c r="BH404"/>
  <c r="BH405"/>
  <c r="BH406"/>
  <c r="BH407"/>
  <c r="BH408"/>
  <c r="BH409"/>
  <c r="BH410"/>
  <c r="BH411"/>
  <c r="BH413"/>
  <c r="BH414"/>
  <c r="BH415"/>
  <c r="BH416"/>
  <c r="BH417"/>
  <c r="BH418"/>
  <c r="BH419"/>
  <c r="BH420"/>
  <c r="BH421"/>
  <c r="BH422"/>
  <c r="BH423"/>
  <c r="BH424"/>
  <c r="BH425"/>
  <c r="BH426"/>
  <c r="BH427"/>
  <c r="BH428"/>
  <c r="BH429"/>
  <c r="BH430"/>
  <c r="BH431"/>
  <c r="BH432"/>
  <c r="BH433"/>
  <c r="BH434"/>
  <c r="BH435"/>
  <c r="BH436"/>
  <c r="BH437"/>
  <c r="BH438"/>
  <c r="BH439"/>
  <c r="BH440"/>
  <c r="BH441"/>
  <c r="BH442"/>
  <c r="BH444"/>
  <c r="BH445"/>
  <c r="BH446"/>
  <c r="BH447"/>
  <c r="BH448"/>
  <c r="BH449"/>
  <c r="BH450"/>
  <c r="BH451"/>
  <c r="BH452"/>
  <c r="BH453"/>
  <c r="BH454"/>
  <c r="BH455"/>
  <c r="BH456"/>
  <c r="BH457"/>
  <c r="BH458"/>
  <c r="BH459"/>
  <c r="BH460"/>
  <c r="BH461"/>
  <c r="BH462"/>
  <c r="BH463"/>
  <c r="BH464"/>
  <c r="BH465"/>
  <c r="BH466"/>
  <c r="BH467"/>
  <c r="BH468"/>
  <c r="BH469"/>
  <c r="BH470"/>
  <c r="BH471"/>
  <c r="BH472"/>
  <c r="BH474"/>
  <c r="BH475"/>
  <c r="BH476"/>
  <c r="BH477"/>
  <c r="BH478"/>
  <c r="BH479"/>
  <c r="BH480"/>
  <c r="BH481"/>
  <c r="BH482"/>
  <c r="BH483"/>
  <c r="BH484"/>
  <c r="BH485"/>
  <c r="BH486"/>
  <c r="BH487"/>
  <c r="BH488"/>
  <c r="BH489"/>
  <c r="BH490"/>
  <c r="BH491"/>
  <c r="BH492"/>
  <c r="BH493"/>
  <c r="BH494"/>
  <c r="BH495"/>
  <c r="BH496"/>
  <c r="BH497"/>
  <c r="BH498"/>
  <c r="BH499"/>
  <c r="BH500"/>
  <c r="BH501"/>
  <c r="BH502"/>
  <c r="BH503"/>
  <c r="BH504"/>
  <c r="BH505"/>
  <c r="BH506"/>
  <c r="BH508"/>
  <c r="BH509"/>
  <c r="BH510"/>
  <c r="BH511"/>
  <c r="BH512"/>
  <c r="BH513"/>
  <c r="BH514"/>
  <c r="BH515"/>
  <c r="BH516"/>
  <c r="BH517"/>
  <c r="BH518"/>
  <c r="BH519"/>
  <c r="BH520"/>
  <c r="BH521"/>
  <c r="BH522"/>
  <c r="BH523"/>
  <c r="BH524"/>
  <c r="BH525"/>
  <c r="BH526"/>
  <c r="BH527"/>
  <c r="BH528"/>
  <c r="BH529"/>
  <c r="BH530"/>
  <c r="BH531"/>
  <c r="BH532"/>
  <c r="BH533"/>
  <c r="BH534"/>
  <c r="BH535"/>
  <c r="BH536"/>
  <c r="BH537"/>
  <c r="BH538"/>
  <c r="BH539"/>
  <c r="BH540"/>
  <c r="BH541"/>
  <c r="BH542"/>
  <c r="BH543"/>
  <c r="BH544"/>
  <c r="BH545"/>
  <c r="BH547"/>
  <c r="BH548"/>
  <c r="BH549"/>
  <c r="BH550"/>
  <c r="BH551"/>
  <c r="BH552"/>
  <c r="BH553"/>
  <c r="BH554"/>
  <c r="BH555"/>
  <c r="BH556"/>
  <c r="BH557"/>
  <c r="BH558"/>
  <c r="BH559"/>
  <c r="BH560"/>
  <c r="BH561"/>
  <c r="BH562"/>
  <c r="BH563"/>
  <c r="BH564"/>
  <c r="BH565"/>
  <c r="BH566"/>
  <c r="BH567"/>
  <c r="BH568"/>
  <c r="BH569"/>
  <c r="BH570"/>
  <c r="BH571"/>
  <c r="BH572"/>
  <c r="BH574"/>
  <c r="BH575"/>
  <c r="BH576"/>
  <c r="BH577"/>
  <c r="BH578"/>
  <c r="BH579"/>
  <c r="BH580"/>
  <c r="BH581"/>
  <c r="BH582"/>
  <c r="BH583"/>
  <c r="BH584"/>
  <c r="BH585"/>
  <c r="BH586"/>
  <c r="BH587"/>
  <c r="BH588"/>
  <c r="BH589"/>
  <c r="BH590"/>
  <c r="BH591"/>
  <c r="BH592"/>
  <c r="BH593"/>
  <c r="BH594"/>
  <c r="BH595"/>
  <c r="BH596"/>
  <c r="BH597"/>
  <c r="BH598"/>
  <c r="BH599"/>
  <c r="BH601"/>
  <c r="BH602"/>
  <c r="BH603"/>
  <c r="BH604"/>
  <c r="BH605"/>
  <c r="BH606"/>
  <c r="BH607"/>
  <c r="BH608"/>
  <c r="BH609"/>
  <c r="BH610"/>
  <c r="BH611"/>
  <c r="BH612"/>
  <c r="BH613"/>
  <c r="BH614"/>
  <c r="BH615"/>
  <c r="BH616"/>
  <c r="BH617"/>
  <c r="BH618"/>
  <c r="BH619"/>
  <c r="BH620"/>
  <c r="BH621"/>
  <c r="BH622"/>
  <c r="BH623"/>
  <c r="BH624"/>
  <c r="BH625"/>
  <c r="BH626"/>
  <c r="BH627"/>
  <c r="BH628"/>
  <c r="BH629"/>
  <c r="AZ199"/>
  <c r="AZ200"/>
  <c r="AZ201"/>
  <c r="AZ202"/>
  <c r="AZ203"/>
  <c r="AZ204"/>
  <c r="AZ205"/>
  <c r="AZ206"/>
  <c r="AZ207"/>
  <c r="AZ208"/>
  <c r="AZ209"/>
  <c r="AZ210"/>
  <c r="AZ211"/>
  <c r="AZ212"/>
  <c r="AZ213"/>
  <c r="AZ214"/>
  <c r="AZ215"/>
  <c r="AZ216"/>
  <c r="AZ217"/>
  <c r="AZ218"/>
  <c r="AZ219"/>
  <c r="AZ220"/>
  <c r="AZ221"/>
  <c r="AZ222"/>
  <c r="AZ223"/>
  <c r="AZ224"/>
  <c r="AZ225"/>
  <c r="AZ226"/>
  <c r="AZ227"/>
  <c r="AZ228"/>
  <c r="AZ229"/>
  <c r="AZ232"/>
  <c r="AZ233"/>
  <c r="AZ234"/>
  <c r="AZ235"/>
  <c r="AZ236"/>
  <c r="AZ237"/>
  <c r="AZ238"/>
  <c r="AZ239"/>
  <c r="AZ240"/>
  <c r="AZ241"/>
  <c r="AZ242"/>
  <c r="AZ243"/>
  <c r="AZ244"/>
  <c r="AZ245"/>
  <c r="AZ246"/>
  <c r="AZ247"/>
  <c r="AZ248"/>
  <c r="AZ249"/>
  <c r="AZ250"/>
  <c r="AZ251"/>
  <c r="AZ252"/>
  <c r="AZ253"/>
  <c r="AZ254"/>
  <c r="AZ255"/>
  <c r="AZ256"/>
  <c r="AZ257"/>
  <c r="AZ258"/>
  <c r="AZ260"/>
  <c r="AZ261"/>
  <c r="AZ262"/>
  <c r="AZ263"/>
  <c r="AZ264"/>
  <c r="AZ265"/>
  <c r="AZ266"/>
  <c r="AZ267"/>
  <c r="AZ268"/>
  <c r="AZ269"/>
  <c r="AZ270"/>
  <c r="AZ271"/>
  <c r="AZ272"/>
  <c r="AZ273"/>
  <c r="AZ274"/>
  <c r="AZ275"/>
  <c r="AZ276"/>
  <c r="AZ277"/>
  <c r="AZ278"/>
  <c r="AZ279"/>
  <c r="AZ280"/>
  <c r="AZ281"/>
  <c r="AZ282"/>
  <c r="AZ283"/>
  <c r="AZ284"/>
  <c r="AZ285"/>
  <c r="AZ287"/>
  <c r="AZ288"/>
  <c r="AZ289"/>
  <c r="AZ290"/>
  <c r="AZ291"/>
  <c r="AZ292"/>
  <c r="AZ293"/>
  <c r="AZ294"/>
  <c r="AZ295"/>
  <c r="AZ296"/>
  <c r="AZ297"/>
  <c r="AZ298"/>
  <c r="AZ299"/>
  <c r="AZ300"/>
  <c r="AZ301"/>
  <c r="AZ302"/>
  <c r="AZ303"/>
  <c r="AZ304"/>
  <c r="AZ305"/>
  <c r="AZ306"/>
  <c r="AZ307"/>
  <c r="AZ308"/>
  <c r="AZ309"/>
  <c r="AZ310"/>
  <c r="AZ311"/>
  <c r="AZ312"/>
  <c r="AZ313"/>
  <c r="AZ314"/>
  <c r="AZ315"/>
  <c r="AZ316"/>
  <c r="AZ318"/>
  <c r="AZ319"/>
  <c r="AZ320"/>
  <c r="AZ321"/>
  <c r="AZ322"/>
  <c r="AZ323"/>
  <c r="AZ324"/>
  <c r="AZ325"/>
  <c r="AZ326"/>
  <c r="AZ327"/>
  <c r="AZ328"/>
  <c r="AZ329"/>
  <c r="AZ330"/>
  <c r="AZ331"/>
  <c r="AZ332"/>
  <c r="AZ333"/>
  <c r="AZ334"/>
  <c r="AZ335"/>
  <c r="AZ336"/>
  <c r="AZ337"/>
  <c r="AZ338"/>
  <c r="AZ339"/>
  <c r="AZ340"/>
  <c r="AZ341"/>
  <c r="AZ342"/>
  <c r="AZ343"/>
  <c r="AZ344"/>
  <c r="AZ345"/>
  <c r="AZ346"/>
  <c r="AZ347"/>
  <c r="AZ349"/>
  <c r="AZ350"/>
  <c r="AZ351"/>
  <c r="AZ352"/>
  <c r="AZ353"/>
  <c r="AZ354"/>
  <c r="AZ355"/>
  <c r="AZ356"/>
  <c r="AZ357"/>
  <c r="AZ358"/>
  <c r="AZ359"/>
  <c r="AZ360"/>
  <c r="AZ361"/>
  <c r="AZ362"/>
  <c r="AZ363"/>
  <c r="AZ364"/>
  <c r="AZ365"/>
  <c r="AZ366"/>
  <c r="AZ367"/>
  <c r="AZ368"/>
  <c r="AZ369"/>
  <c r="AZ370"/>
  <c r="AZ371"/>
  <c r="AZ372"/>
  <c r="AZ373"/>
  <c r="AZ374"/>
  <c r="AZ375"/>
  <c r="AZ376"/>
  <c r="AZ377"/>
  <c r="AZ378"/>
  <c r="AZ379"/>
  <c r="AZ380"/>
  <c r="AZ382"/>
  <c r="AZ383"/>
  <c r="AZ384"/>
  <c r="AZ385"/>
  <c r="AZ386"/>
  <c r="AZ387"/>
  <c r="AZ388"/>
  <c r="AZ389"/>
  <c r="AZ390"/>
  <c r="AZ391"/>
  <c r="AZ392"/>
  <c r="AZ393"/>
  <c r="AZ394"/>
  <c r="AZ395"/>
  <c r="AZ396"/>
  <c r="AZ397"/>
  <c r="AZ398"/>
  <c r="AZ399"/>
  <c r="AZ400"/>
  <c r="AZ401"/>
  <c r="AZ402"/>
  <c r="AZ403"/>
  <c r="AZ404"/>
  <c r="AZ405"/>
  <c r="AZ406"/>
  <c r="AZ407"/>
  <c r="AZ408"/>
  <c r="AZ409"/>
  <c r="AZ410"/>
  <c r="AZ411"/>
  <c r="AZ413"/>
  <c r="AZ414"/>
  <c r="AZ415"/>
  <c r="AZ416"/>
  <c r="AZ417"/>
  <c r="AZ418"/>
  <c r="AZ419"/>
  <c r="AZ420"/>
  <c r="AZ421"/>
  <c r="AZ422"/>
  <c r="AZ423"/>
  <c r="AZ424"/>
  <c r="AZ425"/>
  <c r="AZ426"/>
  <c r="AZ427"/>
  <c r="AZ428"/>
  <c r="AZ429"/>
  <c r="AZ430"/>
  <c r="AZ431"/>
  <c r="AZ432"/>
  <c r="AZ433"/>
  <c r="AZ434"/>
  <c r="AZ435"/>
  <c r="AZ436"/>
  <c r="AZ437"/>
  <c r="AZ438"/>
  <c r="AZ439"/>
  <c r="AZ440"/>
  <c r="AZ441"/>
  <c r="AZ442"/>
  <c r="AZ444"/>
  <c r="AZ445"/>
  <c r="AZ446"/>
  <c r="AZ447"/>
  <c r="AZ448"/>
  <c r="AZ449"/>
  <c r="AZ450"/>
  <c r="AZ451"/>
  <c r="AZ452"/>
  <c r="AZ453"/>
  <c r="AZ454"/>
  <c r="AZ455"/>
  <c r="AZ456"/>
  <c r="AZ457"/>
  <c r="AZ458"/>
  <c r="AZ459"/>
  <c r="AZ460"/>
  <c r="AZ461"/>
  <c r="AZ462"/>
  <c r="AZ463"/>
  <c r="AZ464"/>
  <c r="AZ465"/>
  <c r="AZ466"/>
  <c r="AZ467"/>
  <c r="AZ468"/>
  <c r="AZ469"/>
  <c r="AZ470"/>
  <c r="AZ471"/>
  <c r="AZ472"/>
  <c r="AZ474"/>
  <c r="AZ475"/>
  <c r="AZ476"/>
  <c r="AZ477"/>
  <c r="AZ478"/>
  <c r="AZ479"/>
  <c r="AZ480"/>
  <c r="AZ481"/>
  <c r="AZ482"/>
  <c r="AZ483"/>
  <c r="AZ484"/>
  <c r="AZ485"/>
  <c r="AZ486"/>
  <c r="AZ487"/>
  <c r="AZ488"/>
  <c r="AZ489"/>
  <c r="AZ490"/>
  <c r="AZ491"/>
  <c r="AZ492"/>
  <c r="AZ493"/>
  <c r="AZ494"/>
  <c r="AZ495"/>
  <c r="AZ496"/>
  <c r="AZ497"/>
  <c r="AZ498"/>
  <c r="AZ499"/>
  <c r="AZ500"/>
  <c r="AZ501"/>
  <c r="AZ502"/>
  <c r="AZ503"/>
  <c r="AZ504"/>
  <c r="AZ505"/>
  <c r="AZ506"/>
  <c r="AZ508"/>
  <c r="AZ509"/>
  <c r="AZ510"/>
  <c r="AZ511"/>
  <c r="AZ512"/>
  <c r="AZ513"/>
  <c r="AZ514"/>
  <c r="AZ515"/>
  <c r="AZ516"/>
  <c r="AZ517"/>
  <c r="AZ518"/>
  <c r="AZ519"/>
  <c r="AZ520"/>
  <c r="AZ521"/>
  <c r="AZ522"/>
  <c r="AZ523"/>
  <c r="AZ524"/>
  <c r="AZ525"/>
  <c r="AZ526"/>
  <c r="AZ527"/>
  <c r="AZ528"/>
  <c r="AZ529"/>
  <c r="AZ530"/>
  <c r="AZ531"/>
  <c r="AZ532"/>
  <c r="AZ533"/>
  <c r="AZ534"/>
  <c r="AZ535"/>
  <c r="AZ536"/>
  <c r="AZ537"/>
  <c r="AZ538"/>
  <c r="AZ539"/>
  <c r="AZ540"/>
  <c r="AZ541"/>
  <c r="AZ542"/>
  <c r="AZ543"/>
  <c r="AZ544"/>
  <c r="AZ545"/>
  <c r="AZ547"/>
  <c r="AZ548"/>
  <c r="AZ549"/>
  <c r="AZ550"/>
  <c r="AZ551"/>
  <c r="AZ552"/>
  <c r="AZ553"/>
  <c r="AZ554"/>
  <c r="AZ555"/>
  <c r="AZ556"/>
  <c r="AZ557"/>
  <c r="AZ558"/>
  <c r="AZ559"/>
  <c r="AZ560"/>
  <c r="AZ561"/>
  <c r="AZ562"/>
  <c r="AZ563"/>
  <c r="AZ564"/>
  <c r="AZ565"/>
  <c r="AZ566"/>
  <c r="AZ567"/>
  <c r="AZ568"/>
  <c r="AZ569"/>
  <c r="AZ570"/>
  <c r="AZ571"/>
  <c r="AZ572"/>
  <c r="AZ575"/>
  <c r="AZ576"/>
  <c r="AZ577"/>
  <c r="AZ578"/>
  <c r="AZ579"/>
  <c r="AZ580"/>
  <c r="AZ581"/>
  <c r="AZ582"/>
  <c r="AZ583"/>
  <c r="AZ584"/>
  <c r="AZ585"/>
  <c r="AZ586"/>
  <c r="AZ587"/>
  <c r="AZ588"/>
  <c r="AZ589"/>
  <c r="AZ590"/>
  <c r="AZ591"/>
  <c r="AZ592"/>
  <c r="AZ593"/>
  <c r="AZ594"/>
  <c r="AZ595"/>
  <c r="AZ596"/>
  <c r="AZ597"/>
  <c r="AZ598"/>
  <c r="AZ599"/>
  <c r="AZ601"/>
  <c r="AZ602"/>
  <c r="AZ603"/>
  <c r="AZ604"/>
  <c r="AZ605"/>
  <c r="AZ606"/>
  <c r="AZ607"/>
  <c r="AZ608"/>
  <c r="AZ609"/>
  <c r="AZ610"/>
  <c r="AZ611"/>
  <c r="AZ612"/>
  <c r="AZ613"/>
  <c r="AZ614"/>
  <c r="AZ615"/>
  <c r="AZ616"/>
  <c r="AZ617"/>
  <c r="AZ618"/>
  <c r="AZ619"/>
  <c r="AZ620"/>
  <c r="AZ621"/>
  <c r="AZ622"/>
  <c r="AZ623"/>
  <c r="AZ624"/>
  <c r="AZ625"/>
  <c r="AZ626"/>
  <c r="AZ627"/>
  <c r="AZ628"/>
  <c r="AZ629"/>
  <c r="AY199"/>
  <c r="AY200"/>
  <c r="AY201"/>
  <c r="AY202"/>
  <c r="AY203"/>
  <c r="AY204"/>
  <c r="AY205"/>
  <c r="AY206"/>
  <c r="AY207"/>
  <c r="AY208"/>
  <c r="AY209"/>
  <c r="AY210"/>
  <c r="AY211"/>
  <c r="AY212"/>
  <c r="AY213"/>
  <c r="AY214"/>
  <c r="AY215"/>
  <c r="AY216"/>
  <c r="AY217"/>
  <c r="AY218"/>
  <c r="AY219"/>
  <c r="AY220"/>
  <c r="AY221"/>
  <c r="AY222"/>
  <c r="AY223"/>
  <c r="AY224"/>
  <c r="AY225"/>
  <c r="AY226"/>
  <c r="AY227"/>
  <c r="AY228"/>
  <c r="AY229"/>
  <c r="AY231"/>
  <c r="AY232"/>
  <c r="AY233"/>
  <c r="AY234"/>
  <c r="AY235"/>
  <c r="AY236"/>
  <c r="AY237"/>
  <c r="AY238"/>
  <c r="AY239"/>
  <c r="AY240"/>
  <c r="AY241"/>
  <c r="AY242"/>
  <c r="AY243"/>
  <c r="AY244"/>
  <c r="AY245"/>
  <c r="AY246"/>
  <c r="AY247"/>
  <c r="AY248"/>
  <c r="AY249"/>
  <c r="AY250"/>
  <c r="AY251"/>
  <c r="AY252"/>
  <c r="AY253"/>
  <c r="AY254"/>
  <c r="AY255"/>
  <c r="AY256"/>
  <c r="AY257"/>
  <c r="AY258"/>
  <c r="AY260"/>
  <c r="AY261"/>
  <c r="AY262"/>
  <c r="AY263"/>
  <c r="AY264"/>
  <c r="AY265"/>
  <c r="AY266"/>
  <c r="AY267"/>
  <c r="AY268"/>
  <c r="AY269"/>
  <c r="AY270"/>
  <c r="AY271"/>
  <c r="AY272"/>
  <c r="AY273"/>
  <c r="AY274"/>
  <c r="AY275"/>
  <c r="AY276"/>
  <c r="AY277"/>
  <c r="AY278"/>
  <c r="AY279"/>
  <c r="AY280"/>
  <c r="AY281"/>
  <c r="AY282"/>
  <c r="AY283"/>
  <c r="AY284"/>
  <c r="AY285"/>
  <c r="AY288"/>
  <c r="AY289"/>
  <c r="AY290"/>
  <c r="AY291"/>
  <c r="AY292"/>
  <c r="AY293"/>
  <c r="AY294"/>
  <c r="AY295"/>
  <c r="AY296"/>
  <c r="AY297"/>
  <c r="AY298"/>
  <c r="AY299"/>
  <c r="AY300"/>
  <c r="AY301"/>
  <c r="AY302"/>
  <c r="AY303"/>
  <c r="AY304"/>
  <c r="AY305"/>
  <c r="AY306"/>
  <c r="AY307"/>
  <c r="AY308"/>
  <c r="AY309"/>
  <c r="AY310"/>
  <c r="AY311"/>
  <c r="AY312"/>
  <c r="AY313"/>
  <c r="AY314"/>
  <c r="AY315"/>
  <c r="AY316"/>
  <c r="AY318"/>
  <c r="AY319"/>
  <c r="AY320"/>
  <c r="AY321"/>
  <c r="AY322"/>
  <c r="AY323"/>
  <c r="AY324"/>
  <c r="AY325"/>
  <c r="AY326"/>
  <c r="AY327"/>
  <c r="AY328"/>
  <c r="AY329"/>
  <c r="AY330"/>
  <c r="AY331"/>
  <c r="AY332"/>
  <c r="AY333"/>
  <c r="AY334"/>
  <c r="AY335"/>
  <c r="AY336"/>
  <c r="AY337"/>
  <c r="AY338"/>
  <c r="AY339"/>
  <c r="AY340"/>
  <c r="AY341"/>
  <c r="AY342"/>
  <c r="AY343"/>
  <c r="AY344"/>
  <c r="AY345"/>
  <c r="AY346"/>
  <c r="AY347"/>
  <c r="AY349"/>
  <c r="AY350"/>
  <c r="AY351"/>
  <c r="AY352"/>
  <c r="AY353"/>
  <c r="AY354"/>
  <c r="AY355"/>
  <c r="AY356"/>
  <c r="AY357"/>
  <c r="AY358"/>
  <c r="AY359"/>
  <c r="AY360"/>
  <c r="AY361"/>
  <c r="AY362"/>
  <c r="AY363"/>
  <c r="AY364"/>
  <c r="AY365"/>
  <c r="AY366"/>
  <c r="AY367"/>
  <c r="AY368"/>
  <c r="AY369"/>
  <c r="AY370"/>
  <c r="AY371"/>
  <c r="AY372"/>
  <c r="AY373"/>
  <c r="AY374"/>
  <c r="AY375"/>
  <c r="AY376"/>
  <c r="AY377"/>
  <c r="AY378"/>
  <c r="AY379"/>
  <c r="AY380"/>
  <c r="AY383"/>
  <c r="AY384"/>
  <c r="AY385"/>
  <c r="AY386"/>
  <c r="AY387"/>
  <c r="AY388"/>
  <c r="AY389"/>
  <c r="AY390"/>
  <c r="AY391"/>
  <c r="AY392"/>
  <c r="AY393"/>
  <c r="AY394"/>
  <c r="AY395"/>
  <c r="AY396"/>
  <c r="AY397"/>
  <c r="AY398"/>
  <c r="AY399"/>
  <c r="AY400"/>
  <c r="AY401"/>
  <c r="AY402"/>
  <c r="AY403"/>
  <c r="AY404"/>
  <c r="AY405"/>
  <c r="AY406"/>
  <c r="AY407"/>
  <c r="AY408"/>
  <c r="AY409"/>
  <c r="AY410"/>
  <c r="AY411"/>
  <c r="AY413"/>
  <c r="AY414"/>
  <c r="AY415"/>
  <c r="AY416"/>
  <c r="AY417"/>
  <c r="AY418"/>
  <c r="AY419"/>
  <c r="AY420"/>
  <c r="AY421"/>
  <c r="AY422"/>
  <c r="AY423"/>
  <c r="AY424"/>
  <c r="AY425"/>
  <c r="AY426"/>
  <c r="AY427"/>
  <c r="AY428"/>
  <c r="AY429"/>
  <c r="AY430"/>
  <c r="AY431"/>
  <c r="AY432"/>
  <c r="AY433"/>
  <c r="AY434"/>
  <c r="AY435"/>
  <c r="AY436"/>
  <c r="AY437"/>
  <c r="AY438"/>
  <c r="AY439"/>
  <c r="AY440"/>
  <c r="AY441"/>
  <c r="AY442"/>
  <c r="AY444"/>
  <c r="AY445"/>
  <c r="AY446"/>
  <c r="AY447"/>
  <c r="AY448"/>
  <c r="AY449"/>
  <c r="AY450"/>
  <c r="AY451"/>
  <c r="AY452"/>
  <c r="AY453"/>
  <c r="AY454"/>
  <c r="AY455"/>
  <c r="AY456"/>
  <c r="AY457"/>
  <c r="AY458"/>
  <c r="AY459"/>
  <c r="AY460"/>
  <c r="AY461"/>
  <c r="AY462"/>
  <c r="AY463"/>
  <c r="AY464"/>
  <c r="AY465"/>
  <c r="AY466"/>
  <c r="AY467"/>
  <c r="AY468"/>
  <c r="AY469"/>
  <c r="AY470"/>
  <c r="AY471"/>
  <c r="AY472"/>
  <c r="AY474"/>
  <c r="AY475"/>
  <c r="AY476"/>
  <c r="AY477"/>
  <c r="AY478"/>
  <c r="AY479"/>
  <c r="AY480"/>
  <c r="AY481"/>
  <c r="AY482"/>
  <c r="AY483"/>
  <c r="AY484"/>
  <c r="AY485"/>
  <c r="AY486"/>
  <c r="AY487"/>
  <c r="AY488"/>
  <c r="AY489"/>
  <c r="AY490"/>
  <c r="AY491"/>
  <c r="AY492"/>
  <c r="AY493"/>
  <c r="AY494"/>
  <c r="AY495"/>
  <c r="AY496"/>
  <c r="AY497"/>
  <c r="AY498"/>
  <c r="AY499"/>
  <c r="AY500"/>
  <c r="AY501"/>
  <c r="AY502"/>
  <c r="AY503"/>
  <c r="AY504"/>
  <c r="AY505"/>
  <c r="AY506"/>
  <c r="AY508"/>
  <c r="AY509"/>
  <c r="AY510"/>
  <c r="AY511"/>
  <c r="AY512"/>
  <c r="AY513"/>
  <c r="AY514"/>
  <c r="AY515"/>
  <c r="AY516"/>
  <c r="AY517"/>
  <c r="AY518"/>
  <c r="AY519"/>
  <c r="AY520"/>
  <c r="AY521"/>
  <c r="AY522"/>
  <c r="AY523"/>
  <c r="AY524"/>
  <c r="AY525"/>
  <c r="AY526"/>
  <c r="AY527"/>
  <c r="AY528"/>
  <c r="AY529"/>
  <c r="AY530"/>
  <c r="AY531"/>
  <c r="AY532"/>
  <c r="AY533"/>
  <c r="AY534"/>
  <c r="AY535"/>
  <c r="AY536"/>
  <c r="AY537"/>
  <c r="AY538"/>
  <c r="AY539"/>
  <c r="AY540"/>
  <c r="AY541"/>
  <c r="AY542"/>
  <c r="AY543"/>
  <c r="AY544"/>
  <c r="AY545"/>
  <c r="AY547"/>
  <c r="AY548"/>
  <c r="AY549"/>
  <c r="AY550"/>
  <c r="AY551"/>
  <c r="AY552"/>
  <c r="AY553"/>
  <c r="AY554"/>
  <c r="AY555"/>
  <c r="AY556"/>
  <c r="AY557"/>
  <c r="AY558"/>
  <c r="AY559"/>
  <c r="AY560"/>
  <c r="AY561"/>
  <c r="AY562"/>
  <c r="AY563"/>
  <c r="AY564"/>
  <c r="AY565"/>
  <c r="AY566"/>
  <c r="AY567"/>
  <c r="AY568"/>
  <c r="AY569"/>
  <c r="AY570"/>
  <c r="AY571"/>
  <c r="AY572"/>
  <c r="AY574"/>
  <c r="AY575"/>
  <c r="AY576"/>
  <c r="AY577"/>
  <c r="AY578"/>
  <c r="AY579"/>
  <c r="AY580"/>
  <c r="AY581"/>
  <c r="AY582"/>
  <c r="AY583"/>
  <c r="AY584"/>
  <c r="AY585"/>
  <c r="AY586"/>
  <c r="AY587"/>
  <c r="AY588"/>
  <c r="AY589"/>
  <c r="AY590"/>
  <c r="AY591"/>
  <c r="AY592"/>
  <c r="AY593"/>
  <c r="AY594"/>
  <c r="AY595"/>
  <c r="AY596"/>
  <c r="AY597"/>
  <c r="AY598"/>
  <c r="AY599"/>
  <c r="AY601"/>
  <c r="AY602"/>
  <c r="AY603"/>
  <c r="AY604"/>
  <c r="AY605"/>
  <c r="AY606"/>
  <c r="AY607"/>
  <c r="AY608"/>
  <c r="AY609"/>
  <c r="AY610"/>
  <c r="AY611"/>
  <c r="AY612"/>
  <c r="AY613"/>
  <c r="AY614"/>
  <c r="AY615"/>
  <c r="AY616"/>
  <c r="AY617"/>
  <c r="AY618"/>
  <c r="AY619"/>
  <c r="AY620"/>
  <c r="AY621"/>
  <c r="AY622"/>
  <c r="AY623"/>
  <c r="AY624"/>
  <c r="AY625"/>
  <c r="AY626"/>
  <c r="AY627"/>
  <c r="AY628"/>
  <c r="AY629"/>
  <c r="BE168"/>
  <c r="BI168" s="1"/>
  <c r="BE169"/>
  <c r="BI169" s="1"/>
  <c r="BE170"/>
  <c r="BI170" s="1"/>
  <c r="BE171"/>
  <c r="BI171" s="1"/>
  <c r="BE172"/>
  <c r="BI172" s="1"/>
  <c r="BE173"/>
  <c r="BI173" s="1"/>
  <c r="BE174"/>
  <c r="BI174" s="1"/>
  <c r="BE175"/>
  <c r="BI175" s="1"/>
  <c r="BE176"/>
  <c r="BI176" s="1"/>
  <c r="BE177"/>
  <c r="BI177" s="1"/>
  <c r="BE178"/>
  <c r="BI178" s="1"/>
  <c r="BE179"/>
  <c r="BI179" s="1"/>
  <c r="BE180"/>
  <c r="BI180" s="1"/>
  <c r="BE181"/>
  <c r="BI181" s="1"/>
  <c r="BE182"/>
  <c r="BI182" s="1"/>
  <c r="BE183"/>
  <c r="BI183" s="1"/>
  <c r="BE184"/>
  <c r="BI184" s="1"/>
  <c r="BE185"/>
  <c r="BI185" s="1"/>
  <c r="BE186"/>
  <c r="BI186" s="1"/>
  <c r="BE187"/>
  <c r="BI187" s="1"/>
  <c r="BE188"/>
  <c r="BI188" s="1"/>
  <c r="BE189"/>
  <c r="BI189" s="1"/>
  <c r="BE190"/>
  <c r="BI190" s="1"/>
  <c r="BE191"/>
  <c r="BI191" s="1"/>
  <c r="BE192"/>
  <c r="BI192" s="1"/>
  <c r="BE193"/>
  <c r="BI193" s="1"/>
  <c r="BE194"/>
  <c r="BI194" s="1"/>
  <c r="BE195"/>
  <c r="BI195" s="1"/>
  <c r="BE196"/>
  <c r="BI196" s="1"/>
  <c r="BE197"/>
  <c r="BI197" s="1"/>
  <c r="BE167"/>
  <c r="BI167" s="1"/>
  <c r="AQ168"/>
  <c r="AQ169"/>
  <c r="AQ170"/>
  <c r="AQ171"/>
  <c r="AQ172"/>
  <c r="AQ173"/>
  <c r="AQ174"/>
  <c r="AQ175"/>
  <c r="AQ176"/>
  <c r="AQ177"/>
  <c r="AQ178"/>
  <c r="AQ179"/>
  <c r="AQ180"/>
  <c r="AQ181"/>
  <c r="AQ182"/>
  <c r="AQ183"/>
  <c r="AQ184"/>
  <c r="AQ185"/>
  <c r="AQ186"/>
  <c r="AQ187"/>
  <c r="AQ188"/>
  <c r="AQ189"/>
  <c r="AQ190"/>
  <c r="AQ191"/>
  <c r="AQ192"/>
  <c r="AQ193"/>
  <c r="AQ194"/>
  <c r="AQ195"/>
  <c r="AQ196"/>
  <c r="AQ197"/>
  <c r="AQ167"/>
  <c r="AW167"/>
  <c r="BD168"/>
  <c r="BH168" s="1"/>
  <c r="BD169"/>
  <c r="BH169" s="1"/>
  <c r="BD170"/>
  <c r="BH170" s="1"/>
  <c r="BD171"/>
  <c r="BH171" s="1"/>
  <c r="BD172"/>
  <c r="BH172" s="1"/>
  <c r="BD173"/>
  <c r="BH173" s="1"/>
  <c r="BD174"/>
  <c r="BH174" s="1"/>
  <c r="BD175"/>
  <c r="BH175" s="1"/>
  <c r="BD176"/>
  <c r="BH176" s="1"/>
  <c r="BD177"/>
  <c r="BH177" s="1"/>
  <c r="BD178"/>
  <c r="BH178" s="1"/>
  <c r="BD179"/>
  <c r="BH179" s="1"/>
  <c r="BD180"/>
  <c r="BH180" s="1"/>
  <c r="BD181"/>
  <c r="BH181" s="1"/>
  <c r="BD182"/>
  <c r="BH182" s="1"/>
  <c r="BD183"/>
  <c r="BH183" s="1"/>
  <c r="BD184"/>
  <c r="BH184" s="1"/>
  <c r="BD185"/>
  <c r="BH185" s="1"/>
  <c r="BD186"/>
  <c r="BH186" s="1"/>
  <c r="BD187"/>
  <c r="BH187" s="1"/>
  <c r="BD188"/>
  <c r="BH188" s="1"/>
  <c r="BD189"/>
  <c r="BH189" s="1"/>
  <c r="BD190"/>
  <c r="BH190" s="1"/>
  <c r="BD191"/>
  <c r="BH191" s="1"/>
  <c r="BD192"/>
  <c r="BH192" s="1"/>
  <c r="BD193"/>
  <c r="BH193" s="1"/>
  <c r="BD194"/>
  <c r="BH194" s="1"/>
  <c r="BD195"/>
  <c r="BH195" s="1"/>
  <c r="BD196"/>
  <c r="BH196" s="1"/>
  <c r="BD197"/>
  <c r="BH197" s="1"/>
  <c r="BD167"/>
  <c r="BH167" s="1"/>
  <c r="AP168"/>
  <c r="AP169"/>
  <c r="AP170"/>
  <c r="AP171"/>
  <c r="AP172"/>
  <c r="AP173"/>
  <c r="AP174"/>
  <c r="AP175"/>
  <c r="AP176"/>
  <c r="AP177"/>
  <c r="AP178"/>
  <c r="AP179"/>
  <c r="AP180"/>
  <c r="AP181"/>
  <c r="AP182"/>
  <c r="AP183"/>
  <c r="AP184"/>
  <c r="AP185"/>
  <c r="AP186"/>
  <c r="AP187"/>
  <c r="AP188"/>
  <c r="AP189"/>
  <c r="AP190"/>
  <c r="AP191"/>
  <c r="AP192"/>
  <c r="AP193"/>
  <c r="AP194"/>
  <c r="AP195"/>
  <c r="AP196"/>
  <c r="AP197"/>
  <c r="AP167"/>
  <c r="AV167"/>
  <c r="BG131"/>
  <c r="BG132"/>
  <c r="BG133"/>
  <c r="BG134"/>
  <c r="BG135"/>
  <c r="BG136"/>
  <c r="BG137"/>
  <c r="BG138"/>
  <c r="BG139"/>
  <c r="BG140"/>
  <c r="BG141"/>
  <c r="BG142"/>
  <c r="BG143"/>
  <c r="BG144"/>
  <c r="BG145"/>
  <c r="BG146"/>
  <c r="BG147"/>
  <c r="BG148"/>
  <c r="BG149"/>
  <c r="BG150"/>
  <c r="BG151"/>
  <c r="BG152"/>
  <c r="BG153"/>
  <c r="BG154"/>
  <c r="BG155"/>
  <c r="BG156"/>
  <c r="BG157"/>
  <c r="BG158"/>
  <c r="BG159"/>
  <c r="BG160"/>
  <c r="BG161"/>
  <c r="BG162"/>
  <c r="BG163"/>
  <c r="BG164"/>
  <c r="BG165"/>
  <c r="BG130"/>
  <c r="BF131"/>
  <c r="BF132"/>
  <c r="BF133"/>
  <c r="BF134"/>
  <c r="BF135"/>
  <c r="BF136"/>
  <c r="BF137"/>
  <c r="BF138"/>
  <c r="BF139"/>
  <c r="BF140"/>
  <c r="BF141"/>
  <c r="BF142"/>
  <c r="BF143"/>
  <c r="BF144"/>
  <c r="BF145"/>
  <c r="BF146"/>
  <c r="BF147"/>
  <c r="BF148"/>
  <c r="BF149"/>
  <c r="BF150"/>
  <c r="BF151"/>
  <c r="BF152"/>
  <c r="BF153"/>
  <c r="BF154"/>
  <c r="BF155"/>
  <c r="BF156"/>
  <c r="BF157"/>
  <c r="BF158"/>
  <c r="BF159"/>
  <c r="BF160"/>
  <c r="BF161"/>
  <c r="BF162"/>
  <c r="BF163"/>
  <c r="BF164"/>
  <c r="BF165"/>
  <c r="BF130"/>
  <c r="BD131"/>
  <c r="BH131" s="1"/>
  <c r="BD132"/>
  <c r="BH132" s="1"/>
  <c r="BD133"/>
  <c r="BH133" s="1"/>
  <c r="BD134"/>
  <c r="BH134" s="1"/>
  <c r="BD135"/>
  <c r="BH135" s="1"/>
  <c r="BD136"/>
  <c r="BH136" s="1"/>
  <c r="BD137"/>
  <c r="BH137" s="1"/>
  <c r="BD138"/>
  <c r="BH138" s="1"/>
  <c r="BD139"/>
  <c r="BH139" s="1"/>
  <c r="BD140"/>
  <c r="BH140" s="1"/>
  <c r="BD141"/>
  <c r="BH141" s="1"/>
  <c r="BD142"/>
  <c r="BH142" s="1"/>
  <c r="BD143"/>
  <c r="BH143" s="1"/>
  <c r="BD144"/>
  <c r="BH144" s="1"/>
  <c r="BD145"/>
  <c r="BH145" s="1"/>
  <c r="BD146"/>
  <c r="BH146" s="1"/>
  <c r="BD147"/>
  <c r="BH147" s="1"/>
  <c r="BD148"/>
  <c r="BH148" s="1"/>
  <c r="BD149"/>
  <c r="BH149" s="1"/>
  <c r="BD150"/>
  <c r="BH150" s="1"/>
  <c r="BD151"/>
  <c r="BH151" s="1"/>
  <c r="BD152"/>
  <c r="BH152" s="1"/>
  <c r="BD153"/>
  <c r="BH153" s="1"/>
  <c r="BD154"/>
  <c r="BH154" s="1"/>
  <c r="BD155"/>
  <c r="BH155" s="1"/>
  <c r="BD156"/>
  <c r="BH156" s="1"/>
  <c r="BD157"/>
  <c r="BH157" s="1"/>
  <c r="BD158"/>
  <c r="BH158" s="1"/>
  <c r="BD159"/>
  <c r="BH159" s="1"/>
  <c r="BD160"/>
  <c r="BH160" s="1"/>
  <c r="BD161"/>
  <c r="BH161" s="1"/>
  <c r="BD162"/>
  <c r="BH162" s="1"/>
  <c r="BD163"/>
  <c r="BH163" s="1"/>
  <c r="BD164"/>
  <c r="BH164" s="1"/>
  <c r="BD165"/>
  <c r="BH165" s="1"/>
  <c r="BD130"/>
  <c r="BH130" s="1"/>
  <c r="AV130"/>
  <c r="BE131"/>
  <c r="BI131" s="1"/>
  <c r="BE132"/>
  <c r="BI132" s="1"/>
  <c r="BE133"/>
  <c r="BI133" s="1"/>
  <c r="BE134"/>
  <c r="BI134" s="1"/>
  <c r="BE135"/>
  <c r="BI135" s="1"/>
  <c r="BE136"/>
  <c r="BI136" s="1"/>
  <c r="BE137"/>
  <c r="BI137" s="1"/>
  <c r="BE138"/>
  <c r="BI138" s="1"/>
  <c r="BE139"/>
  <c r="BI139" s="1"/>
  <c r="BE140"/>
  <c r="BI140" s="1"/>
  <c r="BE141"/>
  <c r="BI141" s="1"/>
  <c r="BE142"/>
  <c r="BI142" s="1"/>
  <c r="BE143"/>
  <c r="BI143" s="1"/>
  <c r="BE144"/>
  <c r="BI144" s="1"/>
  <c r="BE145"/>
  <c r="BI145" s="1"/>
  <c r="BE146"/>
  <c r="BI146" s="1"/>
  <c r="BE147"/>
  <c r="BI147" s="1"/>
  <c r="BE148"/>
  <c r="BI148" s="1"/>
  <c r="BE149"/>
  <c r="BI149" s="1"/>
  <c r="BE150"/>
  <c r="BI150" s="1"/>
  <c r="BE151"/>
  <c r="BI151" s="1"/>
  <c r="BE152"/>
  <c r="BI152" s="1"/>
  <c r="BE153"/>
  <c r="BI153" s="1"/>
  <c r="BE154"/>
  <c r="BI154" s="1"/>
  <c r="BE155"/>
  <c r="BI155" s="1"/>
  <c r="BE156"/>
  <c r="BI156" s="1"/>
  <c r="BE157"/>
  <c r="BI157" s="1"/>
  <c r="BE158"/>
  <c r="BI158" s="1"/>
  <c r="BE159"/>
  <c r="BI159" s="1"/>
  <c r="BE160"/>
  <c r="BI160" s="1"/>
  <c r="BE161"/>
  <c r="BI161" s="1"/>
  <c r="BE162"/>
  <c r="BI162" s="1"/>
  <c r="BE163"/>
  <c r="BI163" s="1"/>
  <c r="BE164"/>
  <c r="BI164" s="1"/>
  <c r="BE165"/>
  <c r="BI165" s="1"/>
  <c r="BE130"/>
  <c r="BI130" s="1"/>
  <c r="AQ131"/>
  <c r="AQ132"/>
  <c r="AQ133"/>
  <c r="AQ134"/>
  <c r="AQ135"/>
  <c r="AQ136"/>
  <c r="AQ137"/>
  <c r="AQ138"/>
  <c r="AQ139"/>
  <c r="AQ140"/>
  <c r="AQ141"/>
  <c r="AQ142"/>
  <c r="AQ143"/>
  <c r="AQ144"/>
  <c r="AQ145"/>
  <c r="AQ146"/>
  <c r="AQ147"/>
  <c r="AQ148"/>
  <c r="AQ149"/>
  <c r="AQ150"/>
  <c r="AQ151"/>
  <c r="AQ152"/>
  <c r="AQ153"/>
  <c r="AQ154"/>
  <c r="AQ155"/>
  <c r="AQ156"/>
  <c r="AQ157"/>
  <c r="AQ158"/>
  <c r="AQ159"/>
  <c r="AQ160"/>
  <c r="AQ161"/>
  <c r="AQ162"/>
  <c r="AQ163"/>
  <c r="AQ164"/>
  <c r="AQ165"/>
  <c r="AQ130"/>
  <c r="AW130"/>
  <c r="AP131"/>
  <c r="AP132"/>
  <c r="AP133"/>
  <c r="AP134"/>
  <c r="AP135"/>
  <c r="AP136"/>
  <c r="AP137"/>
  <c r="AP138"/>
  <c r="AP139"/>
  <c r="AP140"/>
  <c r="AP141"/>
  <c r="AP142"/>
  <c r="AP143"/>
  <c r="AP144"/>
  <c r="AP145"/>
  <c r="AP146"/>
  <c r="AP147"/>
  <c r="AP148"/>
  <c r="AP149"/>
  <c r="AP150"/>
  <c r="AP151"/>
  <c r="AP152"/>
  <c r="AP153"/>
  <c r="AP154"/>
  <c r="AP155"/>
  <c r="AP156"/>
  <c r="AP157"/>
  <c r="AP158"/>
  <c r="AP159"/>
  <c r="AP160"/>
  <c r="AP161"/>
  <c r="AP162"/>
  <c r="AP163"/>
  <c r="AP164"/>
  <c r="AP165"/>
  <c r="AP130"/>
  <c r="BG97"/>
  <c r="BG98"/>
  <c r="BG99"/>
  <c r="BG100"/>
  <c r="BG101"/>
  <c r="BG102"/>
  <c r="BG103"/>
  <c r="BG104"/>
  <c r="BG105"/>
  <c r="BG106"/>
  <c r="BG107"/>
  <c r="BG108"/>
  <c r="BG109"/>
  <c r="BG110"/>
  <c r="BG111"/>
  <c r="BG112"/>
  <c r="BG113"/>
  <c r="BG114"/>
  <c r="BG115"/>
  <c r="BG116"/>
  <c r="BG117"/>
  <c r="BG118"/>
  <c r="BG119"/>
  <c r="BG120"/>
  <c r="BG121"/>
  <c r="BG122"/>
  <c r="BG123"/>
  <c r="BG124"/>
  <c r="BG125"/>
  <c r="BG126"/>
  <c r="BG127"/>
  <c r="BG128"/>
  <c r="BG96"/>
  <c r="BF97"/>
  <c r="BF98"/>
  <c r="BF99"/>
  <c r="BF100"/>
  <c r="BF101"/>
  <c r="BF102"/>
  <c r="BF103"/>
  <c r="BF104"/>
  <c r="BF105"/>
  <c r="BF106"/>
  <c r="BF107"/>
  <c r="BF108"/>
  <c r="BF109"/>
  <c r="BF110"/>
  <c r="BF111"/>
  <c r="BF112"/>
  <c r="BF113"/>
  <c r="BF114"/>
  <c r="BF115"/>
  <c r="BF116"/>
  <c r="BF117"/>
  <c r="BF118"/>
  <c r="BF119"/>
  <c r="BF120"/>
  <c r="BF121"/>
  <c r="BF122"/>
  <c r="BF123"/>
  <c r="BF124"/>
  <c r="BF125"/>
  <c r="BF126"/>
  <c r="BF127"/>
  <c r="BF128"/>
  <c r="BF96"/>
  <c r="BE97"/>
  <c r="BI97" s="1"/>
  <c r="BE98"/>
  <c r="BI98" s="1"/>
  <c r="BE99"/>
  <c r="BI99" s="1"/>
  <c r="BE100"/>
  <c r="BI100" s="1"/>
  <c r="BE101"/>
  <c r="BI101" s="1"/>
  <c r="BE102"/>
  <c r="BI102" s="1"/>
  <c r="BE103"/>
  <c r="BI103" s="1"/>
  <c r="BE104"/>
  <c r="BI104" s="1"/>
  <c r="BE105"/>
  <c r="BI105" s="1"/>
  <c r="BE106"/>
  <c r="BI106" s="1"/>
  <c r="BE107"/>
  <c r="BI107" s="1"/>
  <c r="BE108"/>
  <c r="BI108" s="1"/>
  <c r="BE109"/>
  <c r="BI109" s="1"/>
  <c r="BE110"/>
  <c r="BI110" s="1"/>
  <c r="BE111"/>
  <c r="BI111" s="1"/>
  <c r="BE112"/>
  <c r="BI112" s="1"/>
  <c r="BE113"/>
  <c r="BI113" s="1"/>
  <c r="BE114"/>
  <c r="BI114" s="1"/>
  <c r="BE115"/>
  <c r="BI115" s="1"/>
  <c r="BE116"/>
  <c r="BI116" s="1"/>
  <c r="BE117"/>
  <c r="BI117" s="1"/>
  <c r="BE118"/>
  <c r="BI118" s="1"/>
  <c r="BE119"/>
  <c r="BI119" s="1"/>
  <c r="BE120"/>
  <c r="BI120" s="1"/>
  <c r="BE121"/>
  <c r="BI121" s="1"/>
  <c r="BE122"/>
  <c r="BI122" s="1"/>
  <c r="BE123"/>
  <c r="BI123" s="1"/>
  <c r="BE124"/>
  <c r="BI124" s="1"/>
  <c r="BE125"/>
  <c r="BI125" s="1"/>
  <c r="BE126"/>
  <c r="BI126" s="1"/>
  <c r="BE127"/>
  <c r="BI127" s="1"/>
  <c r="BE128"/>
  <c r="BI128" s="1"/>
  <c r="BE96"/>
  <c r="BI96" s="1"/>
  <c r="AQ97"/>
  <c r="AQ98"/>
  <c r="AQ99"/>
  <c r="AQ100"/>
  <c r="AQ101"/>
  <c r="AQ102"/>
  <c r="AQ103"/>
  <c r="AQ104"/>
  <c r="AQ105"/>
  <c r="AQ106"/>
  <c r="AQ107"/>
  <c r="AQ108"/>
  <c r="AQ109"/>
  <c r="AQ110"/>
  <c r="AQ111"/>
  <c r="AQ112"/>
  <c r="AQ113"/>
  <c r="AQ114"/>
  <c r="AQ115"/>
  <c r="AQ116"/>
  <c r="AQ117"/>
  <c r="AQ118"/>
  <c r="AQ119"/>
  <c r="AQ120"/>
  <c r="AQ121"/>
  <c r="AQ122"/>
  <c r="AQ123"/>
  <c r="AQ124"/>
  <c r="AQ125"/>
  <c r="AQ126"/>
  <c r="AQ127"/>
  <c r="AQ128"/>
  <c r="AQ96"/>
  <c r="AW96"/>
  <c r="BD97"/>
  <c r="BH97" s="1"/>
  <c r="BD98"/>
  <c r="BH98" s="1"/>
  <c r="BD99"/>
  <c r="BH99" s="1"/>
  <c r="BD100"/>
  <c r="BH100" s="1"/>
  <c r="BD101"/>
  <c r="BH101" s="1"/>
  <c r="BD102"/>
  <c r="BH102" s="1"/>
  <c r="BD103"/>
  <c r="BH103" s="1"/>
  <c r="BD104"/>
  <c r="BH104" s="1"/>
  <c r="BD105"/>
  <c r="BH105" s="1"/>
  <c r="BD106"/>
  <c r="BH106" s="1"/>
  <c r="BD107"/>
  <c r="BH107" s="1"/>
  <c r="BD108"/>
  <c r="BH108" s="1"/>
  <c r="BD109"/>
  <c r="BH109" s="1"/>
  <c r="BD110"/>
  <c r="BH110" s="1"/>
  <c r="BD111"/>
  <c r="BH111" s="1"/>
  <c r="BD112"/>
  <c r="BH112" s="1"/>
  <c r="BD113"/>
  <c r="BH113" s="1"/>
  <c r="BD114"/>
  <c r="BH114" s="1"/>
  <c r="BD115"/>
  <c r="BH115" s="1"/>
  <c r="BD116"/>
  <c r="BH116" s="1"/>
  <c r="BD117"/>
  <c r="BH117" s="1"/>
  <c r="BD118"/>
  <c r="BH118" s="1"/>
  <c r="BD119"/>
  <c r="BH119" s="1"/>
  <c r="BD120"/>
  <c r="BH120" s="1"/>
  <c r="BD121"/>
  <c r="BH121" s="1"/>
  <c r="BD122"/>
  <c r="BH122" s="1"/>
  <c r="BD123"/>
  <c r="BH123" s="1"/>
  <c r="BD124"/>
  <c r="BH124" s="1"/>
  <c r="BD125"/>
  <c r="BH125" s="1"/>
  <c r="BD126"/>
  <c r="BH126" s="1"/>
  <c r="BD127"/>
  <c r="BH127" s="1"/>
  <c r="BD128"/>
  <c r="BH128" s="1"/>
  <c r="BD96"/>
  <c r="BH96" s="1"/>
  <c r="AP97"/>
  <c r="AP98"/>
  <c r="AP99"/>
  <c r="AP100"/>
  <c r="AP101"/>
  <c r="AP102"/>
  <c r="AP103"/>
  <c r="AP104"/>
  <c r="AP105"/>
  <c r="AP106"/>
  <c r="AP107"/>
  <c r="AP108"/>
  <c r="AP109"/>
  <c r="AP110"/>
  <c r="AP111"/>
  <c r="AP112"/>
  <c r="AP113"/>
  <c r="AP114"/>
  <c r="AP115"/>
  <c r="AP116"/>
  <c r="AP117"/>
  <c r="AP118"/>
  <c r="AP119"/>
  <c r="AP120"/>
  <c r="AP121"/>
  <c r="AP122"/>
  <c r="AP123"/>
  <c r="AP124"/>
  <c r="AP125"/>
  <c r="AP126"/>
  <c r="AP127"/>
  <c r="AP128"/>
  <c r="AP96"/>
  <c r="AV96"/>
  <c r="BG65"/>
  <c r="BG66"/>
  <c r="BG67"/>
  <c r="BG68"/>
  <c r="BG69"/>
  <c r="BG70"/>
  <c r="BG71"/>
  <c r="BG72"/>
  <c r="BG73"/>
  <c r="BG74"/>
  <c r="BG75"/>
  <c r="BG76"/>
  <c r="BG77"/>
  <c r="BG78"/>
  <c r="BG79"/>
  <c r="BG80"/>
  <c r="BG81"/>
  <c r="BG82"/>
  <c r="BG83"/>
  <c r="BG84"/>
  <c r="BG85"/>
  <c r="BG86"/>
  <c r="BG87"/>
  <c r="BG88"/>
  <c r="BG89"/>
  <c r="BG90"/>
  <c r="BG91"/>
  <c r="BG92"/>
  <c r="BG93"/>
  <c r="BG94"/>
  <c r="BG64"/>
  <c r="BF65"/>
  <c r="BF66"/>
  <c r="BF67"/>
  <c r="BF68"/>
  <c r="BF69"/>
  <c r="BF70"/>
  <c r="BF71"/>
  <c r="BF72"/>
  <c r="BF73"/>
  <c r="BF74"/>
  <c r="BF75"/>
  <c r="BF76"/>
  <c r="BF77"/>
  <c r="BF78"/>
  <c r="BF79"/>
  <c r="BF80"/>
  <c r="BF81"/>
  <c r="BF82"/>
  <c r="BF83"/>
  <c r="BF84"/>
  <c r="BF85"/>
  <c r="BF86"/>
  <c r="BF87"/>
  <c r="BF88"/>
  <c r="BF89"/>
  <c r="BF90"/>
  <c r="BF91"/>
  <c r="BF92"/>
  <c r="BF93"/>
  <c r="BF94"/>
  <c r="BF64"/>
  <c r="BD65"/>
  <c r="BH65" s="1"/>
  <c r="BD66"/>
  <c r="BH66" s="1"/>
  <c r="BD67"/>
  <c r="BH67" s="1"/>
  <c r="BD68"/>
  <c r="BH68" s="1"/>
  <c r="BD69"/>
  <c r="BH69" s="1"/>
  <c r="BD70"/>
  <c r="BH70" s="1"/>
  <c r="BD71"/>
  <c r="BH71" s="1"/>
  <c r="BD72"/>
  <c r="BH72" s="1"/>
  <c r="BD73"/>
  <c r="BH73" s="1"/>
  <c r="BD74"/>
  <c r="BH74" s="1"/>
  <c r="BD75"/>
  <c r="BH75" s="1"/>
  <c r="BD76"/>
  <c r="BH76" s="1"/>
  <c r="BD77"/>
  <c r="BH77" s="1"/>
  <c r="BD78"/>
  <c r="BH78" s="1"/>
  <c r="BD79"/>
  <c r="BH79" s="1"/>
  <c r="BD80"/>
  <c r="BH80" s="1"/>
  <c r="BD81"/>
  <c r="BH81" s="1"/>
  <c r="BD82"/>
  <c r="BH82" s="1"/>
  <c r="BD83"/>
  <c r="BH83" s="1"/>
  <c r="BD84"/>
  <c r="BH84" s="1"/>
  <c r="BD85"/>
  <c r="BH85" s="1"/>
  <c r="BD86"/>
  <c r="BH86" s="1"/>
  <c r="BD87"/>
  <c r="BH87" s="1"/>
  <c r="BD88"/>
  <c r="BH88" s="1"/>
  <c r="BD89"/>
  <c r="BH89" s="1"/>
  <c r="BD90"/>
  <c r="BH90" s="1"/>
  <c r="BD91"/>
  <c r="BH91" s="1"/>
  <c r="BD92"/>
  <c r="BH92" s="1"/>
  <c r="BD93"/>
  <c r="BH93" s="1"/>
  <c r="BD94"/>
  <c r="BH94" s="1"/>
  <c r="BD64"/>
  <c r="BH64" s="1"/>
  <c r="AV64"/>
  <c r="BE65"/>
  <c r="BI65" s="1"/>
  <c r="BE66"/>
  <c r="BI66" s="1"/>
  <c r="BE67"/>
  <c r="BI67" s="1"/>
  <c r="BE68"/>
  <c r="BI68" s="1"/>
  <c r="BE69"/>
  <c r="BI69" s="1"/>
  <c r="BE70"/>
  <c r="BI70" s="1"/>
  <c r="BE71"/>
  <c r="BI71" s="1"/>
  <c r="BE72"/>
  <c r="BI72" s="1"/>
  <c r="BE73"/>
  <c r="BI73" s="1"/>
  <c r="BE74"/>
  <c r="BI74" s="1"/>
  <c r="BE75"/>
  <c r="BI75" s="1"/>
  <c r="BE76"/>
  <c r="BI76" s="1"/>
  <c r="BE77"/>
  <c r="BI77" s="1"/>
  <c r="BE78"/>
  <c r="BI78" s="1"/>
  <c r="BE79"/>
  <c r="BI79" s="1"/>
  <c r="BE80"/>
  <c r="BI80" s="1"/>
  <c r="BE81"/>
  <c r="BI81" s="1"/>
  <c r="BE82"/>
  <c r="BI82" s="1"/>
  <c r="BE83"/>
  <c r="BI83" s="1"/>
  <c r="BE84"/>
  <c r="BI84" s="1"/>
  <c r="BE85"/>
  <c r="BI85" s="1"/>
  <c r="BE86"/>
  <c r="BI86" s="1"/>
  <c r="BE87"/>
  <c r="BI87" s="1"/>
  <c r="BE88"/>
  <c r="BI88" s="1"/>
  <c r="BE89"/>
  <c r="BI89" s="1"/>
  <c r="BE90"/>
  <c r="BI90" s="1"/>
  <c r="BE91"/>
  <c r="BI91" s="1"/>
  <c r="BE92"/>
  <c r="BI92" s="1"/>
  <c r="BE93"/>
  <c r="BI93" s="1"/>
  <c r="BE94"/>
  <c r="BI94" s="1"/>
  <c r="BE64"/>
  <c r="BI64" s="1"/>
  <c r="AQ65"/>
  <c r="AQ66"/>
  <c r="AQ67"/>
  <c r="AQ68"/>
  <c r="AQ69"/>
  <c r="AQ70"/>
  <c r="AQ71"/>
  <c r="AQ72"/>
  <c r="AQ73"/>
  <c r="AQ74"/>
  <c r="AQ75"/>
  <c r="AQ76"/>
  <c r="AQ77"/>
  <c r="AQ78"/>
  <c r="AQ79"/>
  <c r="AQ80"/>
  <c r="AQ81"/>
  <c r="AQ82"/>
  <c r="AQ83"/>
  <c r="AQ84"/>
  <c r="AQ85"/>
  <c r="AQ86"/>
  <c r="AQ87"/>
  <c r="AQ88"/>
  <c r="AQ89"/>
  <c r="AQ90"/>
  <c r="AQ91"/>
  <c r="AQ92"/>
  <c r="AQ93"/>
  <c r="AQ94"/>
  <c r="AQ64"/>
  <c r="AW64"/>
  <c r="AP65"/>
  <c r="AP66"/>
  <c r="AP67"/>
  <c r="AP68"/>
  <c r="AP69"/>
  <c r="AP70"/>
  <c r="AP71"/>
  <c r="AP72"/>
  <c r="AP73"/>
  <c r="AP74"/>
  <c r="AP75"/>
  <c r="AP76"/>
  <c r="AP77"/>
  <c r="AP78"/>
  <c r="AP79"/>
  <c r="AP80"/>
  <c r="AP81"/>
  <c r="AP82"/>
  <c r="AP83"/>
  <c r="AP84"/>
  <c r="AP85"/>
  <c r="AP86"/>
  <c r="AP87"/>
  <c r="AP88"/>
  <c r="AP89"/>
  <c r="AP90"/>
  <c r="AP91"/>
  <c r="AP92"/>
  <c r="AP93"/>
  <c r="AP94"/>
  <c r="AP64"/>
  <c r="BG36"/>
  <c r="BG37"/>
  <c r="BG38"/>
  <c r="BG39"/>
  <c r="BG40"/>
  <c r="BG41"/>
  <c r="BG42"/>
  <c r="BG43"/>
  <c r="BG44"/>
  <c r="BG45"/>
  <c r="BG46"/>
  <c r="BG47"/>
  <c r="BG48"/>
  <c r="BG49"/>
  <c r="BG50"/>
  <c r="BG51"/>
  <c r="BG52"/>
  <c r="BG53"/>
  <c r="BG54"/>
  <c r="BG55"/>
  <c r="BG56"/>
  <c r="BG57"/>
  <c r="BG58"/>
  <c r="BG59"/>
  <c r="BG60"/>
  <c r="BG61"/>
  <c r="BG62"/>
  <c r="BG35"/>
  <c r="AQ36"/>
  <c r="AQ37"/>
  <c r="AQ38"/>
  <c r="AQ39"/>
  <c r="AQ40"/>
  <c r="AQ41"/>
  <c r="AQ42"/>
  <c r="AQ43"/>
  <c r="AQ44"/>
  <c r="AQ45"/>
  <c r="AQ46"/>
  <c r="AQ47"/>
  <c r="AQ48"/>
  <c r="AQ49"/>
  <c r="AQ50"/>
  <c r="AQ51"/>
  <c r="AQ52"/>
  <c r="AQ53"/>
  <c r="AQ54"/>
  <c r="AQ55"/>
  <c r="AQ56"/>
  <c r="AQ57"/>
  <c r="AQ58"/>
  <c r="AQ59"/>
  <c r="AQ60"/>
  <c r="AQ61"/>
  <c r="AQ62"/>
  <c r="AQ35"/>
  <c r="AW35"/>
  <c r="AP36"/>
  <c r="AP37"/>
  <c r="AP38"/>
  <c r="AP39"/>
  <c r="AP40"/>
  <c r="AP41"/>
  <c r="AP42"/>
  <c r="AP43"/>
  <c r="AP44"/>
  <c r="AP45"/>
  <c r="AP46"/>
  <c r="AP47"/>
  <c r="AP48"/>
  <c r="AP49"/>
  <c r="AP50"/>
  <c r="AP51"/>
  <c r="AP52"/>
  <c r="AP53"/>
  <c r="AP54"/>
  <c r="AP55"/>
  <c r="AP56"/>
  <c r="AP57"/>
  <c r="AP58"/>
  <c r="AP59"/>
  <c r="AP60"/>
  <c r="AP61"/>
  <c r="AP62"/>
  <c r="AP35"/>
  <c r="AV35"/>
  <c r="BF36"/>
  <c r="BF37"/>
  <c r="BF38"/>
  <c r="BF39"/>
  <c r="BF40"/>
  <c r="BF41"/>
  <c r="BF42"/>
  <c r="BF43"/>
  <c r="BF44"/>
  <c r="BF45"/>
  <c r="BF46"/>
  <c r="BF47"/>
  <c r="BF48"/>
  <c r="BF49"/>
  <c r="BF50"/>
  <c r="BF51"/>
  <c r="BF52"/>
  <c r="BF53"/>
  <c r="BF54"/>
  <c r="BF55"/>
  <c r="BF56"/>
  <c r="BF57"/>
  <c r="BF58"/>
  <c r="BF59"/>
  <c r="BF60"/>
  <c r="BF61"/>
  <c r="BF62"/>
  <c r="BF35"/>
  <c r="BE36"/>
  <c r="BI36" s="1"/>
  <c r="AZ36" s="1"/>
  <c r="BE37"/>
  <c r="BI37" s="1"/>
  <c r="AZ37" s="1"/>
  <c r="BE38"/>
  <c r="BI38" s="1"/>
  <c r="AZ38" s="1"/>
  <c r="BE39"/>
  <c r="BI39" s="1"/>
  <c r="AZ39" s="1"/>
  <c r="BE40"/>
  <c r="BI40" s="1"/>
  <c r="AZ40" s="1"/>
  <c r="BE41"/>
  <c r="BI41" s="1"/>
  <c r="AZ41" s="1"/>
  <c r="BE42"/>
  <c r="BI42" s="1"/>
  <c r="AZ42" s="1"/>
  <c r="BE43"/>
  <c r="BI43" s="1"/>
  <c r="AZ43" s="1"/>
  <c r="BE44"/>
  <c r="BI44" s="1"/>
  <c r="AZ44" s="1"/>
  <c r="BE45"/>
  <c r="BI45" s="1"/>
  <c r="AZ45" s="1"/>
  <c r="BE46"/>
  <c r="BI46" s="1"/>
  <c r="AZ46" s="1"/>
  <c r="BE47"/>
  <c r="BI47" s="1"/>
  <c r="AZ47" s="1"/>
  <c r="BE48"/>
  <c r="BI48" s="1"/>
  <c r="AZ48" s="1"/>
  <c r="BE49"/>
  <c r="BI49" s="1"/>
  <c r="AZ49" s="1"/>
  <c r="BE50"/>
  <c r="BI50" s="1"/>
  <c r="AZ50" s="1"/>
  <c r="BE51"/>
  <c r="BI51" s="1"/>
  <c r="AZ51" s="1"/>
  <c r="BE52"/>
  <c r="BI52" s="1"/>
  <c r="AZ52" s="1"/>
  <c r="BE53"/>
  <c r="BI53" s="1"/>
  <c r="AZ53" s="1"/>
  <c r="BE54"/>
  <c r="BI54" s="1"/>
  <c r="AZ54" s="1"/>
  <c r="BE55"/>
  <c r="BI55" s="1"/>
  <c r="AZ55" s="1"/>
  <c r="BE56"/>
  <c r="BI56" s="1"/>
  <c r="AZ56" s="1"/>
  <c r="BE57"/>
  <c r="BI57" s="1"/>
  <c r="AZ57" s="1"/>
  <c r="BE58"/>
  <c r="BI58" s="1"/>
  <c r="AZ58" s="1"/>
  <c r="BE59"/>
  <c r="BI59" s="1"/>
  <c r="AZ59" s="1"/>
  <c r="BE60"/>
  <c r="BI60" s="1"/>
  <c r="AZ60" s="1"/>
  <c r="BE61"/>
  <c r="BI61" s="1"/>
  <c r="AZ61" s="1"/>
  <c r="BE62"/>
  <c r="BI62" s="1"/>
  <c r="AZ62" s="1"/>
  <c r="BE35"/>
  <c r="BI35" s="1"/>
  <c r="AZ35" s="1"/>
  <c r="BD36"/>
  <c r="BH36" s="1"/>
  <c r="AY36" s="1"/>
  <c r="BD37"/>
  <c r="BH37" s="1"/>
  <c r="AY37" s="1"/>
  <c r="BD38"/>
  <c r="BH38" s="1"/>
  <c r="AY38" s="1"/>
  <c r="BD39"/>
  <c r="BH39" s="1"/>
  <c r="AY39" s="1"/>
  <c r="BD40"/>
  <c r="BH40" s="1"/>
  <c r="AY40" s="1"/>
  <c r="BD41"/>
  <c r="BH41" s="1"/>
  <c r="AY41" s="1"/>
  <c r="BD42"/>
  <c r="BH42" s="1"/>
  <c r="AY42" s="1"/>
  <c r="BD43"/>
  <c r="BH43" s="1"/>
  <c r="AY43" s="1"/>
  <c r="BD44"/>
  <c r="BH44" s="1"/>
  <c r="AY44" s="1"/>
  <c r="BD45"/>
  <c r="BH45" s="1"/>
  <c r="AY45" s="1"/>
  <c r="BD46"/>
  <c r="BH46" s="1"/>
  <c r="AY46" s="1"/>
  <c r="BD47"/>
  <c r="BH47" s="1"/>
  <c r="AY47" s="1"/>
  <c r="BD48"/>
  <c r="BH48" s="1"/>
  <c r="AY48" s="1"/>
  <c r="BD49"/>
  <c r="BH49" s="1"/>
  <c r="AY49" s="1"/>
  <c r="BD50"/>
  <c r="BH50" s="1"/>
  <c r="AY50" s="1"/>
  <c r="BD51"/>
  <c r="BH51" s="1"/>
  <c r="AY51" s="1"/>
  <c r="BD52"/>
  <c r="BH52" s="1"/>
  <c r="AY52" s="1"/>
  <c r="BD53"/>
  <c r="BH53" s="1"/>
  <c r="AY53" s="1"/>
  <c r="BD54"/>
  <c r="BH54" s="1"/>
  <c r="AY54" s="1"/>
  <c r="BD55"/>
  <c r="BH55" s="1"/>
  <c r="AY55" s="1"/>
  <c r="BD56"/>
  <c r="BH56" s="1"/>
  <c r="AY56" s="1"/>
  <c r="BD57"/>
  <c r="BH57" s="1"/>
  <c r="AY57" s="1"/>
  <c r="BD58"/>
  <c r="BH58" s="1"/>
  <c r="AY58" s="1"/>
  <c r="BD59"/>
  <c r="BH59" s="1"/>
  <c r="AY59" s="1"/>
  <c r="BD60"/>
  <c r="BH60" s="1"/>
  <c r="AY60" s="1"/>
  <c r="BD61"/>
  <c r="BH61" s="1"/>
  <c r="AY61" s="1"/>
  <c r="BD62"/>
  <c r="BH62" s="1"/>
  <c r="AY62" s="1"/>
  <c r="BD35"/>
  <c r="BH35" s="1"/>
  <c r="BG4"/>
  <c r="BG5"/>
  <c r="BG6"/>
  <c r="BG7"/>
  <c r="BG8"/>
  <c r="BG9"/>
  <c r="BG10"/>
  <c r="BG11"/>
  <c r="BG12"/>
  <c r="BG13"/>
  <c r="BG14"/>
  <c r="BG15"/>
  <c r="BG16"/>
  <c r="BG17"/>
  <c r="BG18"/>
  <c r="BG19"/>
  <c r="BG20"/>
  <c r="BG21"/>
  <c r="BG22"/>
  <c r="BG23"/>
  <c r="BG24"/>
  <c r="BG25"/>
  <c r="BG26"/>
  <c r="BG27"/>
  <c r="BG28"/>
  <c r="BG29"/>
  <c r="BG30"/>
  <c r="BG31"/>
  <c r="BG32"/>
  <c r="BG33"/>
  <c r="BG3"/>
  <c r="AQ4"/>
  <c r="AQ5"/>
  <c r="AQ6"/>
  <c r="AQ7"/>
  <c r="AQ8"/>
  <c r="AQ9"/>
  <c r="AQ10"/>
  <c r="AQ11"/>
  <c r="AQ12"/>
  <c r="AQ13"/>
  <c r="AQ14"/>
  <c r="AQ15"/>
  <c r="AQ16"/>
  <c r="AQ17"/>
  <c r="AQ18"/>
  <c r="AQ19"/>
  <c r="AQ20"/>
  <c r="AQ21"/>
  <c r="AQ22"/>
  <c r="AQ23"/>
  <c r="AQ24"/>
  <c r="AQ25"/>
  <c r="AQ26"/>
  <c r="AQ27"/>
  <c r="AQ28"/>
  <c r="AQ29"/>
  <c r="AQ30"/>
  <c r="AQ31"/>
  <c r="AQ32"/>
  <c r="AQ33"/>
  <c r="AQ3"/>
  <c r="AW3"/>
  <c r="AP4"/>
  <c r="AP5"/>
  <c r="AP6"/>
  <c r="AP7"/>
  <c r="AP8"/>
  <c r="AP9"/>
  <c r="AP10"/>
  <c r="AP11"/>
  <c r="AP12"/>
  <c r="AP13"/>
  <c r="AP14"/>
  <c r="AP15"/>
  <c r="AP16"/>
  <c r="AP17"/>
  <c r="AP18"/>
  <c r="AP19"/>
  <c r="AP20"/>
  <c r="AP21"/>
  <c r="AP22"/>
  <c r="AP23"/>
  <c r="AP24"/>
  <c r="AP25"/>
  <c r="AP26"/>
  <c r="AP27"/>
  <c r="AP28"/>
  <c r="AP29"/>
  <c r="AP30"/>
  <c r="AP31"/>
  <c r="AP32"/>
  <c r="AP33"/>
  <c r="AP3"/>
  <c r="AV3"/>
  <c r="AO3"/>
  <c r="BF4"/>
  <c r="BF5"/>
  <c r="BF6"/>
  <c r="BF7"/>
  <c r="BF8"/>
  <c r="BF9"/>
  <c r="BF10"/>
  <c r="BF11"/>
  <c r="BF12"/>
  <c r="BF13"/>
  <c r="BF14"/>
  <c r="BF15"/>
  <c r="BF16"/>
  <c r="BF17"/>
  <c r="BF18"/>
  <c r="BF19"/>
  <c r="BF20"/>
  <c r="BF21"/>
  <c r="BF22"/>
  <c r="BF23"/>
  <c r="BF24"/>
  <c r="BF25"/>
  <c r="BF26"/>
  <c r="BF27"/>
  <c r="BF28"/>
  <c r="BF29"/>
  <c r="BF30"/>
  <c r="BF31"/>
  <c r="BF32"/>
  <c r="BF33"/>
  <c r="BF3"/>
  <c r="BE4"/>
  <c r="BI4" s="1"/>
  <c r="AZ4" s="1"/>
  <c r="BE5"/>
  <c r="BI5" s="1"/>
  <c r="AZ5" s="1"/>
  <c r="BE6"/>
  <c r="BI6" s="1"/>
  <c r="AZ6" s="1"/>
  <c r="BE7"/>
  <c r="BI7" s="1"/>
  <c r="AZ7" s="1"/>
  <c r="BE8"/>
  <c r="BI8" s="1"/>
  <c r="AZ8" s="1"/>
  <c r="BE9"/>
  <c r="BI9" s="1"/>
  <c r="AZ9" s="1"/>
  <c r="BE10"/>
  <c r="BI10" s="1"/>
  <c r="AZ10" s="1"/>
  <c r="BE11"/>
  <c r="BI11" s="1"/>
  <c r="AZ11" s="1"/>
  <c r="BE12"/>
  <c r="BI12" s="1"/>
  <c r="AZ12" s="1"/>
  <c r="BE13"/>
  <c r="BI13" s="1"/>
  <c r="AZ13" s="1"/>
  <c r="BE14"/>
  <c r="BI14" s="1"/>
  <c r="AZ14" s="1"/>
  <c r="BE15"/>
  <c r="BI15" s="1"/>
  <c r="AZ15" s="1"/>
  <c r="BE16"/>
  <c r="BI16" s="1"/>
  <c r="AZ16" s="1"/>
  <c r="BE17"/>
  <c r="BI17" s="1"/>
  <c r="AZ17" s="1"/>
  <c r="BE18"/>
  <c r="BI18" s="1"/>
  <c r="AZ18" s="1"/>
  <c r="BE19"/>
  <c r="BI19" s="1"/>
  <c r="AZ19" s="1"/>
  <c r="BE20"/>
  <c r="BI20" s="1"/>
  <c r="AZ20" s="1"/>
  <c r="BE21"/>
  <c r="BI21" s="1"/>
  <c r="AZ21" s="1"/>
  <c r="BE22"/>
  <c r="BI22" s="1"/>
  <c r="AZ22" s="1"/>
  <c r="BE23"/>
  <c r="BI23" s="1"/>
  <c r="AZ23" s="1"/>
  <c r="BE24"/>
  <c r="BI24" s="1"/>
  <c r="AZ24" s="1"/>
  <c r="BE25"/>
  <c r="BI25" s="1"/>
  <c r="AZ25" s="1"/>
  <c r="BE26"/>
  <c r="BI26" s="1"/>
  <c r="AZ26" s="1"/>
  <c r="BE27"/>
  <c r="BI27" s="1"/>
  <c r="AZ27" s="1"/>
  <c r="BE28"/>
  <c r="BI28" s="1"/>
  <c r="AZ28" s="1"/>
  <c r="BE29"/>
  <c r="BI29" s="1"/>
  <c r="AZ29" s="1"/>
  <c r="BE30"/>
  <c r="BI30" s="1"/>
  <c r="AZ30" s="1"/>
  <c r="BE31"/>
  <c r="BI31" s="1"/>
  <c r="AZ31" s="1"/>
  <c r="BE32"/>
  <c r="BI32" s="1"/>
  <c r="AZ32" s="1"/>
  <c r="BE33"/>
  <c r="BI33" s="1"/>
  <c r="AZ33" s="1"/>
  <c r="BE3"/>
  <c r="BI3" s="1"/>
  <c r="AZ3" s="1"/>
  <c r="BD4"/>
  <c r="BH4" s="1"/>
  <c r="AY4" s="1"/>
  <c r="BD5"/>
  <c r="BH5" s="1"/>
  <c r="AY5" s="1"/>
  <c r="BD6"/>
  <c r="BH6" s="1"/>
  <c r="AY6" s="1"/>
  <c r="BD7"/>
  <c r="BH7" s="1"/>
  <c r="AY7" s="1"/>
  <c r="BD8"/>
  <c r="BH8" s="1"/>
  <c r="AY8" s="1"/>
  <c r="BD9"/>
  <c r="BH9" s="1"/>
  <c r="AY9" s="1"/>
  <c r="BD10"/>
  <c r="BH10" s="1"/>
  <c r="AY10" s="1"/>
  <c r="BD11"/>
  <c r="BH11" s="1"/>
  <c r="AY11" s="1"/>
  <c r="BD12"/>
  <c r="BH12" s="1"/>
  <c r="AY12" s="1"/>
  <c r="BD13"/>
  <c r="BH13" s="1"/>
  <c r="AY13" s="1"/>
  <c r="BD14"/>
  <c r="BH14" s="1"/>
  <c r="AY14" s="1"/>
  <c r="BD15"/>
  <c r="BH15" s="1"/>
  <c r="AY15" s="1"/>
  <c r="BD16"/>
  <c r="BH16" s="1"/>
  <c r="AY16" s="1"/>
  <c r="BD17"/>
  <c r="BH17" s="1"/>
  <c r="AY17" s="1"/>
  <c r="BD18"/>
  <c r="BH18" s="1"/>
  <c r="AY18" s="1"/>
  <c r="BD19"/>
  <c r="BH19" s="1"/>
  <c r="AY19" s="1"/>
  <c r="BD20"/>
  <c r="BH20" s="1"/>
  <c r="AY20" s="1"/>
  <c r="BD21"/>
  <c r="BH21" s="1"/>
  <c r="AY21" s="1"/>
  <c r="BD22"/>
  <c r="BH22" s="1"/>
  <c r="AY22" s="1"/>
  <c r="BD23"/>
  <c r="BH23" s="1"/>
  <c r="AY23" s="1"/>
  <c r="BD24"/>
  <c r="BH24" s="1"/>
  <c r="AY24" s="1"/>
  <c r="BD25"/>
  <c r="BH25" s="1"/>
  <c r="AY25" s="1"/>
  <c r="BD26"/>
  <c r="BH26" s="1"/>
  <c r="AY26" s="1"/>
  <c r="BD27"/>
  <c r="BH27" s="1"/>
  <c r="AY27" s="1"/>
  <c r="BD28"/>
  <c r="BH28" s="1"/>
  <c r="AY28" s="1"/>
  <c r="BD29"/>
  <c r="BH29" s="1"/>
  <c r="AY29" s="1"/>
  <c r="BD30"/>
  <c r="BH30" s="1"/>
  <c r="AY30" s="1"/>
  <c r="BD31"/>
  <c r="BH31" s="1"/>
  <c r="AY31" s="1"/>
  <c r="BD32"/>
  <c r="BH32" s="1"/>
  <c r="AY32" s="1"/>
  <c r="BD33"/>
  <c r="BH33" s="1"/>
  <c r="AY33" s="1"/>
  <c r="BD3"/>
  <c r="BH3" s="1"/>
  <c r="AY3" s="1"/>
  <c r="BB4"/>
  <c r="BB5"/>
  <c r="BB6"/>
  <c r="BB7"/>
  <c r="BB8"/>
  <c r="BB9"/>
  <c r="BB10"/>
  <c r="BB11"/>
  <c r="BB12"/>
  <c r="BB13"/>
  <c r="BB14"/>
  <c r="BB15"/>
  <c r="BB16"/>
  <c r="BB17"/>
  <c r="BB18"/>
  <c r="BB19"/>
  <c r="BB20"/>
  <c r="BB21"/>
  <c r="BB22"/>
  <c r="BB23"/>
  <c r="BB24"/>
  <c r="BB25"/>
  <c r="BB26"/>
  <c r="BB27"/>
  <c r="BB28"/>
  <c r="BB29"/>
  <c r="BB30"/>
  <c r="BB31"/>
  <c r="BB32"/>
  <c r="BB33"/>
  <c r="BB35"/>
  <c r="BB36"/>
  <c r="BB37"/>
  <c r="BB38"/>
  <c r="BB39"/>
  <c r="BB40"/>
  <c r="BB41"/>
  <c r="BB42"/>
  <c r="BB43"/>
  <c r="BB44"/>
  <c r="BB45"/>
  <c r="BB46"/>
  <c r="BB47"/>
  <c r="BB48"/>
  <c r="BB49"/>
  <c r="BB50"/>
  <c r="BB51"/>
  <c r="BB52"/>
  <c r="BB53"/>
  <c r="BB54"/>
  <c r="BB55"/>
  <c r="BB56"/>
  <c r="BB57"/>
  <c r="BB58"/>
  <c r="BB59"/>
  <c r="BB60"/>
  <c r="BB61"/>
  <c r="BB62"/>
  <c r="BB64"/>
  <c r="BB65"/>
  <c r="BB66"/>
  <c r="BB67"/>
  <c r="BB68"/>
  <c r="BB69"/>
  <c r="BB70"/>
  <c r="BB71"/>
  <c r="BB72"/>
  <c r="BB73"/>
  <c r="BB74"/>
  <c r="BB75"/>
  <c r="BB76"/>
  <c r="BB77"/>
  <c r="BB78"/>
  <c r="BB79"/>
  <c r="BB80"/>
  <c r="BB81"/>
  <c r="BB82"/>
  <c r="BB83"/>
  <c r="BB84"/>
  <c r="BB85"/>
  <c r="BB86"/>
  <c r="BB87"/>
  <c r="BB88"/>
  <c r="BB89"/>
  <c r="BB90"/>
  <c r="BB91"/>
  <c r="BB92"/>
  <c r="BB93"/>
  <c r="BB94"/>
  <c r="BB96"/>
  <c r="BB97"/>
  <c r="BB98"/>
  <c r="BB99"/>
  <c r="BB100"/>
  <c r="BB101"/>
  <c r="BB102"/>
  <c r="BB103"/>
  <c r="BB104"/>
  <c r="BB105"/>
  <c r="BB106"/>
  <c r="BB107"/>
  <c r="BB108"/>
  <c r="BB109"/>
  <c r="BB110"/>
  <c r="BB111"/>
  <c r="BB112"/>
  <c r="BB113"/>
  <c r="BB114"/>
  <c r="BB115"/>
  <c r="BB116"/>
  <c r="BB117"/>
  <c r="BB118"/>
  <c r="BB119"/>
  <c r="BB120"/>
  <c r="BB121"/>
  <c r="BB122"/>
  <c r="BB123"/>
  <c r="BB124"/>
  <c r="BB125"/>
  <c r="BB126"/>
  <c r="BB127"/>
  <c r="BB128"/>
  <c r="BB130"/>
  <c r="BB131"/>
  <c r="BB132"/>
  <c r="BB133"/>
  <c r="BB134"/>
  <c r="BB135"/>
  <c r="BB136"/>
  <c r="BB137"/>
  <c r="BB138"/>
  <c r="BB139"/>
  <c r="BB140"/>
  <c r="BB141"/>
  <c r="BB142"/>
  <c r="BB143"/>
  <c r="BB144"/>
  <c r="BB145"/>
  <c r="BB146"/>
  <c r="BB147"/>
  <c r="BB148"/>
  <c r="BB149"/>
  <c r="BB150"/>
  <c r="BB151"/>
  <c r="BB152"/>
  <c r="BB153"/>
  <c r="BB154"/>
  <c r="BB155"/>
  <c r="BB156"/>
  <c r="BB157"/>
  <c r="BB158"/>
  <c r="BB159"/>
  <c r="BB160"/>
  <c r="BB161"/>
  <c r="BB162"/>
  <c r="BB163"/>
  <c r="BB164"/>
  <c r="BB165"/>
  <c r="BB167"/>
  <c r="BB168"/>
  <c r="BB169"/>
  <c r="BB170"/>
  <c r="BB171"/>
  <c r="BB172"/>
  <c r="BB173"/>
  <c r="BB174"/>
  <c r="BB175"/>
  <c r="BB176"/>
  <c r="BB177"/>
  <c r="BB178"/>
  <c r="BB179"/>
  <c r="BB180"/>
  <c r="BB181"/>
  <c r="BB182"/>
  <c r="BB183"/>
  <c r="BB184"/>
  <c r="BB185"/>
  <c r="BB186"/>
  <c r="BB187"/>
  <c r="BB188"/>
  <c r="BB189"/>
  <c r="BB190"/>
  <c r="BB191"/>
  <c r="BB192"/>
  <c r="BB193"/>
  <c r="BB194"/>
  <c r="BB195"/>
  <c r="BB196"/>
  <c r="BB197"/>
  <c r="BB199"/>
  <c r="BB200"/>
  <c r="BB201"/>
  <c r="BB202"/>
  <c r="BB203"/>
  <c r="BB204"/>
  <c r="BB205"/>
  <c r="BB206"/>
  <c r="BB207"/>
  <c r="BB208"/>
  <c r="BB209"/>
  <c r="BB210"/>
  <c r="BB211"/>
  <c r="BB212"/>
  <c r="BB213"/>
  <c r="BB214"/>
  <c r="BB215"/>
  <c r="BB216"/>
  <c r="BB217"/>
  <c r="BB218"/>
  <c r="BB219"/>
  <c r="BB220"/>
  <c r="BB221"/>
  <c r="BB222"/>
  <c r="BB223"/>
  <c r="BB224"/>
  <c r="BB225"/>
  <c r="BB226"/>
  <c r="BB227"/>
  <c r="BB228"/>
  <c r="BB229"/>
  <c r="BB231"/>
  <c r="BB232"/>
  <c r="BB233"/>
  <c r="BB234"/>
  <c r="BB235"/>
  <c r="BB236"/>
  <c r="BB237"/>
  <c r="BB238"/>
  <c r="BB239"/>
  <c r="BB240"/>
  <c r="BB241"/>
  <c r="BB242"/>
  <c r="BB243"/>
  <c r="BB244"/>
  <c r="BB245"/>
  <c r="BB246"/>
  <c r="BB247"/>
  <c r="BB248"/>
  <c r="BB249"/>
  <c r="BB250"/>
  <c r="BB251"/>
  <c r="BB252"/>
  <c r="BB253"/>
  <c r="BB254"/>
  <c r="BB255"/>
  <c r="BB256"/>
  <c r="BB257"/>
  <c r="BB258"/>
  <c r="BB260"/>
  <c r="BB261"/>
  <c r="BB262"/>
  <c r="BB263"/>
  <c r="BB264"/>
  <c r="BB265"/>
  <c r="BB266"/>
  <c r="BB267"/>
  <c r="BB268"/>
  <c r="BB269"/>
  <c r="BB270"/>
  <c r="BB271"/>
  <c r="BB272"/>
  <c r="BB273"/>
  <c r="BB274"/>
  <c r="BB275"/>
  <c r="BB276"/>
  <c r="BB277"/>
  <c r="BB278"/>
  <c r="BB279"/>
  <c r="BB280"/>
  <c r="BB281"/>
  <c r="BB282"/>
  <c r="BB283"/>
  <c r="BB284"/>
  <c r="BB285"/>
  <c r="BB287"/>
  <c r="BB288"/>
  <c r="BB289"/>
  <c r="BB290"/>
  <c r="BB291"/>
  <c r="BB292"/>
  <c r="BB293"/>
  <c r="BB294"/>
  <c r="BB295"/>
  <c r="BB296"/>
  <c r="BB297"/>
  <c r="BB298"/>
  <c r="BB299"/>
  <c r="BB300"/>
  <c r="BB301"/>
  <c r="BB302"/>
  <c r="BB303"/>
  <c r="BB304"/>
  <c r="BB305"/>
  <c r="BB306"/>
  <c r="BB307"/>
  <c r="BB308"/>
  <c r="BB309"/>
  <c r="BB310"/>
  <c r="BB311"/>
  <c r="BB312"/>
  <c r="BB313"/>
  <c r="BB314"/>
  <c r="BB315"/>
  <c r="BB316"/>
  <c r="BB318"/>
  <c r="BB319"/>
  <c r="BB320"/>
  <c r="BB321"/>
  <c r="BB322"/>
  <c r="BB323"/>
  <c r="BB324"/>
  <c r="BB325"/>
  <c r="BB326"/>
  <c r="BB327"/>
  <c r="BB328"/>
  <c r="BB329"/>
  <c r="BB330"/>
  <c r="BB331"/>
  <c r="BB332"/>
  <c r="BB333"/>
  <c r="BB334"/>
  <c r="BB335"/>
  <c r="BB336"/>
  <c r="BB337"/>
  <c r="BB338"/>
  <c r="BB339"/>
  <c r="BB340"/>
  <c r="BB341"/>
  <c r="BB342"/>
  <c r="BB343"/>
  <c r="BB344"/>
  <c r="BB345"/>
  <c r="BB346"/>
  <c r="BB347"/>
  <c r="BB349"/>
  <c r="BB350"/>
  <c r="BB351"/>
  <c r="BB352"/>
  <c r="BB353"/>
  <c r="BB354"/>
  <c r="BB355"/>
  <c r="BB356"/>
  <c r="BB357"/>
  <c r="BB358"/>
  <c r="BB359"/>
  <c r="BB360"/>
  <c r="BB361"/>
  <c r="BB362"/>
  <c r="BB363"/>
  <c r="BB364"/>
  <c r="BB365"/>
  <c r="BB366"/>
  <c r="BB367"/>
  <c r="BB368"/>
  <c r="BB369"/>
  <c r="BB370"/>
  <c r="BB371"/>
  <c r="BB372"/>
  <c r="BB373"/>
  <c r="BB374"/>
  <c r="BB375"/>
  <c r="BB376"/>
  <c r="BB377"/>
  <c r="BB378"/>
  <c r="BB379"/>
  <c r="BB380"/>
  <c r="BB382"/>
  <c r="BB383"/>
  <c r="BB384"/>
  <c r="BB385"/>
  <c r="BB386"/>
  <c r="BB387"/>
  <c r="BB388"/>
  <c r="BB389"/>
  <c r="BB390"/>
  <c r="BB391"/>
  <c r="BB392"/>
  <c r="BB393"/>
  <c r="BB394"/>
  <c r="BB395"/>
  <c r="BB396"/>
  <c r="BB397"/>
  <c r="BB398"/>
  <c r="BB399"/>
  <c r="BB400"/>
  <c r="BB401"/>
  <c r="BB402"/>
  <c r="BB403"/>
  <c r="BB404"/>
  <c r="BB405"/>
  <c r="BB406"/>
  <c r="BB407"/>
  <c r="BB408"/>
  <c r="BB409"/>
  <c r="BB410"/>
  <c r="BB411"/>
  <c r="BB413"/>
  <c r="BB414"/>
  <c r="BB415"/>
  <c r="BB416"/>
  <c r="BB417"/>
  <c r="BB418"/>
  <c r="BB419"/>
  <c r="BB420"/>
  <c r="BB421"/>
  <c r="BB422"/>
  <c r="BB423"/>
  <c r="BB424"/>
  <c r="BB425"/>
  <c r="BB426"/>
  <c r="BB427"/>
  <c r="BB428"/>
  <c r="BB429"/>
  <c r="BB430"/>
  <c r="BB431"/>
  <c r="BB432"/>
  <c r="BB433"/>
  <c r="BB434"/>
  <c r="BB435"/>
  <c r="BB436"/>
  <c r="BB437"/>
  <c r="BB438"/>
  <c r="BB439"/>
  <c r="BB440"/>
  <c r="BB441"/>
  <c r="BB442"/>
  <c r="BB444"/>
  <c r="BB445"/>
  <c r="BB446"/>
  <c r="BB447"/>
  <c r="BB448"/>
  <c r="BB449"/>
  <c r="BB450"/>
  <c r="BB451"/>
  <c r="BB452"/>
  <c r="BB453"/>
  <c r="BB454"/>
  <c r="BB455"/>
  <c r="BB456"/>
  <c r="BB457"/>
  <c r="BB458"/>
  <c r="BB459"/>
  <c r="BB460"/>
  <c r="BB461"/>
  <c r="BB462"/>
  <c r="BB463"/>
  <c r="BB464"/>
  <c r="BB465"/>
  <c r="BB466"/>
  <c r="BB467"/>
  <c r="BB468"/>
  <c r="BB469"/>
  <c r="BB470"/>
  <c r="BB471"/>
  <c r="BB472"/>
  <c r="BB474"/>
  <c r="BB475"/>
  <c r="BB476"/>
  <c r="BB477"/>
  <c r="BB478"/>
  <c r="BB479"/>
  <c r="BB480"/>
  <c r="BB481"/>
  <c r="BB482"/>
  <c r="BB483"/>
  <c r="BB484"/>
  <c r="BB485"/>
  <c r="BB486"/>
  <c r="BB487"/>
  <c r="BB488"/>
  <c r="BB489"/>
  <c r="BB490"/>
  <c r="BB491"/>
  <c r="BB492"/>
  <c r="BB493"/>
  <c r="BB494"/>
  <c r="BB495"/>
  <c r="BB496"/>
  <c r="BB497"/>
  <c r="BB498"/>
  <c r="BB499"/>
  <c r="BB500"/>
  <c r="BB501"/>
  <c r="BB502"/>
  <c r="BB503"/>
  <c r="BB504"/>
  <c r="BB505"/>
  <c r="BB506"/>
  <c r="BB508"/>
  <c r="BB509"/>
  <c r="BB510"/>
  <c r="BB511"/>
  <c r="BB512"/>
  <c r="BB513"/>
  <c r="BB514"/>
  <c r="BB515"/>
  <c r="BB516"/>
  <c r="BB517"/>
  <c r="BB518"/>
  <c r="BB519"/>
  <c r="BB520"/>
  <c r="BB521"/>
  <c r="BB522"/>
  <c r="BB523"/>
  <c r="BB524"/>
  <c r="BB525"/>
  <c r="BB526"/>
  <c r="BB527"/>
  <c r="BB528"/>
  <c r="BB529"/>
  <c r="BB530"/>
  <c r="BB531"/>
  <c r="BB532"/>
  <c r="BB533"/>
  <c r="BB534"/>
  <c r="BB535"/>
  <c r="BB536"/>
  <c r="BB537"/>
  <c r="BB538"/>
  <c r="BB539"/>
  <c r="BB540"/>
  <c r="BB541"/>
  <c r="BB542"/>
  <c r="BB543"/>
  <c r="BB544"/>
  <c r="BB545"/>
  <c r="BB547"/>
  <c r="BB548"/>
  <c r="BB549"/>
  <c r="BB550"/>
  <c r="BB551"/>
  <c r="BB552"/>
  <c r="BB553"/>
  <c r="BB554"/>
  <c r="BB555"/>
  <c r="BB556"/>
  <c r="BB557"/>
  <c r="BB558"/>
  <c r="BB559"/>
  <c r="BB560"/>
  <c r="BB561"/>
  <c r="BB562"/>
  <c r="BB563"/>
  <c r="BB564"/>
  <c r="BB565"/>
  <c r="BB566"/>
  <c r="BB567"/>
  <c r="BB568"/>
  <c r="BB569"/>
  <c r="BB570"/>
  <c r="BB571"/>
  <c r="BB572"/>
  <c r="BB574"/>
  <c r="BB575"/>
  <c r="BB576"/>
  <c r="BB577"/>
  <c r="BB578"/>
  <c r="BB579"/>
  <c r="BB580"/>
  <c r="BB581"/>
  <c r="BB582"/>
  <c r="BB583"/>
  <c r="BB584"/>
  <c r="BB585"/>
  <c r="BB586"/>
  <c r="BB587"/>
  <c r="BB588"/>
  <c r="BB589"/>
  <c r="BB590"/>
  <c r="BB591"/>
  <c r="BB592"/>
  <c r="BB593"/>
  <c r="BB594"/>
  <c r="BB595"/>
  <c r="BB596"/>
  <c r="BB597"/>
  <c r="BB598"/>
  <c r="BB599"/>
  <c r="BB601"/>
  <c r="BB602"/>
  <c r="BB603"/>
  <c r="BB604"/>
  <c r="BB605"/>
  <c r="BB606"/>
  <c r="BB607"/>
  <c r="BB608"/>
  <c r="BB609"/>
  <c r="BB610"/>
  <c r="BB611"/>
  <c r="BB612"/>
  <c r="BB613"/>
  <c r="BB614"/>
  <c r="BB615"/>
  <c r="BB616"/>
  <c r="BB617"/>
  <c r="BB618"/>
  <c r="BB619"/>
  <c r="BB620"/>
  <c r="BB621"/>
  <c r="BB622"/>
  <c r="BB623"/>
  <c r="BB624"/>
  <c r="BB625"/>
  <c r="BB626"/>
  <c r="BB627"/>
  <c r="BB628"/>
  <c r="BB629"/>
  <c r="BB3"/>
  <c r="BA35"/>
  <c r="BC35" s="1"/>
  <c r="BA36"/>
  <c r="BC36" s="1"/>
  <c r="BA37"/>
  <c r="BC37" s="1"/>
  <c r="BA38"/>
  <c r="BC38" s="1"/>
  <c r="BA39"/>
  <c r="BC39" s="1"/>
  <c r="BA40"/>
  <c r="BC40" s="1"/>
  <c r="BA41"/>
  <c r="BC41" s="1"/>
  <c r="BA42"/>
  <c r="BC42" s="1"/>
  <c r="BA43"/>
  <c r="BC43" s="1"/>
  <c r="BA44"/>
  <c r="BC44" s="1"/>
  <c r="BA45"/>
  <c r="BC45" s="1"/>
  <c r="BA46"/>
  <c r="BC46" s="1"/>
  <c r="BA47"/>
  <c r="BC47" s="1"/>
  <c r="BA48"/>
  <c r="BC48" s="1"/>
  <c r="BA49"/>
  <c r="BC49" s="1"/>
  <c r="BA50"/>
  <c r="BC50" s="1"/>
  <c r="BA51"/>
  <c r="BC51" s="1"/>
  <c r="BA52"/>
  <c r="BC52" s="1"/>
  <c r="BA53"/>
  <c r="BC53" s="1"/>
  <c r="BA54"/>
  <c r="BC54" s="1"/>
  <c r="BA55"/>
  <c r="BC55" s="1"/>
  <c r="BA56"/>
  <c r="BC56" s="1"/>
  <c r="BA57"/>
  <c r="BC57" s="1"/>
  <c r="BA58"/>
  <c r="BC58" s="1"/>
  <c r="BA59"/>
  <c r="BC59" s="1"/>
  <c r="BA60"/>
  <c r="BC60" s="1"/>
  <c r="BA61"/>
  <c r="BC61" s="1"/>
  <c r="BA62"/>
  <c r="BC62" s="1"/>
  <c r="BA64"/>
  <c r="BC64" s="1"/>
  <c r="BA65"/>
  <c r="BC65" s="1"/>
  <c r="BA66"/>
  <c r="BC66" s="1"/>
  <c r="BA67"/>
  <c r="BC67" s="1"/>
  <c r="BA68"/>
  <c r="BC68" s="1"/>
  <c r="BA69"/>
  <c r="BC69" s="1"/>
  <c r="BA70"/>
  <c r="BC70" s="1"/>
  <c r="BA71"/>
  <c r="BC71" s="1"/>
  <c r="BA72"/>
  <c r="BC72" s="1"/>
  <c r="BA73"/>
  <c r="BC73" s="1"/>
  <c r="BA74"/>
  <c r="BC74" s="1"/>
  <c r="BA75"/>
  <c r="BC75" s="1"/>
  <c r="BA76"/>
  <c r="BC76" s="1"/>
  <c r="BA77"/>
  <c r="BC77" s="1"/>
  <c r="BA78"/>
  <c r="BC78" s="1"/>
  <c r="BA79"/>
  <c r="BC79" s="1"/>
  <c r="BA80"/>
  <c r="BC80" s="1"/>
  <c r="BA81"/>
  <c r="BC81" s="1"/>
  <c r="BA82"/>
  <c r="BC82" s="1"/>
  <c r="BA83"/>
  <c r="BC83" s="1"/>
  <c r="BA84"/>
  <c r="BC84" s="1"/>
  <c r="BA85"/>
  <c r="BC85" s="1"/>
  <c r="BA86"/>
  <c r="BC86" s="1"/>
  <c r="BA87"/>
  <c r="BC87" s="1"/>
  <c r="BA88"/>
  <c r="BC88" s="1"/>
  <c r="BA89"/>
  <c r="BC89" s="1"/>
  <c r="BA90"/>
  <c r="BC90" s="1"/>
  <c r="BA91"/>
  <c r="BC91" s="1"/>
  <c r="BA92"/>
  <c r="BC92" s="1"/>
  <c r="BA93"/>
  <c r="BC93" s="1"/>
  <c r="BA94"/>
  <c r="BC94" s="1"/>
  <c r="BA96"/>
  <c r="BC96" s="1"/>
  <c r="BA97"/>
  <c r="BC97" s="1"/>
  <c r="BA98"/>
  <c r="BC98" s="1"/>
  <c r="BA99"/>
  <c r="BC99" s="1"/>
  <c r="BA100"/>
  <c r="BC100" s="1"/>
  <c r="BA101"/>
  <c r="BC101" s="1"/>
  <c r="BA102"/>
  <c r="BC102" s="1"/>
  <c r="BA103"/>
  <c r="BC103" s="1"/>
  <c r="BA104"/>
  <c r="BC104" s="1"/>
  <c r="BA105"/>
  <c r="BC105" s="1"/>
  <c r="BA106"/>
  <c r="BC106" s="1"/>
  <c r="BA107"/>
  <c r="BC107" s="1"/>
  <c r="BA108"/>
  <c r="BC108" s="1"/>
  <c r="BA109"/>
  <c r="BC109" s="1"/>
  <c r="BA110"/>
  <c r="BC110" s="1"/>
  <c r="BA111"/>
  <c r="BC111" s="1"/>
  <c r="BA112"/>
  <c r="BC112" s="1"/>
  <c r="BA113"/>
  <c r="BC113" s="1"/>
  <c r="BA114"/>
  <c r="BC114" s="1"/>
  <c r="BA115"/>
  <c r="BC115" s="1"/>
  <c r="BA116"/>
  <c r="BC116" s="1"/>
  <c r="BA117"/>
  <c r="BC117" s="1"/>
  <c r="BA118"/>
  <c r="BC118" s="1"/>
  <c r="BA119"/>
  <c r="BC119" s="1"/>
  <c r="BA120"/>
  <c r="BC120" s="1"/>
  <c r="BA121"/>
  <c r="BC121" s="1"/>
  <c r="BA122"/>
  <c r="BC122" s="1"/>
  <c r="BA123"/>
  <c r="BC123" s="1"/>
  <c r="BA124"/>
  <c r="BC124" s="1"/>
  <c r="BA125"/>
  <c r="BC125" s="1"/>
  <c r="BA126"/>
  <c r="BC126" s="1"/>
  <c r="BA127"/>
  <c r="BC127" s="1"/>
  <c r="BA128"/>
  <c r="BC128" s="1"/>
  <c r="BA130"/>
  <c r="BC130" s="1"/>
  <c r="BA131"/>
  <c r="BC131" s="1"/>
  <c r="BA132"/>
  <c r="BC132" s="1"/>
  <c r="BA133"/>
  <c r="BC133" s="1"/>
  <c r="BA134"/>
  <c r="BC134" s="1"/>
  <c r="BA135"/>
  <c r="BC135" s="1"/>
  <c r="BA136"/>
  <c r="BC136" s="1"/>
  <c r="BA137"/>
  <c r="BC137" s="1"/>
  <c r="BA138"/>
  <c r="BC138" s="1"/>
  <c r="BA139"/>
  <c r="BC139" s="1"/>
  <c r="BA140"/>
  <c r="BC140" s="1"/>
  <c r="BA141"/>
  <c r="BC141" s="1"/>
  <c r="BA142"/>
  <c r="BC142" s="1"/>
  <c r="BA143"/>
  <c r="BC143" s="1"/>
  <c r="BA144"/>
  <c r="BC144" s="1"/>
  <c r="BA145"/>
  <c r="BC145" s="1"/>
  <c r="BA146"/>
  <c r="BC146" s="1"/>
  <c r="BA147"/>
  <c r="BC147" s="1"/>
  <c r="BA148"/>
  <c r="BC148" s="1"/>
  <c r="BA149"/>
  <c r="BC149" s="1"/>
  <c r="BA150"/>
  <c r="BC150" s="1"/>
  <c r="BA151"/>
  <c r="BC151" s="1"/>
  <c r="BA152"/>
  <c r="BC152" s="1"/>
  <c r="BA153"/>
  <c r="BC153" s="1"/>
  <c r="BA154"/>
  <c r="BC154" s="1"/>
  <c r="BA155"/>
  <c r="BC155" s="1"/>
  <c r="BA156"/>
  <c r="BC156" s="1"/>
  <c r="BA157"/>
  <c r="BC157" s="1"/>
  <c r="BA158"/>
  <c r="BC158" s="1"/>
  <c r="BA159"/>
  <c r="BC159" s="1"/>
  <c r="BA160"/>
  <c r="BC160" s="1"/>
  <c r="BA161"/>
  <c r="BC161" s="1"/>
  <c r="BA162"/>
  <c r="BC162" s="1"/>
  <c r="BA163"/>
  <c r="BC163" s="1"/>
  <c r="BA164"/>
  <c r="BC164" s="1"/>
  <c r="BA165"/>
  <c r="BC165" s="1"/>
  <c r="BA167"/>
  <c r="BC167" s="1"/>
  <c r="BA168"/>
  <c r="BC168" s="1"/>
  <c r="BA169"/>
  <c r="BC169" s="1"/>
  <c r="BA170"/>
  <c r="BC170" s="1"/>
  <c r="BA171"/>
  <c r="BC171" s="1"/>
  <c r="BA172"/>
  <c r="BC172" s="1"/>
  <c r="BA173"/>
  <c r="BC173" s="1"/>
  <c r="BA174"/>
  <c r="BC174" s="1"/>
  <c r="BA175"/>
  <c r="BC175" s="1"/>
  <c r="BA176"/>
  <c r="BC176" s="1"/>
  <c r="BA177"/>
  <c r="BC177" s="1"/>
  <c r="BA178"/>
  <c r="BC178" s="1"/>
  <c r="BA179"/>
  <c r="BC179" s="1"/>
  <c r="BA180"/>
  <c r="BC180" s="1"/>
  <c r="BA181"/>
  <c r="BC181" s="1"/>
  <c r="BA182"/>
  <c r="BC182" s="1"/>
  <c r="BA183"/>
  <c r="BC183" s="1"/>
  <c r="BA184"/>
  <c r="BC184" s="1"/>
  <c r="BA185"/>
  <c r="BC185" s="1"/>
  <c r="BA186"/>
  <c r="BC186" s="1"/>
  <c r="BA187"/>
  <c r="BC187" s="1"/>
  <c r="BA188"/>
  <c r="BC188" s="1"/>
  <c r="BA189"/>
  <c r="BC189" s="1"/>
  <c r="BA190"/>
  <c r="BC190" s="1"/>
  <c r="BA191"/>
  <c r="BC191" s="1"/>
  <c r="BA192"/>
  <c r="BC192" s="1"/>
  <c r="BA193"/>
  <c r="BC193" s="1"/>
  <c r="BA194"/>
  <c r="BC194" s="1"/>
  <c r="BA195"/>
  <c r="BC195" s="1"/>
  <c r="BA196"/>
  <c r="BC196" s="1"/>
  <c r="BA197"/>
  <c r="BC197" s="1"/>
  <c r="BA199"/>
  <c r="BC199" s="1"/>
  <c r="BA200"/>
  <c r="BC200" s="1"/>
  <c r="BA201"/>
  <c r="BC201" s="1"/>
  <c r="BA202"/>
  <c r="BC202" s="1"/>
  <c r="BA203"/>
  <c r="BC203" s="1"/>
  <c r="BA204"/>
  <c r="BC204" s="1"/>
  <c r="BA205"/>
  <c r="BC205" s="1"/>
  <c r="BA206"/>
  <c r="BC206" s="1"/>
  <c r="BA207"/>
  <c r="BC207" s="1"/>
  <c r="BA208"/>
  <c r="BC208" s="1"/>
  <c r="BA209"/>
  <c r="BC209" s="1"/>
  <c r="BA210"/>
  <c r="BC210" s="1"/>
  <c r="BA211"/>
  <c r="BC211" s="1"/>
  <c r="BA212"/>
  <c r="BC212" s="1"/>
  <c r="BA213"/>
  <c r="BC213" s="1"/>
  <c r="BA214"/>
  <c r="BC214" s="1"/>
  <c r="BA215"/>
  <c r="BC215" s="1"/>
  <c r="BA216"/>
  <c r="BC216" s="1"/>
  <c r="BA217"/>
  <c r="BC217" s="1"/>
  <c r="BA218"/>
  <c r="BC218" s="1"/>
  <c r="BA219"/>
  <c r="BC219" s="1"/>
  <c r="BA220"/>
  <c r="BC220" s="1"/>
  <c r="BA221"/>
  <c r="BC221" s="1"/>
  <c r="BA222"/>
  <c r="BC222" s="1"/>
  <c r="BA223"/>
  <c r="BC223" s="1"/>
  <c r="BA224"/>
  <c r="BC224" s="1"/>
  <c r="BA225"/>
  <c r="BC225" s="1"/>
  <c r="BA226"/>
  <c r="BC226" s="1"/>
  <c r="BA227"/>
  <c r="BC227" s="1"/>
  <c r="BA228"/>
  <c r="BC228" s="1"/>
  <c r="BA229"/>
  <c r="BC229" s="1"/>
  <c r="BA231"/>
  <c r="BC231" s="1"/>
  <c r="BA232"/>
  <c r="BC232" s="1"/>
  <c r="BA233"/>
  <c r="BC233" s="1"/>
  <c r="BA234"/>
  <c r="BC234" s="1"/>
  <c r="BA235"/>
  <c r="BC235" s="1"/>
  <c r="BA236"/>
  <c r="BC236" s="1"/>
  <c r="BA237"/>
  <c r="BC237" s="1"/>
  <c r="BA238"/>
  <c r="BC238" s="1"/>
  <c r="BA239"/>
  <c r="BC239" s="1"/>
  <c r="BA240"/>
  <c r="BC240" s="1"/>
  <c r="BA241"/>
  <c r="BC241" s="1"/>
  <c r="BA242"/>
  <c r="BC242" s="1"/>
  <c r="BA243"/>
  <c r="BC243" s="1"/>
  <c r="BA244"/>
  <c r="BC244" s="1"/>
  <c r="BA245"/>
  <c r="BC245" s="1"/>
  <c r="BA246"/>
  <c r="BC246" s="1"/>
  <c r="BA247"/>
  <c r="BC247" s="1"/>
  <c r="BA248"/>
  <c r="BC248" s="1"/>
  <c r="BA249"/>
  <c r="BC249" s="1"/>
  <c r="BA250"/>
  <c r="BC250" s="1"/>
  <c r="BA251"/>
  <c r="BC251" s="1"/>
  <c r="BA252"/>
  <c r="BC252" s="1"/>
  <c r="BA253"/>
  <c r="BC253" s="1"/>
  <c r="BA254"/>
  <c r="BC254" s="1"/>
  <c r="BA255"/>
  <c r="BC255" s="1"/>
  <c r="BA256"/>
  <c r="BC256" s="1"/>
  <c r="BA257"/>
  <c r="BC257" s="1"/>
  <c r="BA258"/>
  <c r="BC258" s="1"/>
  <c r="BA260"/>
  <c r="BC260" s="1"/>
  <c r="BA261"/>
  <c r="BC261" s="1"/>
  <c r="BA262"/>
  <c r="BC262" s="1"/>
  <c r="BA263"/>
  <c r="BC263" s="1"/>
  <c r="BA264"/>
  <c r="BC264" s="1"/>
  <c r="BA265"/>
  <c r="BC265" s="1"/>
  <c r="BA266"/>
  <c r="BC266" s="1"/>
  <c r="BA267"/>
  <c r="BC267" s="1"/>
  <c r="BA268"/>
  <c r="BC268" s="1"/>
  <c r="BA269"/>
  <c r="BC269" s="1"/>
  <c r="BA270"/>
  <c r="BC270" s="1"/>
  <c r="BA271"/>
  <c r="BC271" s="1"/>
  <c r="BA272"/>
  <c r="BC272" s="1"/>
  <c r="BA273"/>
  <c r="BC273" s="1"/>
  <c r="BA274"/>
  <c r="BC274" s="1"/>
  <c r="BA275"/>
  <c r="BC275" s="1"/>
  <c r="BA276"/>
  <c r="BC276" s="1"/>
  <c r="BA277"/>
  <c r="BC277" s="1"/>
  <c r="BA278"/>
  <c r="BC278" s="1"/>
  <c r="BA279"/>
  <c r="BC279" s="1"/>
  <c r="BA280"/>
  <c r="BC280" s="1"/>
  <c r="BA281"/>
  <c r="BC281" s="1"/>
  <c r="BA282"/>
  <c r="BC282" s="1"/>
  <c r="BA283"/>
  <c r="BC283" s="1"/>
  <c r="BA284"/>
  <c r="BC284" s="1"/>
  <c r="BA285"/>
  <c r="BC285" s="1"/>
  <c r="BA287"/>
  <c r="BC287" s="1"/>
  <c r="BA288"/>
  <c r="BC288" s="1"/>
  <c r="BA289"/>
  <c r="BC289" s="1"/>
  <c r="BA290"/>
  <c r="BC290" s="1"/>
  <c r="BA291"/>
  <c r="BC291" s="1"/>
  <c r="BA292"/>
  <c r="BC292" s="1"/>
  <c r="BA293"/>
  <c r="BC293" s="1"/>
  <c r="BA294"/>
  <c r="BC294" s="1"/>
  <c r="BA295"/>
  <c r="BC295" s="1"/>
  <c r="BA296"/>
  <c r="BC296" s="1"/>
  <c r="BA297"/>
  <c r="BC297" s="1"/>
  <c r="BA298"/>
  <c r="BC298" s="1"/>
  <c r="BA299"/>
  <c r="BC299" s="1"/>
  <c r="BA300"/>
  <c r="BC300" s="1"/>
  <c r="BA301"/>
  <c r="BC301" s="1"/>
  <c r="BA302"/>
  <c r="BC302" s="1"/>
  <c r="BA303"/>
  <c r="BC303" s="1"/>
  <c r="BA304"/>
  <c r="BC304" s="1"/>
  <c r="BA305"/>
  <c r="BC305" s="1"/>
  <c r="BA306"/>
  <c r="BC306" s="1"/>
  <c r="BA307"/>
  <c r="BC307" s="1"/>
  <c r="BA308"/>
  <c r="BC308" s="1"/>
  <c r="BA309"/>
  <c r="BC309" s="1"/>
  <c r="BA310"/>
  <c r="BC310" s="1"/>
  <c r="BA311"/>
  <c r="BC311" s="1"/>
  <c r="BA312"/>
  <c r="BC312" s="1"/>
  <c r="BA313"/>
  <c r="BC313" s="1"/>
  <c r="BA314"/>
  <c r="BC314" s="1"/>
  <c r="BA315"/>
  <c r="BC315" s="1"/>
  <c r="BA316"/>
  <c r="BC316" s="1"/>
  <c r="BA318"/>
  <c r="BC318" s="1"/>
  <c r="BA319"/>
  <c r="BC319" s="1"/>
  <c r="BA320"/>
  <c r="BC320" s="1"/>
  <c r="BA321"/>
  <c r="BC321" s="1"/>
  <c r="BA322"/>
  <c r="BC322" s="1"/>
  <c r="BA323"/>
  <c r="BC323" s="1"/>
  <c r="BA324"/>
  <c r="BC324" s="1"/>
  <c r="BA325"/>
  <c r="BC325" s="1"/>
  <c r="BA326"/>
  <c r="BC326" s="1"/>
  <c r="BA327"/>
  <c r="BC327" s="1"/>
  <c r="BA328"/>
  <c r="BC328" s="1"/>
  <c r="BA329"/>
  <c r="BC329" s="1"/>
  <c r="BA330"/>
  <c r="BC330" s="1"/>
  <c r="BA331"/>
  <c r="BC331" s="1"/>
  <c r="BA332"/>
  <c r="BC332" s="1"/>
  <c r="BA333"/>
  <c r="BC333" s="1"/>
  <c r="BA334"/>
  <c r="BC334" s="1"/>
  <c r="BA335"/>
  <c r="BC335" s="1"/>
  <c r="BA336"/>
  <c r="BC336" s="1"/>
  <c r="BA337"/>
  <c r="BC337" s="1"/>
  <c r="BA338"/>
  <c r="BC338" s="1"/>
  <c r="BA339"/>
  <c r="BC339" s="1"/>
  <c r="BA340"/>
  <c r="BC340" s="1"/>
  <c r="BA341"/>
  <c r="BC341" s="1"/>
  <c r="BA342"/>
  <c r="BC342" s="1"/>
  <c r="BA343"/>
  <c r="BC343" s="1"/>
  <c r="BA344"/>
  <c r="BC344" s="1"/>
  <c r="BA345"/>
  <c r="BC345" s="1"/>
  <c r="BA346"/>
  <c r="BC346" s="1"/>
  <c r="BA347"/>
  <c r="BC347" s="1"/>
  <c r="BA349"/>
  <c r="BC349" s="1"/>
  <c r="BA350"/>
  <c r="BC350" s="1"/>
  <c r="BA351"/>
  <c r="BC351" s="1"/>
  <c r="BA352"/>
  <c r="BC352" s="1"/>
  <c r="BA353"/>
  <c r="BC353" s="1"/>
  <c r="BA354"/>
  <c r="BC354" s="1"/>
  <c r="BA355"/>
  <c r="BC355" s="1"/>
  <c r="BA356"/>
  <c r="BC356" s="1"/>
  <c r="BA357"/>
  <c r="BC357" s="1"/>
  <c r="BA358"/>
  <c r="BC358" s="1"/>
  <c r="BA359"/>
  <c r="BC359" s="1"/>
  <c r="BA360"/>
  <c r="BC360" s="1"/>
  <c r="BA361"/>
  <c r="BC361" s="1"/>
  <c r="BA362"/>
  <c r="BC362" s="1"/>
  <c r="BA363"/>
  <c r="BC363" s="1"/>
  <c r="BA364"/>
  <c r="BC364" s="1"/>
  <c r="BA365"/>
  <c r="BC365" s="1"/>
  <c r="BA366"/>
  <c r="BC366" s="1"/>
  <c r="BA367"/>
  <c r="BC367" s="1"/>
  <c r="BA368"/>
  <c r="BC368" s="1"/>
  <c r="BA369"/>
  <c r="BC369" s="1"/>
  <c r="BA370"/>
  <c r="BC370" s="1"/>
  <c r="BA371"/>
  <c r="BC371" s="1"/>
  <c r="BA372"/>
  <c r="BC372" s="1"/>
  <c r="BA373"/>
  <c r="BC373" s="1"/>
  <c r="BA374"/>
  <c r="BC374" s="1"/>
  <c r="BA375"/>
  <c r="BC375" s="1"/>
  <c r="BA376"/>
  <c r="BC376" s="1"/>
  <c r="BA377"/>
  <c r="BC377" s="1"/>
  <c r="BA378"/>
  <c r="BC378" s="1"/>
  <c r="BA379"/>
  <c r="BC379" s="1"/>
  <c r="BA380"/>
  <c r="BC380" s="1"/>
  <c r="BA382"/>
  <c r="BC382" s="1"/>
  <c r="BA383"/>
  <c r="BC383" s="1"/>
  <c r="BA384"/>
  <c r="BC384" s="1"/>
  <c r="BA385"/>
  <c r="BC385" s="1"/>
  <c r="BA386"/>
  <c r="BC386" s="1"/>
  <c r="BA387"/>
  <c r="BC387" s="1"/>
  <c r="BA388"/>
  <c r="BC388" s="1"/>
  <c r="BA389"/>
  <c r="BC389" s="1"/>
  <c r="BA390"/>
  <c r="BC390" s="1"/>
  <c r="BA391"/>
  <c r="BC391" s="1"/>
  <c r="BA392"/>
  <c r="BC392" s="1"/>
  <c r="BA393"/>
  <c r="BC393" s="1"/>
  <c r="BA394"/>
  <c r="BC394" s="1"/>
  <c r="BA395"/>
  <c r="BC395" s="1"/>
  <c r="BA396"/>
  <c r="BC396" s="1"/>
  <c r="BA397"/>
  <c r="BC397" s="1"/>
  <c r="BA398"/>
  <c r="BC398" s="1"/>
  <c r="BA399"/>
  <c r="BC399" s="1"/>
  <c r="BA400"/>
  <c r="BC400" s="1"/>
  <c r="BA401"/>
  <c r="BC401" s="1"/>
  <c r="BA402"/>
  <c r="BC402" s="1"/>
  <c r="BA403"/>
  <c r="BC403" s="1"/>
  <c r="BA404"/>
  <c r="BC404" s="1"/>
  <c r="BA405"/>
  <c r="BC405" s="1"/>
  <c r="BA406"/>
  <c r="BC406" s="1"/>
  <c r="BA407"/>
  <c r="BC407" s="1"/>
  <c r="BA408"/>
  <c r="BC408" s="1"/>
  <c r="BA409"/>
  <c r="BC409" s="1"/>
  <c r="BA410"/>
  <c r="BC410" s="1"/>
  <c r="BA411"/>
  <c r="BC411" s="1"/>
  <c r="BA413"/>
  <c r="BC413" s="1"/>
  <c r="BA414"/>
  <c r="BC414" s="1"/>
  <c r="BA415"/>
  <c r="BC415" s="1"/>
  <c r="BA416"/>
  <c r="BC416" s="1"/>
  <c r="BA417"/>
  <c r="BC417" s="1"/>
  <c r="BA418"/>
  <c r="BC418" s="1"/>
  <c r="BA419"/>
  <c r="BC419" s="1"/>
  <c r="BA420"/>
  <c r="BC420" s="1"/>
  <c r="BA421"/>
  <c r="BC421" s="1"/>
  <c r="BA422"/>
  <c r="BC422" s="1"/>
  <c r="BA423"/>
  <c r="BC423" s="1"/>
  <c r="BA424"/>
  <c r="BC424" s="1"/>
  <c r="BA425"/>
  <c r="BC425" s="1"/>
  <c r="BA426"/>
  <c r="BC426" s="1"/>
  <c r="BA427"/>
  <c r="BC427" s="1"/>
  <c r="BA428"/>
  <c r="BC428" s="1"/>
  <c r="BA429"/>
  <c r="BC429" s="1"/>
  <c r="BA430"/>
  <c r="BC430" s="1"/>
  <c r="BA431"/>
  <c r="BC431" s="1"/>
  <c r="BA432"/>
  <c r="BC432" s="1"/>
  <c r="BA433"/>
  <c r="BC433" s="1"/>
  <c r="BA434"/>
  <c r="BC434" s="1"/>
  <c r="BA435"/>
  <c r="BC435" s="1"/>
  <c r="BA436"/>
  <c r="BC436" s="1"/>
  <c r="BA437"/>
  <c r="BC437" s="1"/>
  <c r="BA438"/>
  <c r="BC438" s="1"/>
  <c r="BA439"/>
  <c r="BC439" s="1"/>
  <c r="BA440"/>
  <c r="BC440" s="1"/>
  <c r="BA441"/>
  <c r="BC441" s="1"/>
  <c r="BA442"/>
  <c r="BC442" s="1"/>
  <c r="BA444"/>
  <c r="BC444" s="1"/>
  <c r="BA445"/>
  <c r="BC445" s="1"/>
  <c r="BA446"/>
  <c r="BC446" s="1"/>
  <c r="BA447"/>
  <c r="BC447" s="1"/>
  <c r="BA448"/>
  <c r="BC448" s="1"/>
  <c r="BA449"/>
  <c r="BC449" s="1"/>
  <c r="BA450"/>
  <c r="BC450" s="1"/>
  <c r="BA451"/>
  <c r="BC451" s="1"/>
  <c r="BA452"/>
  <c r="BC452" s="1"/>
  <c r="BA453"/>
  <c r="BC453" s="1"/>
  <c r="BA454"/>
  <c r="BC454" s="1"/>
  <c r="BA455"/>
  <c r="BC455" s="1"/>
  <c r="BA456"/>
  <c r="BC456" s="1"/>
  <c r="BA457"/>
  <c r="BC457" s="1"/>
  <c r="BA458"/>
  <c r="BC458" s="1"/>
  <c r="BA459"/>
  <c r="BC459" s="1"/>
  <c r="BA460"/>
  <c r="BC460" s="1"/>
  <c r="BA461"/>
  <c r="BC461" s="1"/>
  <c r="BA462"/>
  <c r="BC462" s="1"/>
  <c r="BA463"/>
  <c r="BC463" s="1"/>
  <c r="BA464"/>
  <c r="BC464" s="1"/>
  <c r="BA465"/>
  <c r="BC465" s="1"/>
  <c r="BA466"/>
  <c r="BC466" s="1"/>
  <c r="BA467"/>
  <c r="BC467" s="1"/>
  <c r="BA468"/>
  <c r="BC468" s="1"/>
  <c r="BA469"/>
  <c r="BC469" s="1"/>
  <c r="BA470"/>
  <c r="BC470" s="1"/>
  <c r="BA471"/>
  <c r="BC471" s="1"/>
  <c r="BA472"/>
  <c r="BC472" s="1"/>
  <c r="BA474"/>
  <c r="BC474" s="1"/>
  <c r="BA475"/>
  <c r="BC475" s="1"/>
  <c r="BA476"/>
  <c r="BC476" s="1"/>
  <c r="BA477"/>
  <c r="BC477" s="1"/>
  <c r="BA478"/>
  <c r="BC478" s="1"/>
  <c r="BA479"/>
  <c r="BC479" s="1"/>
  <c r="BA480"/>
  <c r="BC480" s="1"/>
  <c r="BA481"/>
  <c r="BC481" s="1"/>
  <c r="BA482"/>
  <c r="BC482" s="1"/>
  <c r="BA483"/>
  <c r="BC483" s="1"/>
  <c r="BA484"/>
  <c r="BC484" s="1"/>
  <c r="BA485"/>
  <c r="BC485" s="1"/>
  <c r="BA486"/>
  <c r="BC486" s="1"/>
  <c r="BA487"/>
  <c r="BC487" s="1"/>
  <c r="BA488"/>
  <c r="BC488" s="1"/>
  <c r="BA489"/>
  <c r="BC489" s="1"/>
  <c r="BA490"/>
  <c r="BC490" s="1"/>
  <c r="BA491"/>
  <c r="BC491" s="1"/>
  <c r="BA492"/>
  <c r="BC492" s="1"/>
  <c r="BA493"/>
  <c r="BC493" s="1"/>
  <c r="BA494"/>
  <c r="BC494" s="1"/>
  <c r="BA495"/>
  <c r="BC495" s="1"/>
  <c r="BA496"/>
  <c r="BC496" s="1"/>
  <c r="BA497"/>
  <c r="BC497" s="1"/>
  <c r="BA498"/>
  <c r="BC498" s="1"/>
  <c r="BA499"/>
  <c r="BC499" s="1"/>
  <c r="BA500"/>
  <c r="BC500" s="1"/>
  <c r="BA501"/>
  <c r="BC501" s="1"/>
  <c r="BA502"/>
  <c r="BC502" s="1"/>
  <c r="BA503"/>
  <c r="BC503" s="1"/>
  <c r="BA504"/>
  <c r="BC504" s="1"/>
  <c r="BA505"/>
  <c r="BC505" s="1"/>
  <c r="BA506"/>
  <c r="BC506" s="1"/>
  <c r="BA508"/>
  <c r="BC508" s="1"/>
  <c r="BA509"/>
  <c r="BC509" s="1"/>
  <c r="BA510"/>
  <c r="BC510" s="1"/>
  <c r="BA511"/>
  <c r="BC511" s="1"/>
  <c r="BA512"/>
  <c r="BC512" s="1"/>
  <c r="BA513"/>
  <c r="BC513" s="1"/>
  <c r="BA514"/>
  <c r="BC514" s="1"/>
  <c r="BA515"/>
  <c r="BC515" s="1"/>
  <c r="BA516"/>
  <c r="BC516" s="1"/>
  <c r="BA517"/>
  <c r="BC517" s="1"/>
  <c r="BA518"/>
  <c r="BC518" s="1"/>
  <c r="BA519"/>
  <c r="BC519" s="1"/>
  <c r="BA520"/>
  <c r="BC520" s="1"/>
  <c r="BA521"/>
  <c r="BC521" s="1"/>
  <c r="BA522"/>
  <c r="BC522" s="1"/>
  <c r="BA523"/>
  <c r="BC523" s="1"/>
  <c r="BA524"/>
  <c r="BC524" s="1"/>
  <c r="BA525"/>
  <c r="BC525" s="1"/>
  <c r="BA526"/>
  <c r="BC526" s="1"/>
  <c r="BA527"/>
  <c r="BC527" s="1"/>
  <c r="BA528"/>
  <c r="BC528" s="1"/>
  <c r="BA529"/>
  <c r="BC529" s="1"/>
  <c r="BA530"/>
  <c r="BC530" s="1"/>
  <c r="BA531"/>
  <c r="BC531" s="1"/>
  <c r="BA532"/>
  <c r="BC532" s="1"/>
  <c r="BA533"/>
  <c r="BC533" s="1"/>
  <c r="BA534"/>
  <c r="BC534" s="1"/>
  <c r="BA535"/>
  <c r="BC535" s="1"/>
  <c r="BA536"/>
  <c r="BC536" s="1"/>
  <c r="BA537"/>
  <c r="BC537" s="1"/>
  <c r="BA538"/>
  <c r="BC538" s="1"/>
  <c r="BA539"/>
  <c r="BC539" s="1"/>
  <c r="BA540"/>
  <c r="BC540" s="1"/>
  <c r="BA541"/>
  <c r="BC541" s="1"/>
  <c r="BA542"/>
  <c r="BC542" s="1"/>
  <c r="BA543"/>
  <c r="BC543" s="1"/>
  <c r="BA544"/>
  <c r="BC544" s="1"/>
  <c r="BA545"/>
  <c r="BC545" s="1"/>
  <c r="BA547"/>
  <c r="BC547" s="1"/>
  <c r="BA548"/>
  <c r="BC548" s="1"/>
  <c r="BA549"/>
  <c r="BC549" s="1"/>
  <c r="BA550"/>
  <c r="BC550" s="1"/>
  <c r="BA551"/>
  <c r="BC551" s="1"/>
  <c r="BA552"/>
  <c r="BC552" s="1"/>
  <c r="BA553"/>
  <c r="BC553" s="1"/>
  <c r="BA554"/>
  <c r="BC554" s="1"/>
  <c r="BA555"/>
  <c r="BC555" s="1"/>
  <c r="BA556"/>
  <c r="BC556" s="1"/>
  <c r="BA557"/>
  <c r="BC557" s="1"/>
  <c r="BA558"/>
  <c r="BC558" s="1"/>
  <c r="BA559"/>
  <c r="BC559" s="1"/>
  <c r="BA560"/>
  <c r="BC560" s="1"/>
  <c r="BA561"/>
  <c r="BC561" s="1"/>
  <c r="BA562"/>
  <c r="BC562" s="1"/>
  <c r="BA563"/>
  <c r="BC563" s="1"/>
  <c r="BA564"/>
  <c r="BC564" s="1"/>
  <c r="BA565"/>
  <c r="BC565" s="1"/>
  <c r="BA566"/>
  <c r="BC566" s="1"/>
  <c r="BA567"/>
  <c r="BC567" s="1"/>
  <c r="BA568"/>
  <c r="BC568" s="1"/>
  <c r="BA569"/>
  <c r="BC569" s="1"/>
  <c r="BA570"/>
  <c r="BC570" s="1"/>
  <c r="BA571"/>
  <c r="BC571" s="1"/>
  <c r="BA572"/>
  <c r="BC572" s="1"/>
  <c r="BA574"/>
  <c r="BC574" s="1"/>
  <c r="BA575"/>
  <c r="BC575" s="1"/>
  <c r="BA576"/>
  <c r="BC576" s="1"/>
  <c r="BA577"/>
  <c r="BC577" s="1"/>
  <c r="BA578"/>
  <c r="BC578" s="1"/>
  <c r="BA579"/>
  <c r="BC579" s="1"/>
  <c r="BA580"/>
  <c r="BC580" s="1"/>
  <c r="BA581"/>
  <c r="BC581" s="1"/>
  <c r="BA582"/>
  <c r="BC582" s="1"/>
  <c r="BA583"/>
  <c r="BC583" s="1"/>
  <c r="BA584"/>
  <c r="BC584" s="1"/>
  <c r="BA585"/>
  <c r="BC585" s="1"/>
  <c r="BA586"/>
  <c r="BC586" s="1"/>
  <c r="BA587"/>
  <c r="BC587" s="1"/>
  <c r="BA588"/>
  <c r="BC588" s="1"/>
  <c r="BA589"/>
  <c r="BC589" s="1"/>
  <c r="BA590"/>
  <c r="BC590" s="1"/>
  <c r="BA591"/>
  <c r="BC591" s="1"/>
  <c r="BA592"/>
  <c r="BC592" s="1"/>
  <c r="BA593"/>
  <c r="BC593" s="1"/>
  <c r="BA594"/>
  <c r="BC594" s="1"/>
  <c r="BA595"/>
  <c r="BC595" s="1"/>
  <c r="BA596"/>
  <c r="BC596" s="1"/>
  <c r="BA597"/>
  <c r="BC597" s="1"/>
  <c r="BA598"/>
  <c r="BC598" s="1"/>
  <c r="BA599"/>
  <c r="BC599" s="1"/>
  <c r="BA601"/>
  <c r="BC601" s="1"/>
  <c r="BA602"/>
  <c r="BC602" s="1"/>
  <c r="BA603"/>
  <c r="BC603" s="1"/>
  <c r="BA604"/>
  <c r="BC604" s="1"/>
  <c r="BA605"/>
  <c r="BC605" s="1"/>
  <c r="BA606"/>
  <c r="BC606" s="1"/>
  <c r="BA607"/>
  <c r="BC607" s="1"/>
  <c r="BA608"/>
  <c r="BC608" s="1"/>
  <c r="BA609"/>
  <c r="BC609" s="1"/>
  <c r="BA610"/>
  <c r="BC610" s="1"/>
  <c r="BA611"/>
  <c r="BC611" s="1"/>
  <c r="BA612"/>
  <c r="BC612" s="1"/>
  <c r="BA613"/>
  <c r="BC613" s="1"/>
  <c r="BA614"/>
  <c r="BC614" s="1"/>
  <c r="BA615"/>
  <c r="BC615" s="1"/>
  <c r="BA616"/>
  <c r="BC616" s="1"/>
  <c r="BA617"/>
  <c r="BC617" s="1"/>
  <c r="BA618"/>
  <c r="BC618" s="1"/>
  <c r="BA619"/>
  <c r="BC619" s="1"/>
  <c r="BA620"/>
  <c r="BC620" s="1"/>
  <c r="BA621"/>
  <c r="BC621" s="1"/>
  <c r="BA622"/>
  <c r="BC622" s="1"/>
  <c r="BA623"/>
  <c r="BC623" s="1"/>
  <c r="BA624"/>
  <c r="BC624" s="1"/>
  <c r="BA625"/>
  <c r="BC625" s="1"/>
  <c r="BA626"/>
  <c r="BC626" s="1"/>
  <c r="BA627"/>
  <c r="BC627" s="1"/>
  <c r="BA628"/>
  <c r="BC628" s="1"/>
  <c r="BA629"/>
  <c r="BC629" s="1"/>
  <c r="BA4"/>
  <c r="BC4" s="1"/>
  <c r="BA5"/>
  <c r="BC5" s="1"/>
  <c r="BA6"/>
  <c r="BC6" s="1"/>
  <c r="BA7"/>
  <c r="BC7" s="1"/>
  <c r="BA8"/>
  <c r="BC8" s="1"/>
  <c r="BA9"/>
  <c r="BC9" s="1"/>
  <c r="BA10"/>
  <c r="BC10" s="1"/>
  <c r="BA11"/>
  <c r="BC11" s="1"/>
  <c r="BA12"/>
  <c r="BC12" s="1"/>
  <c r="BA13"/>
  <c r="BC13" s="1"/>
  <c r="BA14"/>
  <c r="BC14" s="1"/>
  <c r="BA15"/>
  <c r="BC15" s="1"/>
  <c r="BA16"/>
  <c r="BC16" s="1"/>
  <c r="BA17"/>
  <c r="BC17" s="1"/>
  <c r="BA18"/>
  <c r="BC18" s="1"/>
  <c r="BA19"/>
  <c r="BC19" s="1"/>
  <c r="BA20"/>
  <c r="BC20" s="1"/>
  <c r="BA21"/>
  <c r="BC21" s="1"/>
  <c r="BA22"/>
  <c r="BC22" s="1"/>
  <c r="BA23"/>
  <c r="BC23" s="1"/>
  <c r="BA24"/>
  <c r="BC24" s="1"/>
  <c r="BA25"/>
  <c r="BC25" s="1"/>
  <c r="BA26"/>
  <c r="BC26" s="1"/>
  <c r="BA27"/>
  <c r="BC27" s="1"/>
  <c r="BA28"/>
  <c r="BC28" s="1"/>
  <c r="BA29"/>
  <c r="BC29" s="1"/>
  <c r="BA30"/>
  <c r="BC30" s="1"/>
  <c r="BA31"/>
  <c r="BC31" s="1"/>
  <c r="BA32"/>
  <c r="BC32" s="1"/>
  <c r="BA33"/>
  <c r="BC33" s="1"/>
  <c r="BA3"/>
  <c r="BC3" s="1"/>
  <c r="AW36"/>
  <c r="AW37"/>
  <c r="AW38"/>
  <c r="AW39"/>
  <c r="AW40"/>
  <c r="AW41"/>
  <c r="AW42"/>
  <c r="AW43"/>
  <c r="AW44"/>
  <c r="AW45"/>
  <c r="AW46"/>
  <c r="AW47"/>
  <c r="AW48"/>
  <c r="AW49"/>
  <c r="AW50"/>
  <c r="AW51"/>
  <c r="AW52"/>
  <c r="AW53"/>
  <c r="AW54"/>
  <c r="AW55"/>
  <c r="AW56"/>
  <c r="AW57"/>
  <c r="AW58"/>
  <c r="AW59"/>
  <c r="AW60"/>
  <c r="AW61"/>
  <c r="AW62"/>
  <c r="AV36"/>
  <c r="AV37"/>
  <c r="AV38"/>
  <c r="AV39"/>
  <c r="AV40"/>
  <c r="AV41"/>
  <c r="AV42"/>
  <c r="AV43"/>
  <c r="AV44"/>
  <c r="AV45"/>
  <c r="AV46"/>
  <c r="AV47"/>
  <c r="AV48"/>
  <c r="AV49"/>
  <c r="AV50"/>
  <c r="AV51"/>
  <c r="AV52"/>
  <c r="AV53"/>
  <c r="AV54"/>
  <c r="AV55"/>
  <c r="AV56"/>
  <c r="AV57"/>
  <c r="AV58"/>
  <c r="AV59"/>
  <c r="AV60"/>
  <c r="AV61"/>
  <c r="AV62"/>
  <c r="AW168"/>
  <c r="AW169"/>
  <c r="AW170"/>
  <c r="AW171"/>
  <c r="AW172"/>
  <c r="AW173"/>
  <c r="AW174"/>
  <c r="AW175"/>
  <c r="AW176"/>
  <c r="AW177"/>
  <c r="AW178"/>
  <c r="AW179"/>
  <c r="AW180"/>
  <c r="AW181"/>
  <c r="AW182"/>
  <c r="AW183"/>
  <c r="AW184"/>
  <c r="AW185"/>
  <c r="AW186"/>
  <c r="AW187"/>
  <c r="AW188"/>
  <c r="AW189"/>
  <c r="AW190"/>
  <c r="AW191"/>
  <c r="AW192"/>
  <c r="AW193"/>
  <c r="AW194"/>
  <c r="AW195"/>
  <c r="AW196"/>
  <c r="AW197"/>
  <c r="AV168"/>
  <c r="AV169"/>
  <c r="AV170"/>
  <c r="AV171"/>
  <c r="AV172"/>
  <c r="AV173"/>
  <c r="AV174"/>
  <c r="AV175"/>
  <c r="AV176"/>
  <c r="AV177"/>
  <c r="AV178"/>
  <c r="AV179"/>
  <c r="AV180"/>
  <c r="AV181"/>
  <c r="AV182"/>
  <c r="AV183"/>
  <c r="AV184"/>
  <c r="AV185"/>
  <c r="AV186"/>
  <c r="AV187"/>
  <c r="AV188"/>
  <c r="AV189"/>
  <c r="AV190"/>
  <c r="AV191"/>
  <c r="AV192"/>
  <c r="AV193"/>
  <c r="AV194"/>
  <c r="AV195"/>
  <c r="AV196"/>
  <c r="AV197"/>
  <c r="AW319"/>
  <c r="AW320"/>
  <c r="AW321"/>
  <c r="AW322"/>
  <c r="AW323"/>
  <c r="AW324"/>
  <c r="AW325"/>
  <c r="AW326"/>
  <c r="AW327"/>
  <c r="AW328"/>
  <c r="AW329"/>
  <c r="AW330"/>
  <c r="AW331"/>
  <c r="AW332"/>
  <c r="AW333"/>
  <c r="AW334"/>
  <c r="AW335"/>
  <c r="AW336"/>
  <c r="AW337"/>
  <c r="AW338"/>
  <c r="AW339"/>
  <c r="AW340"/>
  <c r="AW341"/>
  <c r="AW342"/>
  <c r="AW343"/>
  <c r="AW344"/>
  <c r="AW345"/>
  <c r="AW346"/>
  <c r="AW347"/>
  <c r="AV319"/>
  <c r="AV320"/>
  <c r="AV321"/>
  <c r="AV322"/>
  <c r="AV323"/>
  <c r="AV324"/>
  <c r="AV325"/>
  <c r="AV326"/>
  <c r="AV327"/>
  <c r="AV328"/>
  <c r="AV329"/>
  <c r="AV330"/>
  <c r="AV331"/>
  <c r="AV332"/>
  <c r="AV333"/>
  <c r="AV334"/>
  <c r="AV335"/>
  <c r="AV336"/>
  <c r="AV337"/>
  <c r="AV338"/>
  <c r="AV339"/>
  <c r="AV340"/>
  <c r="AV341"/>
  <c r="AV342"/>
  <c r="AV343"/>
  <c r="AV344"/>
  <c r="AV345"/>
  <c r="AV346"/>
  <c r="AV347"/>
  <c r="AW97"/>
  <c r="AW98"/>
  <c r="AW99"/>
  <c r="AW100"/>
  <c r="AW101"/>
  <c r="AW102"/>
  <c r="AW103"/>
  <c r="AW104"/>
  <c r="AW105"/>
  <c r="AW106"/>
  <c r="AW107"/>
  <c r="AW108"/>
  <c r="AW109"/>
  <c r="AW110"/>
  <c r="AW111"/>
  <c r="AW112"/>
  <c r="AW113"/>
  <c r="AW114"/>
  <c r="AW115"/>
  <c r="AW116"/>
  <c r="AW117"/>
  <c r="AW118"/>
  <c r="AW119"/>
  <c r="AW120"/>
  <c r="AW121"/>
  <c r="AW122"/>
  <c r="AW123"/>
  <c r="AW124"/>
  <c r="AW125"/>
  <c r="AW126"/>
  <c r="AW127"/>
  <c r="AW128"/>
  <c r="AV97"/>
  <c r="AV98"/>
  <c r="AV99"/>
  <c r="AV100"/>
  <c r="AV101"/>
  <c r="AV102"/>
  <c r="AV103"/>
  <c r="AV104"/>
  <c r="AV105"/>
  <c r="AV106"/>
  <c r="AV107"/>
  <c r="AV108"/>
  <c r="AV109"/>
  <c r="AV110"/>
  <c r="AV111"/>
  <c r="AV112"/>
  <c r="AV113"/>
  <c r="AV114"/>
  <c r="AV115"/>
  <c r="AV116"/>
  <c r="AV117"/>
  <c r="AV118"/>
  <c r="AV119"/>
  <c r="AV120"/>
  <c r="AV121"/>
  <c r="AV122"/>
  <c r="AV123"/>
  <c r="AV124"/>
  <c r="AV125"/>
  <c r="AV126"/>
  <c r="AV127"/>
  <c r="AV128"/>
  <c r="AW232"/>
  <c r="AW233"/>
  <c r="AW234"/>
  <c r="AW235"/>
  <c r="AW236"/>
  <c r="AW237"/>
  <c r="AW238"/>
  <c r="AW239"/>
  <c r="AW240"/>
  <c r="AW241"/>
  <c r="AW242"/>
  <c r="AW243"/>
  <c r="AW244"/>
  <c r="AW245"/>
  <c r="AW246"/>
  <c r="AW247"/>
  <c r="AW248"/>
  <c r="AW249"/>
  <c r="AW250"/>
  <c r="AW251"/>
  <c r="AW252"/>
  <c r="AW253"/>
  <c r="AW254"/>
  <c r="AW255"/>
  <c r="AW256"/>
  <c r="AW257"/>
  <c r="AW258"/>
  <c r="AV232"/>
  <c r="AV233"/>
  <c r="AV234"/>
  <c r="AV235"/>
  <c r="AV236"/>
  <c r="AV237"/>
  <c r="AV238"/>
  <c r="AV239"/>
  <c r="AV240"/>
  <c r="AV241"/>
  <c r="AV242"/>
  <c r="AV243"/>
  <c r="AV244"/>
  <c r="AV245"/>
  <c r="AV246"/>
  <c r="AV247"/>
  <c r="AV248"/>
  <c r="AV249"/>
  <c r="AV250"/>
  <c r="AV251"/>
  <c r="AV252"/>
  <c r="AV253"/>
  <c r="AV254"/>
  <c r="AV255"/>
  <c r="AV256"/>
  <c r="AV257"/>
  <c r="AV258"/>
  <c r="AW350"/>
  <c r="AW351"/>
  <c r="AW352"/>
  <c r="AW353"/>
  <c r="AW354"/>
  <c r="AW355"/>
  <c r="AW356"/>
  <c r="AW357"/>
  <c r="AW358"/>
  <c r="AW359"/>
  <c r="AW360"/>
  <c r="AW361"/>
  <c r="AW362"/>
  <c r="AW363"/>
  <c r="AW364"/>
  <c r="AW365"/>
  <c r="AW366"/>
  <c r="AW367"/>
  <c r="AW368"/>
  <c r="AW369"/>
  <c r="AW370"/>
  <c r="AW371"/>
  <c r="AW372"/>
  <c r="AW373"/>
  <c r="AW374"/>
  <c r="AW375"/>
  <c r="AW376"/>
  <c r="AW377"/>
  <c r="AW378"/>
  <c r="AW379"/>
  <c r="AW380"/>
  <c r="AV350"/>
  <c r="AV351"/>
  <c r="AV352"/>
  <c r="AV353"/>
  <c r="AV354"/>
  <c r="AV355"/>
  <c r="AV356"/>
  <c r="AV357"/>
  <c r="AV358"/>
  <c r="AV359"/>
  <c r="AV360"/>
  <c r="AV361"/>
  <c r="AV362"/>
  <c r="AV363"/>
  <c r="AV364"/>
  <c r="AV365"/>
  <c r="AV366"/>
  <c r="AV367"/>
  <c r="AV368"/>
  <c r="AV369"/>
  <c r="AV370"/>
  <c r="AV371"/>
  <c r="AV372"/>
  <c r="AV373"/>
  <c r="AV374"/>
  <c r="AV375"/>
  <c r="AV376"/>
  <c r="AV377"/>
  <c r="AV378"/>
  <c r="AV379"/>
  <c r="AV380"/>
  <c r="AV383"/>
  <c r="AV384"/>
  <c r="AV385"/>
  <c r="AV386"/>
  <c r="AV387"/>
  <c r="AV388"/>
  <c r="AV389"/>
  <c r="AV390"/>
  <c r="AV391"/>
  <c r="AV392"/>
  <c r="AV393"/>
  <c r="AV394"/>
  <c r="AV395"/>
  <c r="AV396"/>
  <c r="AV397"/>
  <c r="AV398"/>
  <c r="AV399"/>
  <c r="AV400"/>
  <c r="AV401"/>
  <c r="AV402"/>
  <c r="AV403"/>
  <c r="AV404"/>
  <c r="AV405"/>
  <c r="AV406"/>
  <c r="AV407"/>
  <c r="AV408"/>
  <c r="AV409"/>
  <c r="AV410"/>
  <c r="AV411"/>
  <c r="AW288"/>
  <c r="AW289"/>
  <c r="AW290"/>
  <c r="AW291"/>
  <c r="AW292"/>
  <c r="AW293"/>
  <c r="AW294"/>
  <c r="AW295"/>
  <c r="AW296"/>
  <c r="AW297"/>
  <c r="AW298"/>
  <c r="AW299"/>
  <c r="AW300"/>
  <c r="AW301"/>
  <c r="AW302"/>
  <c r="AW303"/>
  <c r="AW304"/>
  <c r="AW305"/>
  <c r="AW306"/>
  <c r="AW307"/>
  <c r="AW308"/>
  <c r="AW309"/>
  <c r="AW310"/>
  <c r="AW311"/>
  <c r="AW312"/>
  <c r="AW313"/>
  <c r="AW314"/>
  <c r="AW315"/>
  <c r="AW316"/>
  <c r="AV288"/>
  <c r="AV289"/>
  <c r="AV290"/>
  <c r="AV291"/>
  <c r="AV292"/>
  <c r="AV293"/>
  <c r="AV294"/>
  <c r="AV295"/>
  <c r="AV296"/>
  <c r="AV297"/>
  <c r="AV298"/>
  <c r="AV299"/>
  <c r="AV300"/>
  <c r="AV301"/>
  <c r="AV302"/>
  <c r="AV303"/>
  <c r="AV304"/>
  <c r="AV305"/>
  <c r="AV306"/>
  <c r="AV307"/>
  <c r="AV308"/>
  <c r="AV309"/>
  <c r="AV310"/>
  <c r="AV311"/>
  <c r="AV312"/>
  <c r="AV313"/>
  <c r="AV314"/>
  <c r="AV315"/>
  <c r="AV316"/>
  <c r="AO445"/>
  <c r="AO446"/>
  <c r="AO447"/>
  <c r="AO448"/>
  <c r="AO449"/>
  <c r="AO450"/>
  <c r="AO451"/>
  <c r="AO452"/>
  <c r="AO453"/>
  <c r="AO454"/>
  <c r="AO455"/>
  <c r="AO456"/>
  <c r="AO457"/>
  <c r="AO458"/>
  <c r="AO459"/>
  <c r="AO460"/>
  <c r="AO461"/>
  <c r="AO462"/>
  <c r="AO463"/>
  <c r="AO464"/>
  <c r="AO465"/>
  <c r="AO466"/>
  <c r="AO467"/>
  <c r="AO468"/>
  <c r="AO469"/>
  <c r="AO470"/>
  <c r="AO471"/>
  <c r="AO472"/>
  <c r="AR445"/>
  <c r="AR446"/>
  <c r="AR447"/>
  <c r="AR448"/>
  <c r="AR449"/>
  <c r="AR450"/>
  <c r="AR451"/>
  <c r="AR452"/>
  <c r="AR453"/>
  <c r="AR454"/>
  <c r="AR455"/>
  <c r="AR456"/>
  <c r="AR457"/>
  <c r="AR458"/>
  <c r="AR459"/>
  <c r="AR460"/>
  <c r="AR461"/>
  <c r="AR462"/>
  <c r="AR463"/>
  <c r="AR464"/>
  <c r="AR465"/>
  <c r="AR466"/>
  <c r="AR467"/>
  <c r="AR468"/>
  <c r="AR469"/>
  <c r="AR470"/>
  <c r="AR471"/>
  <c r="AR472"/>
  <c r="AU445"/>
  <c r="AU446"/>
  <c r="AU447"/>
  <c r="AU448"/>
  <c r="AU449"/>
  <c r="AU450"/>
  <c r="AU451"/>
  <c r="AU452"/>
  <c r="AU453"/>
  <c r="AU454"/>
  <c r="AU455"/>
  <c r="AU456"/>
  <c r="AU457"/>
  <c r="AU458"/>
  <c r="AU459"/>
  <c r="AU460"/>
  <c r="AU461"/>
  <c r="AU462"/>
  <c r="AU463"/>
  <c r="AU464"/>
  <c r="AU465"/>
  <c r="AU466"/>
  <c r="AU467"/>
  <c r="AU468"/>
  <c r="AU469"/>
  <c r="AU470"/>
  <c r="AU471"/>
  <c r="AU472"/>
  <c r="AW445"/>
  <c r="AW446"/>
  <c r="AW447"/>
  <c r="AW448"/>
  <c r="AW449"/>
  <c r="AW450"/>
  <c r="AW451"/>
  <c r="AW452"/>
  <c r="AW453"/>
  <c r="AW454"/>
  <c r="AW455"/>
  <c r="AW456"/>
  <c r="AW457"/>
  <c r="AW458"/>
  <c r="AW459"/>
  <c r="AW460"/>
  <c r="AW461"/>
  <c r="AW462"/>
  <c r="AW463"/>
  <c r="AW464"/>
  <c r="AW465"/>
  <c r="AW466"/>
  <c r="AW467"/>
  <c r="AW468"/>
  <c r="AW469"/>
  <c r="AW470"/>
  <c r="AW471"/>
  <c r="AW472"/>
  <c r="AV445"/>
  <c r="AV446"/>
  <c r="AV447"/>
  <c r="AV448"/>
  <c r="AV449"/>
  <c r="AV450"/>
  <c r="AV451"/>
  <c r="AV452"/>
  <c r="AV453"/>
  <c r="AV454"/>
  <c r="AV455"/>
  <c r="AV456"/>
  <c r="AV457"/>
  <c r="AV458"/>
  <c r="AV459"/>
  <c r="AV460"/>
  <c r="AV461"/>
  <c r="AV462"/>
  <c r="AV463"/>
  <c r="AV464"/>
  <c r="AV465"/>
  <c r="AV466"/>
  <c r="AV467"/>
  <c r="AV468"/>
  <c r="AV469"/>
  <c r="AV470"/>
  <c r="AV471"/>
  <c r="AV472"/>
  <c r="AW200"/>
  <c r="AW201"/>
  <c r="AW202"/>
  <c r="AW203"/>
  <c r="AW204"/>
  <c r="AW205"/>
  <c r="AW206"/>
  <c r="AW207"/>
  <c r="AW208"/>
  <c r="AW209"/>
  <c r="AW210"/>
  <c r="AW211"/>
  <c r="AW212"/>
  <c r="AW213"/>
  <c r="AW214"/>
  <c r="AW215"/>
  <c r="AW216"/>
  <c r="AW217"/>
  <c r="AW218"/>
  <c r="AW219"/>
  <c r="AW220"/>
  <c r="AW221"/>
  <c r="AW222"/>
  <c r="AW223"/>
  <c r="AW224"/>
  <c r="AW225"/>
  <c r="AW226"/>
  <c r="AW227"/>
  <c r="AW228"/>
  <c r="AW229"/>
  <c r="AV200"/>
  <c r="AV201"/>
  <c r="AV202"/>
  <c r="AV203"/>
  <c r="AV204"/>
  <c r="AV205"/>
  <c r="AV206"/>
  <c r="AV207"/>
  <c r="AV208"/>
  <c r="AV209"/>
  <c r="AV210"/>
  <c r="AV211"/>
  <c r="AV212"/>
  <c r="AV213"/>
  <c r="AV214"/>
  <c r="AV215"/>
  <c r="AV216"/>
  <c r="AV217"/>
  <c r="AV218"/>
  <c r="AV219"/>
  <c r="AV220"/>
  <c r="AV221"/>
  <c r="AV222"/>
  <c r="AV223"/>
  <c r="AV224"/>
  <c r="AV225"/>
  <c r="AV226"/>
  <c r="AV227"/>
  <c r="AV228"/>
  <c r="AV229"/>
  <c r="AW475"/>
  <c r="AW476"/>
  <c r="AW477"/>
  <c r="AW478"/>
  <c r="AW479"/>
  <c r="AW480"/>
  <c r="AW481"/>
  <c r="AW482"/>
  <c r="AW483"/>
  <c r="AW484"/>
  <c r="AW485"/>
  <c r="AW486"/>
  <c r="AW487"/>
  <c r="AW488"/>
  <c r="AW489"/>
  <c r="AW490"/>
  <c r="AW491"/>
  <c r="AW492"/>
  <c r="AW493"/>
  <c r="AW494"/>
  <c r="AW495"/>
  <c r="AW496"/>
  <c r="AW497"/>
  <c r="AW498"/>
  <c r="AW499"/>
  <c r="AW500"/>
  <c r="AW501"/>
  <c r="AW502"/>
  <c r="AW503"/>
  <c r="AW504"/>
  <c r="AW505"/>
  <c r="AW506"/>
  <c r="AV475"/>
  <c r="AV476"/>
  <c r="AV477"/>
  <c r="AV478"/>
  <c r="AV479"/>
  <c r="AV480"/>
  <c r="AV481"/>
  <c r="AV482"/>
  <c r="AV483"/>
  <c r="AV484"/>
  <c r="AV485"/>
  <c r="AV486"/>
  <c r="AV487"/>
  <c r="AV488"/>
  <c r="AV489"/>
  <c r="AV490"/>
  <c r="AV491"/>
  <c r="AV492"/>
  <c r="AV493"/>
  <c r="AV494"/>
  <c r="AV495"/>
  <c r="AV496"/>
  <c r="AV497"/>
  <c r="AV498"/>
  <c r="AV499"/>
  <c r="AV500"/>
  <c r="AV501"/>
  <c r="AV502"/>
  <c r="AV503"/>
  <c r="AV504"/>
  <c r="AV505"/>
  <c r="AV506"/>
  <c r="AV414"/>
  <c r="AV415"/>
  <c r="AV416"/>
  <c r="AV417"/>
  <c r="AV418"/>
  <c r="AV419"/>
  <c r="AV420"/>
  <c r="AV421"/>
  <c r="AV422"/>
  <c r="AV423"/>
  <c r="AV424"/>
  <c r="AV425"/>
  <c r="AV426"/>
  <c r="AV427"/>
  <c r="AV428"/>
  <c r="AV429"/>
  <c r="AV430"/>
  <c r="AV431"/>
  <c r="AV432"/>
  <c r="AV433"/>
  <c r="AV434"/>
  <c r="AV435"/>
  <c r="AV436"/>
  <c r="AV437"/>
  <c r="AV438"/>
  <c r="AV439"/>
  <c r="AV440"/>
  <c r="AV441"/>
  <c r="AV442"/>
  <c r="AW414"/>
  <c r="AW415"/>
  <c r="AW416"/>
  <c r="AW417"/>
  <c r="AW418"/>
  <c r="AW419"/>
  <c r="AW420"/>
  <c r="AW421"/>
  <c r="AW422"/>
  <c r="AW423"/>
  <c r="AW424"/>
  <c r="AW425"/>
  <c r="AW426"/>
  <c r="AW427"/>
  <c r="AW428"/>
  <c r="AW429"/>
  <c r="AW430"/>
  <c r="AW431"/>
  <c r="AW432"/>
  <c r="AW433"/>
  <c r="AW434"/>
  <c r="AW435"/>
  <c r="AW436"/>
  <c r="AW437"/>
  <c r="AW438"/>
  <c r="AW439"/>
  <c r="AW440"/>
  <c r="AW441"/>
  <c r="AW442"/>
  <c r="AV545"/>
  <c r="AW545"/>
  <c r="AW509"/>
  <c r="AW510"/>
  <c r="AW511"/>
  <c r="AW512"/>
  <c r="AW513"/>
  <c r="AW514"/>
  <c r="AW515"/>
  <c r="AW516"/>
  <c r="AW517"/>
  <c r="AW518"/>
  <c r="AW519"/>
  <c r="AW520"/>
  <c r="AW521"/>
  <c r="AW522"/>
  <c r="AW523"/>
  <c r="AW524"/>
  <c r="AW525"/>
  <c r="AW526"/>
  <c r="AW527"/>
  <c r="AW528"/>
  <c r="AW529"/>
  <c r="AW530"/>
  <c r="AW531"/>
  <c r="AW532"/>
  <c r="AW533"/>
  <c r="AW534"/>
  <c r="AW535"/>
  <c r="AW536"/>
  <c r="AW537"/>
  <c r="AW538"/>
  <c r="AW539"/>
  <c r="AW540"/>
  <c r="AW541"/>
  <c r="AW542"/>
  <c r="AW543"/>
  <c r="AW544"/>
  <c r="AV509"/>
  <c r="AV510"/>
  <c r="AV511"/>
  <c r="AV512"/>
  <c r="AV513"/>
  <c r="AV514"/>
  <c r="AV515"/>
  <c r="AV516"/>
  <c r="AV517"/>
  <c r="AV518"/>
  <c r="AV519"/>
  <c r="AV520"/>
  <c r="AV521"/>
  <c r="AV522"/>
  <c r="AV523"/>
  <c r="AV524"/>
  <c r="AV525"/>
  <c r="AV526"/>
  <c r="AV527"/>
  <c r="AV528"/>
  <c r="AV529"/>
  <c r="AV530"/>
  <c r="AV531"/>
  <c r="AV532"/>
  <c r="AV533"/>
  <c r="AV534"/>
  <c r="AV535"/>
  <c r="AV536"/>
  <c r="AV537"/>
  <c r="AV538"/>
  <c r="AV539"/>
  <c r="AV540"/>
  <c r="AV541"/>
  <c r="AV542"/>
  <c r="AV543"/>
  <c r="AV544"/>
  <c r="AW575"/>
  <c r="AW576"/>
  <c r="AW577"/>
  <c r="AW578"/>
  <c r="AW579"/>
  <c r="AW580"/>
  <c r="AW581"/>
  <c r="AW582"/>
  <c r="AW583"/>
  <c r="AW584"/>
  <c r="AW585"/>
  <c r="AW586"/>
  <c r="AW587"/>
  <c r="AW588"/>
  <c r="AW589"/>
  <c r="AW590"/>
  <c r="AW591"/>
  <c r="AW592"/>
  <c r="AW593"/>
  <c r="AW594"/>
  <c r="AW595"/>
  <c r="AW596"/>
  <c r="AW597"/>
  <c r="AW598"/>
  <c r="AW599"/>
  <c r="AV575"/>
  <c r="AV576"/>
  <c r="AV577"/>
  <c r="AV578"/>
  <c r="AV579"/>
  <c r="AV580"/>
  <c r="AV581"/>
  <c r="AV582"/>
  <c r="AV583"/>
  <c r="AV584"/>
  <c r="AV585"/>
  <c r="AV586"/>
  <c r="AV587"/>
  <c r="AV588"/>
  <c r="AV589"/>
  <c r="AV590"/>
  <c r="AV591"/>
  <c r="AV592"/>
  <c r="AV593"/>
  <c r="AV594"/>
  <c r="AV595"/>
  <c r="AV596"/>
  <c r="AV597"/>
  <c r="AV598"/>
  <c r="AV599"/>
  <c r="AW65"/>
  <c r="AW66"/>
  <c r="AW67"/>
  <c r="AW68"/>
  <c r="AW69"/>
  <c r="AW70"/>
  <c r="AW71"/>
  <c r="AW72"/>
  <c r="AW73"/>
  <c r="AW74"/>
  <c r="AW75"/>
  <c r="AW76"/>
  <c r="AW77"/>
  <c r="AW78"/>
  <c r="AW79"/>
  <c r="AW80"/>
  <c r="AW81"/>
  <c r="AW82"/>
  <c r="AW83"/>
  <c r="AW84"/>
  <c r="AW85"/>
  <c r="AW86"/>
  <c r="AW87"/>
  <c r="AW88"/>
  <c r="AW89"/>
  <c r="AW90"/>
  <c r="AW91"/>
  <c r="AW92"/>
  <c r="AW93"/>
  <c r="AW94"/>
  <c r="AV65"/>
  <c r="AV66"/>
  <c r="AV67"/>
  <c r="AV68"/>
  <c r="AV69"/>
  <c r="AV70"/>
  <c r="AV71"/>
  <c r="AV72"/>
  <c r="AV73"/>
  <c r="AV74"/>
  <c r="AV75"/>
  <c r="AV76"/>
  <c r="AV77"/>
  <c r="AV78"/>
  <c r="AV79"/>
  <c r="AV80"/>
  <c r="AV81"/>
  <c r="AV82"/>
  <c r="AV83"/>
  <c r="AV84"/>
  <c r="AV85"/>
  <c r="AV86"/>
  <c r="AV87"/>
  <c r="AV88"/>
  <c r="AV89"/>
  <c r="AV90"/>
  <c r="AV91"/>
  <c r="AV92"/>
  <c r="AV93"/>
  <c r="AV94"/>
  <c r="AW261"/>
  <c r="AW262"/>
  <c r="AW263"/>
  <c r="AW264"/>
  <c r="AW265"/>
  <c r="AW266"/>
  <c r="AW267"/>
  <c r="AW268"/>
  <c r="AW269"/>
  <c r="AW270"/>
  <c r="AW271"/>
  <c r="AW272"/>
  <c r="AW273"/>
  <c r="AW274"/>
  <c r="AW275"/>
  <c r="AW276"/>
  <c r="AW277"/>
  <c r="AW278"/>
  <c r="AW279"/>
  <c r="AW280"/>
  <c r="AW281"/>
  <c r="AW282"/>
  <c r="AW283"/>
  <c r="AW284"/>
  <c r="AW285"/>
  <c r="AV261"/>
  <c r="AV262"/>
  <c r="AV263"/>
  <c r="AV264"/>
  <c r="AV265"/>
  <c r="AV266"/>
  <c r="AV267"/>
  <c r="AV268"/>
  <c r="AV269"/>
  <c r="AV270"/>
  <c r="AV271"/>
  <c r="AV272"/>
  <c r="AV273"/>
  <c r="AV274"/>
  <c r="AV275"/>
  <c r="AV276"/>
  <c r="AV277"/>
  <c r="AV278"/>
  <c r="AV279"/>
  <c r="AV280"/>
  <c r="AV281"/>
  <c r="AV282"/>
  <c r="AV283"/>
  <c r="AV284"/>
  <c r="AV285"/>
  <c r="AW548"/>
  <c r="AW549"/>
  <c r="AW550"/>
  <c r="AW551"/>
  <c r="AW552"/>
  <c r="AW553"/>
  <c r="AW554"/>
  <c r="AW555"/>
  <c r="AW556"/>
  <c r="AW557"/>
  <c r="AW558"/>
  <c r="AW559"/>
  <c r="AW560"/>
  <c r="AW561"/>
  <c r="AW562"/>
  <c r="AW563"/>
  <c r="AW564"/>
  <c r="AW565"/>
  <c r="AW566"/>
  <c r="AW567"/>
  <c r="AW568"/>
  <c r="AW569"/>
  <c r="AW570"/>
  <c r="AW571"/>
  <c r="AW572"/>
  <c r="AV548"/>
  <c r="AV549"/>
  <c r="AV550"/>
  <c r="AV551"/>
  <c r="AV552"/>
  <c r="AV553"/>
  <c r="AV554"/>
  <c r="AV555"/>
  <c r="AV556"/>
  <c r="AV557"/>
  <c r="AV558"/>
  <c r="AV559"/>
  <c r="AV560"/>
  <c r="AV561"/>
  <c r="AV562"/>
  <c r="AV563"/>
  <c r="AV564"/>
  <c r="AV565"/>
  <c r="AV566"/>
  <c r="AV567"/>
  <c r="AV568"/>
  <c r="AV569"/>
  <c r="AV570"/>
  <c r="AV571"/>
  <c r="AV572"/>
  <c r="AW602"/>
  <c r="AW603"/>
  <c r="AW604"/>
  <c r="AW605"/>
  <c r="AW606"/>
  <c r="AW607"/>
  <c r="AW608"/>
  <c r="AW609"/>
  <c r="AW610"/>
  <c r="AW611"/>
  <c r="AW612"/>
  <c r="AW613"/>
  <c r="AW614"/>
  <c r="AW615"/>
  <c r="AW616"/>
  <c r="AW617"/>
  <c r="AW618"/>
  <c r="AW619"/>
  <c r="AW620"/>
  <c r="AW621"/>
  <c r="AW622"/>
  <c r="AW623"/>
  <c r="AW624"/>
  <c r="AW625"/>
  <c r="AW626"/>
  <c r="AW627"/>
  <c r="AW628"/>
  <c r="AW629"/>
  <c r="AV602"/>
  <c r="AV603"/>
  <c r="AV604"/>
  <c r="AV605"/>
  <c r="AV606"/>
  <c r="AV607"/>
  <c r="AV608"/>
  <c r="AV609"/>
  <c r="AV610"/>
  <c r="AV611"/>
  <c r="AV612"/>
  <c r="AV613"/>
  <c r="AV614"/>
  <c r="AV615"/>
  <c r="AV616"/>
  <c r="AV617"/>
  <c r="AV618"/>
  <c r="AV619"/>
  <c r="AV620"/>
  <c r="AV621"/>
  <c r="AV622"/>
  <c r="AV623"/>
  <c r="AV624"/>
  <c r="AV625"/>
  <c r="AV626"/>
  <c r="AV627"/>
  <c r="AV628"/>
  <c r="AV629"/>
  <c r="AW131"/>
  <c r="AW132"/>
  <c r="AW133"/>
  <c r="AW134"/>
  <c r="AW135"/>
  <c r="AW136"/>
  <c r="AW137"/>
  <c r="AW138"/>
  <c r="AW139"/>
  <c r="AW140"/>
  <c r="AW141"/>
  <c r="AW142"/>
  <c r="AW143"/>
  <c r="AW144"/>
  <c r="AW145"/>
  <c r="AW146"/>
  <c r="AW147"/>
  <c r="AW148"/>
  <c r="AW149"/>
  <c r="AW150"/>
  <c r="AW151"/>
  <c r="AW152"/>
  <c r="AW153"/>
  <c r="AW154"/>
  <c r="AW155"/>
  <c r="AW156"/>
  <c r="AW157"/>
  <c r="AW158"/>
  <c r="AW159"/>
  <c r="AW160"/>
  <c r="AW161"/>
  <c r="AW162"/>
  <c r="AW163"/>
  <c r="AW164"/>
  <c r="AW165"/>
  <c r="AV131"/>
  <c r="AV132"/>
  <c r="AV133"/>
  <c r="AV134"/>
  <c r="AV135"/>
  <c r="AV136"/>
  <c r="AV137"/>
  <c r="AV138"/>
  <c r="AV139"/>
  <c r="AV140"/>
  <c r="AV141"/>
  <c r="AV142"/>
  <c r="AV143"/>
  <c r="AV144"/>
  <c r="AV145"/>
  <c r="AV146"/>
  <c r="AV147"/>
  <c r="AV148"/>
  <c r="AV149"/>
  <c r="AV150"/>
  <c r="AV151"/>
  <c r="AV152"/>
  <c r="AV153"/>
  <c r="AV154"/>
  <c r="AV155"/>
  <c r="AV156"/>
  <c r="AV157"/>
  <c r="AV158"/>
  <c r="AV159"/>
  <c r="AV160"/>
  <c r="AV161"/>
  <c r="AV162"/>
  <c r="AV163"/>
  <c r="AV164"/>
  <c r="AV165"/>
  <c r="AW383"/>
  <c r="AW384"/>
  <c r="AW385"/>
  <c r="AW386"/>
  <c r="AW387"/>
  <c r="AW388"/>
  <c r="AW389"/>
  <c r="AW390"/>
  <c r="AW391"/>
  <c r="AW392"/>
  <c r="AW393"/>
  <c r="AW394"/>
  <c r="AW395"/>
  <c r="AW396"/>
  <c r="AW397"/>
  <c r="AW398"/>
  <c r="AW399"/>
  <c r="AW400"/>
  <c r="AW401"/>
  <c r="AW402"/>
  <c r="AW403"/>
  <c r="AW404"/>
  <c r="AW405"/>
  <c r="AW406"/>
  <c r="AW407"/>
  <c r="AW408"/>
  <c r="AW409"/>
  <c r="AW410"/>
  <c r="AW411"/>
  <c r="AW4"/>
  <c r="AW5"/>
  <c r="AW6"/>
  <c r="AW7"/>
  <c r="AW8"/>
  <c r="AW9"/>
  <c r="AW10"/>
  <c r="AW11"/>
  <c r="AW12"/>
  <c r="AW13"/>
  <c r="AW14"/>
  <c r="AW15"/>
  <c r="AW16"/>
  <c r="AW17"/>
  <c r="AW18"/>
  <c r="AW19"/>
  <c r="AW20"/>
  <c r="AW21"/>
  <c r="AW22"/>
  <c r="AW23"/>
  <c r="AW24"/>
  <c r="AW25"/>
  <c r="AW26"/>
  <c r="AW27"/>
  <c r="AW28"/>
  <c r="AW29"/>
  <c r="AW30"/>
  <c r="AW31"/>
  <c r="AW32"/>
  <c r="AW33"/>
  <c r="AV4"/>
  <c r="AV5"/>
  <c r="AV6"/>
  <c r="AV7"/>
  <c r="AV8"/>
  <c r="AV9"/>
  <c r="AV10"/>
  <c r="AV11"/>
  <c r="AV12"/>
  <c r="AV13"/>
  <c r="AV14"/>
  <c r="AV15"/>
  <c r="AV16"/>
  <c r="AV17"/>
  <c r="AV18"/>
  <c r="AV19"/>
  <c r="AV20"/>
  <c r="AV21"/>
  <c r="AV22"/>
  <c r="AV23"/>
  <c r="AV24"/>
  <c r="AV25"/>
  <c r="AV26"/>
  <c r="AV27"/>
  <c r="AV28"/>
  <c r="AV29"/>
  <c r="AV30"/>
  <c r="AV31"/>
  <c r="AV32"/>
  <c r="AV33"/>
  <c r="AO227"/>
  <c r="AR227"/>
  <c r="AU227"/>
  <c r="AO4"/>
  <c r="AR4"/>
  <c r="AU4"/>
  <c r="AO5"/>
  <c r="AR5"/>
  <c r="AU5"/>
  <c r="AO6"/>
  <c r="AR6"/>
  <c r="AU6"/>
  <c r="AO7"/>
  <c r="AR7"/>
  <c r="AU7"/>
  <c r="AO8"/>
  <c r="AR8"/>
  <c r="AU8"/>
  <c r="AO9"/>
  <c r="AR9"/>
  <c r="AU9"/>
  <c r="AO10"/>
  <c r="AR10"/>
  <c r="AU10"/>
  <c r="AO11"/>
  <c r="AR11"/>
  <c r="AU11"/>
  <c r="AO12"/>
  <c r="AR12"/>
  <c r="AU12"/>
  <c r="AO13"/>
  <c r="AR13"/>
  <c r="AU13"/>
  <c r="AO14"/>
  <c r="AR14"/>
  <c r="AU14"/>
  <c r="AO15"/>
  <c r="AR15"/>
  <c r="AU15"/>
  <c r="AO16"/>
  <c r="AR16"/>
  <c r="AU16"/>
  <c r="AO17"/>
  <c r="AR17"/>
  <c r="AU17"/>
  <c r="AO18"/>
  <c r="AR18"/>
  <c r="AU18"/>
  <c r="AO19"/>
  <c r="AR19"/>
  <c r="AU19"/>
  <c r="AO20"/>
  <c r="AR20"/>
  <c r="AU20"/>
  <c r="AO21"/>
  <c r="AR21"/>
  <c r="AU21"/>
  <c r="AO22"/>
  <c r="AR22"/>
  <c r="AU22"/>
  <c r="AO23"/>
  <c r="AR23"/>
  <c r="AU23"/>
  <c r="AO24"/>
  <c r="AR24"/>
  <c r="AU24"/>
  <c r="AO25"/>
  <c r="AR25"/>
  <c r="AU25"/>
  <c r="AO26"/>
  <c r="AR26"/>
  <c r="AU26"/>
  <c r="AO27"/>
  <c r="AR27"/>
  <c r="AU27"/>
  <c r="AO28"/>
  <c r="AR28"/>
  <c r="AU28"/>
  <c r="AO29"/>
  <c r="AR29"/>
  <c r="AU29"/>
  <c r="AO30"/>
  <c r="AR30"/>
  <c r="AU30"/>
  <c r="AO31"/>
  <c r="AR31"/>
  <c r="AU31"/>
  <c r="AO32"/>
  <c r="AR32"/>
  <c r="AU32"/>
  <c r="AO33"/>
  <c r="AR33"/>
  <c r="AU33"/>
  <c r="AO35"/>
  <c r="AR35"/>
  <c r="AU35"/>
  <c r="AO36"/>
  <c r="AR36"/>
  <c r="AU36"/>
  <c r="AO37"/>
  <c r="AR37"/>
  <c r="AU37"/>
  <c r="AO38"/>
  <c r="AR38"/>
  <c r="AU38"/>
  <c r="AO39"/>
  <c r="AR39"/>
  <c r="AU39"/>
  <c r="AO40"/>
  <c r="AR40"/>
  <c r="AU40"/>
  <c r="AO41"/>
  <c r="AR41"/>
  <c r="AU41"/>
  <c r="AO42"/>
  <c r="AR42"/>
  <c r="AU42"/>
  <c r="AO43"/>
  <c r="AR43"/>
  <c r="AU43"/>
  <c r="AO44"/>
  <c r="AR44"/>
  <c r="AU44"/>
  <c r="AO45"/>
  <c r="AR45"/>
  <c r="AU45"/>
  <c r="AO46"/>
  <c r="AR46"/>
  <c r="AU46"/>
  <c r="AO47"/>
  <c r="AR47"/>
  <c r="AU47"/>
  <c r="AO48"/>
  <c r="AR48"/>
  <c r="AU48"/>
  <c r="AO49"/>
  <c r="AR49"/>
  <c r="AU49"/>
  <c r="AO50"/>
  <c r="AR50"/>
  <c r="AU50"/>
  <c r="AO51"/>
  <c r="AR51"/>
  <c r="AU51"/>
  <c r="AO52"/>
  <c r="AR52"/>
  <c r="AU52"/>
  <c r="AO53"/>
  <c r="AR53"/>
  <c r="AU53"/>
  <c r="AO54"/>
  <c r="AR54"/>
  <c r="AU54"/>
  <c r="AO55"/>
  <c r="AR55"/>
  <c r="AU55"/>
  <c r="AO56"/>
  <c r="AR56"/>
  <c r="AU56"/>
  <c r="AO57"/>
  <c r="AR57"/>
  <c r="AU57"/>
  <c r="AO58"/>
  <c r="AR58"/>
  <c r="AU58"/>
  <c r="AO59"/>
  <c r="AR59"/>
  <c r="AU59"/>
  <c r="AO60"/>
  <c r="AR60"/>
  <c r="AU60"/>
  <c r="AO61"/>
  <c r="AR61"/>
  <c r="AU61"/>
  <c r="AO62"/>
  <c r="AR62"/>
  <c r="AU62"/>
  <c r="AO64"/>
  <c r="AR64"/>
  <c r="AU64"/>
  <c r="AO65"/>
  <c r="AR65"/>
  <c r="AU65"/>
  <c r="AO66"/>
  <c r="AR66"/>
  <c r="AU66"/>
  <c r="AO67"/>
  <c r="AR67"/>
  <c r="AU67"/>
  <c r="AO68"/>
  <c r="AR68"/>
  <c r="AU68"/>
  <c r="AO69"/>
  <c r="AR69"/>
  <c r="AU69"/>
  <c r="AO70"/>
  <c r="AR70"/>
  <c r="AU70"/>
  <c r="AO71"/>
  <c r="AR71"/>
  <c r="AU71"/>
  <c r="AO72"/>
  <c r="AR72"/>
  <c r="AU72"/>
  <c r="AO73"/>
  <c r="AR73"/>
  <c r="AU73"/>
  <c r="AO74"/>
  <c r="AR74"/>
  <c r="AU74"/>
  <c r="AO75"/>
  <c r="AR75"/>
  <c r="AU75"/>
  <c r="AO76"/>
  <c r="AR76"/>
  <c r="AU76"/>
  <c r="AO77"/>
  <c r="AR77"/>
  <c r="AU77"/>
  <c r="AO78"/>
  <c r="AR78"/>
  <c r="AU78"/>
  <c r="AO79"/>
  <c r="AR79"/>
  <c r="AU79"/>
  <c r="AO80"/>
  <c r="AR80"/>
  <c r="AU80"/>
  <c r="AO81"/>
  <c r="AR81"/>
  <c r="AU81"/>
  <c r="AO82"/>
  <c r="AR82"/>
  <c r="AU82"/>
  <c r="AO83"/>
  <c r="AR83"/>
  <c r="AU83"/>
  <c r="AO84"/>
  <c r="AR84"/>
  <c r="AU84"/>
  <c r="AO85"/>
  <c r="AR85"/>
  <c r="AU85"/>
  <c r="AO86"/>
  <c r="AR86"/>
  <c r="AU86"/>
  <c r="AO87"/>
  <c r="AR87"/>
  <c r="AU87"/>
  <c r="AO88"/>
  <c r="AR88"/>
  <c r="AU88"/>
  <c r="AO89"/>
  <c r="AR89"/>
  <c r="AU89"/>
  <c r="AO90"/>
  <c r="AR90"/>
  <c r="AU90"/>
  <c r="AO91"/>
  <c r="AR91"/>
  <c r="AU91"/>
  <c r="AO92"/>
  <c r="AR92"/>
  <c r="AU92"/>
  <c r="AO93"/>
  <c r="AR93"/>
  <c r="AU93"/>
  <c r="AO94"/>
  <c r="AR94"/>
  <c r="AU94"/>
  <c r="AO96"/>
  <c r="AR96"/>
  <c r="AU96"/>
  <c r="AO97"/>
  <c r="AR97"/>
  <c r="AU97"/>
  <c r="AO98"/>
  <c r="AR98"/>
  <c r="AU98"/>
  <c r="AO99"/>
  <c r="AR99"/>
  <c r="AU99"/>
  <c r="AO100"/>
  <c r="AR100"/>
  <c r="AU100"/>
  <c r="AO101"/>
  <c r="AR101"/>
  <c r="AU101"/>
  <c r="AO102"/>
  <c r="AR102"/>
  <c r="AU102"/>
  <c r="AO103"/>
  <c r="AR103"/>
  <c r="AU103"/>
  <c r="AO104"/>
  <c r="AR104"/>
  <c r="AU104"/>
  <c r="AO105"/>
  <c r="AR105"/>
  <c r="AU105"/>
  <c r="AO106"/>
  <c r="AR106"/>
  <c r="AU106"/>
  <c r="AO107"/>
  <c r="AR107"/>
  <c r="AU107"/>
  <c r="AO108"/>
  <c r="AR108"/>
  <c r="AU108"/>
  <c r="AO109"/>
  <c r="AR109"/>
  <c r="AU109"/>
  <c r="AO110"/>
  <c r="AR110"/>
  <c r="AU110"/>
  <c r="AO111"/>
  <c r="AR111"/>
  <c r="AU111"/>
  <c r="AO112"/>
  <c r="AR112"/>
  <c r="AU112"/>
  <c r="AO113"/>
  <c r="AR113"/>
  <c r="AU113"/>
  <c r="AO114"/>
  <c r="AR114"/>
  <c r="AU114"/>
  <c r="AO115"/>
  <c r="AR115"/>
  <c r="AU115"/>
  <c r="AO116"/>
  <c r="AR116"/>
  <c r="AU116"/>
  <c r="AO117"/>
  <c r="AR117"/>
  <c r="AU117"/>
  <c r="AO118"/>
  <c r="AR118"/>
  <c r="AU118"/>
  <c r="AO119"/>
  <c r="AR119"/>
  <c r="AU119"/>
  <c r="AO120"/>
  <c r="AR120"/>
  <c r="AU120"/>
  <c r="AO121"/>
  <c r="AR121"/>
  <c r="AU121"/>
  <c r="AO122"/>
  <c r="AR122"/>
  <c r="AU122"/>
  <c r="AO123"/>
  <c r="AR123"/>
  <c r="AU123"/>
  <c r="AO124"/>
  <c r="AR124"/>
  <c r="AU124"/>
  <c r="AO125"/>
  <c r="AR125"/>
  <c r="AU125"/>
  <c r="AO126"/>
  <c r="AR126"/>
  <c r="AU126"/>
  <c r="AO127"/>
  <c r="AR127"/>
  <c r="AU127"/>
  <c r="AO128"/>
  <c r="AR128"/>
  <c r="AU128"/>
  <c r="AO130"/>
  <c r="AR130"/>
  <c r="AU130"/>
  <c r="AO131"/>
  <c r="AR131"/>
  <c r="AU131"/>
  <c r="AO132"/>
  <c r="AR132"/>
  <c r="AU132"/>
  <c r="AO133"/>
  <c r="AR133"/>
  <c r="AU133"/>
  <c r="AO134"/>
  <c r="AR134"/>
  <c r="AU134"/>
  <c r="AO135"/>
  <c r="AR135"/>
  <c r="AU135"/>
  <c r="AO136"/>
  <c r="AR136"/>
  <c r="AU136"/>
  <c r="AO137"/>
  <c r="AR137"/>
  <c r="AU137"/>
  <c r="AO138"/>
  <c r="AR138"/>
  <c r="AU138"/>
  <c r="AO139"/>
  <c r="AR139"/>
  <c r="AU139"/>
  <c r="AO140"/>
  <c r="AR140"/>
  <c r="AU140"/>
  <c r="AO141"/>
  <c r="AR141"/>
  <c r="AU141"/>
  <c r="AO142"/>
  <c r="AR142"/>
  <c r="AU142"/>
  <c r="AO143"/>
  <c r="AR143"/>
  <c r="AU143"/>
  <c r="AO144"/>
  <c r="AR144"/>
  <c r="AU144"/>
  <c r="AO145"/>
  <c r="AR145"/>
  <c r="AU145"/>
  <c r="AO146"/>
  <c r="AR146"/>
  <c r="AU146"/>
  <c r="AO147"/>
  <c r="AR147"/>
  <c r="AU147"/>
  <c r="AO148"/>
  <c r="AR148"/>
  <c r="AU148"/>
  <c r="AO149"/>
  <c r="AR149"/>
  <c r="AU149"/>
  <c r="AO150"/>
  <c r="AR150"/>
  <c r="AU150"/>
  <c r="AO151"/>
  <c r="AR151"/>
  <c r="AU151"/>
  <c r="AO152"/>
  <c r="AR152"/>
  <c r="AU152"/>
  <c r="AO153"/>
  <c r="AR153"/>
  <c r="AU153"/>
  <c r="AO154"/>
  <c r="AR154"/>
  <c r="AU154"/>
  <c r="AO155"/>
  <c r="AR155"/>
  <c r="AU155"/>
  <c r="AO156"/>
  <c r="AR156"/>
  <c r="AU156"/>
  <c r="AO157"/>
  <c r="AR157"/>
  <c r="AU157"/>
  <c r="AO158"/>
  <c r="AR158"/>
  <c r="AU158"/>
  <c r="AO159"/>
  <c r="AR159"/>
  <c r="AU159"/>
  <c r="AO160"/>
  <c r="AR160"/>
  <c r="AU160"/>
  <c r="AO161"/>
  <c r="AR161"/>
  <c r="AU161"/>
  <c r="AO162"/>
  <c r="AR162"/>
  <c r="AU162"/>
  <c r="AO163"/>
  <c r="AR163"/>
  <c r="AU163"/>
  <c r="AO164"/>
  <c r="AR164"/>
  <c r="AU164"/>
  <c r="AO165"/>
  <c r="AR165"/>
  <c r="AU165"/>
  <c r="AO167"/>
  <c r="AR167"/>
  <c r="AU167"/>
  <c r="AO168"/>
  <c r="AR168"/>
  <c r="AU168"/>
  <c r="AO169"/>
  <c r="AR169"/>
  <c r="AU169"/>
  <c r="AO170"/>
  <c r="AR170"/>
  <c r="AU170"/>
  <c r="AO171"/>
  <c r="AR171"/>
  <c r="AU171"/>
  <c r="AO172"/>
  <c r="AR172"/>
  <c r="AU172"/>
  <c r="AO173"/>
  <c r="AR173"/>
  <c r="AU173"/>
  <c r="AO174"/>
  <c r="AR174"/>
  <c r="AU174"/>
  <c r="AO175"/>
  <c r="AR175"/>
  <c r="AU175"/>
  <c r="AO176"/>
  <c r="AR176"/>
  <c r="AU176"/>
  <c r="AO177"/>
  <c r="AR177"/>
  <c r="AU177"/>
  <c r="AO178"/>
  <c r="AR178"/>
  <c r="AU178"/>
  <c r="AO179"/>
  <c r="AR179"/>
  <c r="AU179"/>
  <c r="AO180"/>
  <c r="AR180"/>
  <c r="AU180"/>
  <c r="AO181"/>
  <c r="AR181"/>
  <c r="AU181"/>
  <c r="AO182"/>
  <c r="AR182"/>
  <c r="AU182"/>
  <c r="AO183"/>
  <c r="AR183"/>
  <c r="AU183"/>
  <c r="AO184"/>
  <c r="AR184"/>
  <c r="AU184"/>
  <c r="AO185"/>
  <c r="AR185"/>
  <c r="AU185"/>
  <c r="AO186"/>
  <c r="AR186"/>
  <c r="AU186"/>
  <c r="AO187"/>
  <c r="AR187"/>
  <c r="AU187"/>
  <c r="AO188"/>
  <c r="AR188"/>
  <c r="AU188"/>
  <c r="AO189"/>
  <c r="AR189"/>
  <c r="AU189"/>
  <c r="AO190"/>
  <c r="AR190"/>
  <c r="AU190"/>
  <c r="AO191"/>
  <c r="AR191"/>
  <c r="AU191"/>
  <c r="AO192"/>
  <c r="AR192"/>
  <c r="AU192"/>
  <c r="AO193"/>
  <c r="AR193"/>
  <c r="AU193"/>
  <c r="AO194"/>
  <c r="AR194"/>
  <c r="AU194"/>
  <c r="AO195"/>
  <c r="AR195"/>
  <c r="AU195"/>
  <c r="AO196"/>
  <c r="AR196"/>
  <c r="AU196"/>
  <c r="AO197"/>
  <c r="AR197"/>
  <c r="AU197"/>
  <c r="AO199"/>
  <c r="AR199"/>
  <c r="AU199"/>
  <c r="AO200"/>
  <c r="AR200"/>
  <c r="AU200"/>
  <c r="AO201"/>
  <c r="AR201"/>
  <c r="AU201"/>
  <c r="AO202"/>
  <c r="AR202"/>
  <c r="AU202"/>
  <c r="AO203"/>
  <c r="AR203"/>
  <c r="AU203"/>
  <c r="AO204"/>
  <c r="AR204"/>
  <c r="AU204"/>
  <c r="AO205"/>
  <c r="AR205"/>
  <c r="AU205"/>
  <c r="AO206"/>
  <c r="AR206"/>
  <c r="AU206"/>
  <c r="AO207"/>
  <c r="AR207"/>
  <c r="AU207"/>
  <c r="AO208"/>
  <c r="AR208"/>
  <c r="AU208"/>
  <c r="AO209"/>
  <c r="AR209"/>
  <c r="AU209"/>
  <c r="AO210"/>
  <c r="AR210"/>
  <c r="AU210"/>
  <c r="AO211"/>
  <c r="AR211"/>
  <c r="AU211"/>
  <c r="AO212"/>
  <c r="AR212"/>
  <c r="AU212"/>
  <c r="AO213"/>
  <c r="AR213"/>
  <c r="AU213"/>
  <c r="AO214"/>
  <c r="AR214"/>
  <c r="AU214"/>
  <c r="AO215"/>
  <c r="AR215"/>
  <c r="AU215"/>
  <c r="AO216"/>
  <c r="AR216"/>
  <c r="AU216"/>
  <c r="AO217"/>
  <c r="AR217"/>
  <c r="AU217"/>
  <c r="AO218"/>
  <c r="AR218"/>
  <c r="AU218"/>
  <c r="AO219"/>
  <c r="AR219"/>
  <c r="AU219"/>
  <c r="AO220"/>
  <c r="AR220"/>
  <c r="AU220"/>
  <c r="AO221"/>
  <c r="AR221"/>
  <c r="AU221"/>
  <c r="AO222"/>
  <c r="AR222"/>
  <c r="AU222"/>
  <c r="AO223"/>
  <c r="AR223"/>
  <c r="AU223"/>
  <c r="AO224"/>
  <c r="AR224"/>
  <c r="AU224"/>
  <c r="AO225"/>
  <c r="AR225"/>
  <c r="AU225"/>
  <c r="AO226"/>
  <c r="AR226"/>
  <c r="AU226"/>
  <c r="AO228"/>
  <c r="AR228"/>
  <c r="AU228"/>
  <c r="AO229"/>
  <c r="AR229"/>
  <c r="AU229"/>
  <c r="AO231"/>
  <c r="AR231"/>
  <c r="AU231"/>
  <c r="AO232"/>
  <c r="AR232"/>
  <c r="AU232"/>
  <c r="AO233"/>
  <c r="AR233"/>
  <c r="AU233"/>
  <c r="AO234"/>
  <c r="AR234"/>
  <c r="AU234"/>
  <c r="AO235"/>
  <c r="AR235"/>
  <c r="AU235"/>
  <c r="AO236"/>
  <c r="AR236"/>
  <c r="AU236"/>
  <c r="AO237"/>
  <c r="AR237"/>
  <c r="AU237"/>
  <c r="AO238"/>
  <c r="AR238"/>
  <c r="AU238"/>
  <c r="AO239"/>
  <c r="AR239"/>
  <c r="AU239"/>
  <c r="AO240"/>
  <c r="AR240"/>
  <c r="AU240"/>
  <c r="AO241"/>
  <c r="AR241"/>
  <c r="AU241"/>
  <c r="AO242"/>
  <c r="AR242"/>
  <c r="AU242"/>
  <c r="AO243"/>
  <c r="AR243"/>
  <c r="AU243"/>
  <c r="AO244"/>
  <c r="AR244"/>
  <c r="AU244"/>
  <c r="AO245"/>
  <c r="AR245"/>
  <c r="AU245"/>
  <c r="AO246"/>
  <c r="AR246"/>
  <c r="AU246"/>
  <c r="AO247"/>
  <c r="AR247"/>
  <c r="AU247"/>
  <c r="AO248"/>
  <c r="AR248"/>
  <c r="AU248"/>
  <c r="AO249"/>
  <c r="AR249"/>
  <c r="AU249"/>
  <c r="AO250"/>
  <c r="AR250"/>
  <c r="AU250"/>
  <c r="AO251"/>
  <c r="AR251"/>
  <c r="AU251"/>
  <c r="AO252"/>
  <c r="AR252"/>
  <c r="AU252"/>
  <c r="AO253"/>
  <c r="AR253"/>
  <c r="AU253"/>
  <c r="AO254"/>
  <c r="AR254"/>
  <c r="AU254"/>
  <c r="AO255"/>
  <c r="AR255"/>
  <c r="AU255"/>
  <c r="AO256"/>
  <c r="AR256"/>
  <c r="AU256"/>
  <c r="AO257"/>
  <c r="AR257"/>
  <c r="AU257"/>
  <c r="AO258"/>
  <c r="AR258"/>
  <c r="AU258"/>
  <c r="AO260"/>
  <c r="AR260"/>
  <c r="AU260"/>
  <c r="AO261"/>
  <c r="AR261"/>
  <c r="AU261"/>
  <c r="AO262"/>
  <c r="AR262"/>
  <c r="AU262"/>
  <c r="AO263"/>
  <c r="AR263"/>
  <c r="AU263"/>
  <c r="AO264"/>
  <c r="AR264"/>
  <c r="AU264"/>
  <c r="AO265"/>
  <c r="AR265"/>
  <c r="AU265"/>
  <c r="AO266"/>
  <c r="AR266"/>
  <c r="AU266"/>
  <c r="AO267"/>
  <c r="AR267"/>
  <c r="AU267"/>
  <c r="AO268"/>
  <c r="AR268"/>
  <c r="AU268"/>
  <c r="AO269"/>
  <c r="AR269"/>
  <c r="AU269"/>
  <c r="AO270"/>
  <c r="AR270"/>
  <c r="AU270"/>
  <c r="AO271"/>
  <c r="AR271"/>
  <c r="AU271"/>
  <c r="AO272"/>
  <c r="AR272"/>
  <c r="AU272"/>
  <c r="AO273"/>
  <c r="AR273"/>
  <c r="AU273"/>
  <c r="AO274"/>
  <c r="AR274"/>
  <c r="AU274"/>
  <c r="AO275"/>
  <c r="AR275"/>
  <c r="AU275"/>
  <c r="AO276"/>
  <c r="AR276"/>
  <c r="AU276"/>
  <c r="AO277"/>
  <c r="AR277"/>
  <c r="AU277"/>
  <c r="AO278"/>
  <c r="AR278"/>
  <c r="AU278"/>
  <c r="AO279"/>
  <c r="AR279"/>
  <c r="AU279"/>
  <c r="AO280"/>
  <c r="AR280"/>
  <c r="AU280"/>
  <c r="AO281"/>
  <c r="AR281"/>
  <c r="AU281"/>
  <c r="AO282"/>
  <c r="AR282"/>
  <c r="AU282"/>
  <c r="AO283"/>
  <c r="AR283"/>
  <c r="AU283"/>
  <c r="AO284"/>
  <c r="AR284"/>
  <c r="AU284"/>
  <c r="AO285"/>
  <c r="AR285"/>
  <c r="AU285"/>
  <c r="AO287"/>
  <c r="AR287"/>
  <c r="AU287"/>
  <c r="AO288"/>
  <c r="AR288"/>
  <c r="AU288"/>
  <c r="AO289"/>
  <c r="AR289"/>
  <c r="AU289"/>
  <c r="AO290"/>
  <c r="AR290"/>
  <c r="AU290"/>
  <c r="AO291"/>
  <c r="AR291"/>
  <c r="AU291"/>
  <c r="AO292"/>
  <c r="AR292"/>
  <c r="AU292"/>
  <c r="AO293"/>
  <c r="AR293"/>
  <c r="AU293"/>
  <c r="AO294"/>
  <c r="AR294"/>
  <c r="AU294"/>
  <c r="AO295"/>
  <c r="AR295"/>
  <c r="AU295"/>
  <c r="AO296"/>
  <c r="AR296"/>
  <c r="AU296"/>
  <c r="AO297"/>
  <c r="AR297"/>
  <c r="AU297"/>
  <c r="AO298"/>
  <c r="AR298"/>
  <c r="AU298"/>
  <c r="AO299"/>
  <c r="AR299"/>
  <c r="AU299"/>
  <c r="AO300"/>
  <c r="AR300"/>
  <c r="AU300"/>
  <c r="AO301"/>
  <c r="AR301"/>
  <c r="AU301"/>
  <c r="AO302"/>
  <c r="AR302"/>
  <c r="AU302"/>
  <c r="AO303"/>
  <c r="AR303"/>
  <c r="AU303"/>
  <c r="AO304"/>
  <c r="AR304"/>
  <c r="AU304"/>
  <c r="AO305"/>
  <c r="AR305"/>
  <c r="AU305"/>
  <c r="AO306"/>
  <c r="AR306"/>
  <c r="AU306"/>
  <c r="AO307"/>
  <c r="AR307"/>
  <c r="AU307"/>
  <c r="AO308"/>
  <c r="AR308"/>
  <c r="AU308"/>
  <c r="AO309"/>
  <c r="AR309"/>
  <c r="AU309"/>
  <c r="AO310"/>
  <c r="AR310"/>
  <c r="AU310"/>
  <c r="AO311"/>
  <c r="AR311"/>
  <c r="AU311"/>
  <c r="AO312"/>
  <c r="AR312"/>
  <c r="AU312"/>
  <c r="AO313"/>
  <c r="AR313"/>
  <c r="AU313"/>
  <c r="AO314"/>
  <c r="AR314"/>
  <c r="AU314"/>
  <c r="AO315"/>
  <c r="AR315"/>
  <c r="AU315"/>
  <c r="AO316"/>
  <c r="AR316"/>
  <c r="AU316"/>
  <c r="AO318"/>
  <c r="AR318"/>
  <c r="AU318"/>
  <c r="AO319"/>
  <c r="AR319"/>
  <c r="AU319"/>
  <c r="AO320"/>
  <c r="AR320"/>
  <c r="AU320"/>
  <c r="AO321"/>
  <c r="AR321"/>
  <c r="AU321"/>
  <c r="AO322"/>
  <c r="AR322"/>
  <c r="AU322"/>
  <c r="AO323"/>
  <c r="AR323"/>
  <c r="AU323"/>
  <c r="AO324"/>
  <c r="AR324"/>
  <c r="AU324"/>
  <c r="AO325"/>
  <c r="AR325"/>
  <c r="AU325"/>
  <c r="AO326"/>
  <c r="AR326"/>
  <c r="AU326"/>
  <c r="AO327"/>
  <c r="AR327"/>
  <c r="AU327"/>
  <c r="AO328"/>
  <c r="AR328"/>
  <c r="AU328"/>
  <c r="AO329"/>
  <c r="AR329"/>
  <c r="AU329"/>
  <c r="AO330"/>
  <c r="AR330"/>
  <c r="AU330"/>
  <c r="AO331"/>
  <c r="AR331"/>
  <c r="AU331"/>
  <c r="AO332"/>
  <c r="AR332"/>
  <c r="AU332"/>
  <c r="AO333"/>
  <c r="AR333"/>
  <c r="AU333"/>
  <c r="AO334"/>
  <c r="AR334"/>
  <c r="AU334"/>
  <c r="AO335"/>
  <c r="AR335"/>
  <c r="AU335"/>
  <c r="AO336"/>
  <c r="AR336"/>
  <c r="AU336"/>
  <c r="AO337"/>
  <c r="AR337"/>
  <c r="AU337"/>
  <c r="AO338"/>
  <c r="AR338"/>
  <c r="AU338"/>
  <c r="AO339"/>
  <c r="AR339"/>
  <c r="AU339"/>
  <c r="AO340"/>
  <c r="AR340"/>
  <c r="AU340"/>
  <c r="AO341"/>
  <c r="AR341"/>
  <c r="AU341"/>
  <c r="AO342"/>
  <c r="AR342"/>
  <c r="AU342"/>
  <c r="AO343"/>
  <c r="AR343"/>
  <c r="AU343"/>
  <c r="AO344"/>
  <c r="AR344"/>
  <c r="AU344"/>
  <c r="AO345"/>
  <c r="AR345"/>
  <c r="AU345"/>
  <c r="AO346"/>
  <c r="AR346"/>
  <c r="AU346"/>
  <c r="AO347"/>
  <c r="AR347"/>
  <c r="AU347"/>
  <c r="AO349"/>
  <c r="AR349"/>
  <c r="AU349"/>
  <c r="AO350"/>
  <c r="AR350"/>
  <c r="AU350"/>
  <c r="AO351"/>
  <c r="AR351"/>
  <c r="AU351"/>
  <c r="AO352"/>
  <c r="AR352"/>
  <c r="AU352"/>
  <c r="AO353"/>
  <c r="AR353"/>
  <c r="AU353"/>
  <c r="AO354"/>
  <c r="AR354"/>
  <c r="AU354"/>
  <c r="AO355"/>
  <c r="AR355"/>
  <c r="AU355"/>
  <c r="AO356"/>
  <c r="AR356"/>
  <c r="AU356"/>
  <c r="AO357"/>
  <c r="AR357"/>
  <c r="AU357"/>
  <c r="AO358"/>
  <c r="AR358"/>
  <c r="AU358"/>
  <c r="AO359"/>
  <c r="AR359"/>
  <c r="AU359"/>
  <c r="AO360"/>
  <c r="AR360"/>
  <c r="AU360"/>
  <c r="AO361"/>
  <c r="AR361"/>
  <c r="AU361"/>
  <c r="AO362"/>
  <c r="AR362"/>
  <c r="AU362"/>
  <c r="AO363"/>
  <c r="AR363"/>
  <c r="AU363"/>
  <c r="AO364"/>
  <c r="AR364"/>
  <c r="AU364"/>
  <c r="AO365"/>
  <c r="AR365"/>
  <c r="AU365"/>
  <c r="AO366"/>
  <c r="AR366"/>
  <c r="AU366"/>
  <c r="AO367"/>
  <c r="AR367"/>
  <c r="AU367"/>
  <c r="AO368"/>
  <c r="AR368"/>
  <c r="AU368"/>
  <c r="AO369"/>
  <c r="AR369"/>
  <c r="AU369"/>
  <c r="AO370"/>
  <c r="AR370"/>
  <c r="AU370"/>
  <c r="AO371"/>
  <c r="AR371"/>
  <c r="AU371"/>
  <c r="AO372"/>
  <c r="AR372"/>
  <c r="AU372"/>
  <c r="AO373"/>
  <c r="AR373"/>
  <c r="AU373"/>
  <c r="AO374"/>
  <c r="AR374"/>
  <c r="AU374"/>
  <c r="AO375"/>
  <c r="AR375"/>
  <c r="AU375"/>
  <c r="AO376"/>
  <c r="AR376"/>
  <c r="AU376"/>
  <c r="AO377"/>
  <c r="AR377"/>
  <c r="AU377"/>
  <c r="AO378"/>
  <c r="AR378"/>
  <c r="AU378"/>
  <c r="AO379"/>
  <c r="AR379"/>
  <c r="AU379"/>
  <c r="AO380"/>
  <c r="AR380"/>
  <c r="AU380"/>
  <c r="AO382"/>
  <c r="AR382"/>
  <c r="AU382"/>
  <c r="AO383"/>
  <c r="AR383"/>
  <c r="AU383"/>
  <c r="AO384"/>
  <c r="AR384"/>
  <c r="AU384"/>
  <c r="AO385"/>
  <c r="AR385"/>
  <c r="AU385"/>
  <c r="AO386"/>
  <c r="AR386"/>
  <c r="AU386"/>
  <c r="AO387"/>
  <c r="AR387"/>
  <c r="AU387"/>
  <c r="AO388"/>
  <c r="AR388"/>
  <c r="AU388"/>
  <c r="AO389"/>
  <c r="AR389"/>
  <c r="AU389"/>
  <c r="AO390"/>
  <c r="AR390"/>
  <c r="AU390"/>
  <c r="AO391"/>
  <c r="AR391"/>
  <c r="AU391"/>
  <c r="AO392"/>
  <c r="AR392"/>
  <c r="AU392"/>
  <c r="AO393"/>
  <c r="AR393"/>
  <c r="AU393"/>
  <c r="AO394"/>
  <c r="AR394"/>
  <c r="AU394"/>
  <c r="AO395"/>
  <c r="AR395"/>
  <c r="AU395"/>
  <c r="AO396"/>
  <c r="AR396"/>
  <c r="AU396"/>
  <c r="AO397"/>
  <c r="AR397"/>
  <c r="AU397"/>
  <c r="AO398"/>
  <c r="AR398"/>
  <c r="AU398"/>
  <c r="AO399"/>
  <c r="AR399"/>
  <c r="AU399"/>
  <c r="AO400"/>
  <c r="AR400"/>
  <c r="AU400"/>
  <c r="AO401"/>
  <c r="AR401"/>
  <c r="AU401"/>
  <c r="AO402"/>
  <c r="AR402"/>
  <c r="AU402"/>
  <c r="AO403"/>
  <c r="AR403"/>
  <c r="AU403"/>
  <c r="AO404"/>
  <c r="AR404"/>
  <c r="AU404"/>
  <c r="AO405"/>
  <c r="AR405"/>
  <c r="AU405"/>
  <c r="AO406"/>
  <c r="AR406"/>
  <c r="AU406"/>
  <c r="AO407"/>
  <c r="AR407"/>
  <c r="AU407"/>
  <c r="AO408"/>
  <c r="AR408"/>
  <c r="AU408"/>
  <c r="AO409"/>
  <c r="AR409"/>
  <c r="AU409"/>
  <c r="AO410"/>
  <c r="AR410"/>
  <c r="AU410"/>
  <c r="AO411"/>
  <c r="AR411"/>
  <c r="AU411"/>
  <c r="AO413"/>
  <c r="AR413"/>
  <c r="AU413"/>
  <c r="AO414"/>
  <c r="AR414"/>
  <c r="AU414"/>
  <c r="AO415"/>
  <c r="AR415"/>
  <c r="AU415"/>
  <c r="AO416"/>
  <c r="AR416"/>
  <c r="AU416"/>
  <c r="AO417"/>
  <c r="AR417"/>
  <c r="AU417"/>
  <c r="AO418"/>
  <c r="AR418"/>
  <c r="AU418"/>
  <c r="AO419"/>
  <c r="AR419"/>
  <c r="AU419"/>
  <c r="AO420"/>
  <c r="AR420"/>
  <c r="AU420"/>
  <c r="AO421"/>
  <c r="AR421"/>
  <c r="AU421"/>
  <c r="AO422"/>
  <c r="AR422"/>
  <c r="AU422"/>
  <c r="AO423"/>
  <c r="AR423"/>
  <c r="AU423"/>
  <c r="AO424"/>
  <c r="AR424"/>
  <c r="AU424"/>
  <c r="AO425"/>
  <c r="AR425"/>
  <c r="AU425"/>
  <c r="AO426"/>
  <c r="AR426"/>
  <c r="AU426"/>
  <c r="AO427"/>
  <c r="AR427"/>
  <c r="AU427"/>
  <c r="AO428"/>
  <c r="AR428"/>
  <c r="AU428"/>
  <c r="AO429"/>
  <c r="AR429"/>
  <c r="AU429"/>
  <c r="AO430"/>
  <c r="AR430"/>
  <c r="AU430"/>
  <c r="AO431"/>
  <c r="AR431"/>
  <c r="AU431"/>
  <c r="AO432"/>
  <c r="AR432"/>
  <c r="AU432"/>
  <c r="AO433"/>
  <c r="AR433"/>
  <c r="AU433"/>
  <c r="AO434"/>
  <c r="AR434"/>
  <c r="AU434"/>
  <c r="AO435"/>
  <c r="AR435"/>
  <c r="AU435"/>
  <c r="AO436"/>
  <c r="AR436"/>
  <c r="AU436"/>
  <c r="AO437"/>
  <c r="AR437"/>
  <c r="AU437"/>
  <c r="AO438"/>
  <c r="AR438"/>
  <c r="AU438"/>
  <c r="AO439"/>
  <c r="AR439"/>
  <c r="AU439"/>
  <c r="AO440"/>
  <c r="AR440"/>
  <c r="AU440"/>
  <c r="AO441"/>
  <c r="AR441"/>
  <c r="AU441"/>
  <c r="AO442"/>
  <c r="AR442"/>
  <c r="AU442"/>
  <c r="AO444"/>
  <c r="AR444"/>
  <c r="AU444"/>
  <c r="AO474"/>
  <c r="AR474"/>
  <c r="AU474"/>
  <c r="AO475"/>
  <c r="AR475"/>
  <c r="AU475"/>
  <c r="AO476"/>
  <c r="AR476"/>
  <c r="AU476"/>
  <c r="AO477"/>
  <c r="AR477"/>
  <c r="AU477"/>
  <c r="AO478"/>
  <c r="AR478"/>
  <c r="AU478"/>
  <c r="AO479"/>
  <c r="AR479"/>
  <c r="AU479"/>
  <c r="AO480"/>
  <c r="AR480"/>
  <c r="AU480"/>
  <c r="AO481"/>
  <c r="AR481"/>
  <c r="AU481"/>
  <c r="AO482"/>
  <c r="AR482"/>
  <c r="AU482"/>
  <c r="AO483"/>
  <c r="AR483"/>
  <c r="AU483"/>
  <c r="AO484"/>
  <c r="AR484"/>
  <c r="AU484"/>
  <c r="AO485"/>
  <c r="AR485"/>
  <c r="AU485"/>
  <c r="AO486"/>
  <c r="AR486"/>
  <c r="AU486"/>
  <c r="AO487"/>
  <c r="AR487"/>
  <c r="AU487"/>
  <c r="AO488"/>
  <c r="AR488"/>
  <c r="AU488"/>
  <c r="AO489"/>
  <c r="AR489"/>
  <c r="AU489"/>
  <c r="AO490"/>
  <c r="AR490"/>
  <c r="AU490"/>
  <c r="AO491"/>
  <c r="AR491"/>
  <c r="AU491"/>
  <c r="AO492"/>
  <c r="AR492"/>
  <c r="AU492"/>
  <c r="AO493"/>
  <c r="AR493"/>
  <c r="AU493"/>
  <c r="AO494"/>
  <c r="AR494"/>
  <c r="AU494"/>
  <c r="AO495"/>
  <c r="AR495"/>
  <c r="AU495"/>
  <c r="AO496"/>
  <c r="AR496"/>
  <c r="AU496"/>
  <c r="AO497"/>
  <c r="AR497"/>
  <c r="AU497"/>
  <c r="AO498"/>
  <c r="AR498"/>
  <c r="AU498"/>
  <c r="AO499"/>
  <c r="AR499"/>
  <c r="AU499"/>
  <c r="AO500"/>
  <c r="AR500"/>
  <c r="AU500"/>
  <c r="AO501"/>
  <c r="AR501"/>
  <c r="AU501"/>
  <c r="AO502"/>
  <c r="AR502"/>
  <c r="AU502"/>
  <c r="AO503"/>
  <c r="AR503"/>
  <c r="AU503"/>
  <c r="AO504"/>
  <c r="AR504"/>
  <c r="AU504"/>
  <c r="AO505"/>
  <c r="AR505"/>
  <c r="AU505"/>
  <c r="AO506"/>
  <c r="AR506"/>
  <c r="AU506"/>
  <c r="AO508"/>
  <c r="AR508"/>
  <c r="AU508"/>
  <c r="AO509"/>
  <c r="AR509"/>
  <c r="AU509"/>
  <c r="AO510"/>
  <c r="AR510"/>
  <c r="AU510"/>
  <c r="AO511"/>
  <c r="AR511"/>
  <c r="AU511"/>
  <c r="AO512"/>
  <c r="AR512"/>
  <c r="AU512"/>
  <c r="AO513"/>
  <c r="AR513"/>
  <c r="AU513"/>
  <c r="AO514"/>
  <c r="AR514"/>
  <c r="AU514"/>
  <c r="AO515"/>
  <c r="AR515"/>
  <c r="AU515"/>
  <c r="AO516"/>
  <c r="AR516"/>
  <c r="AU516"/>
  <c r="AO517"/>
  <c r="AR517"/>
  <c r="AU517"/>
  <c r="AO518"/>
  <c r="AR518"/>
  <c r="AU518"/>
  <c r="AO519"/>
  <c r="AR519"/>
  <c r="AU519"/>
  <c r="AO520"/>
  <c r="AR520"/>
  <c r="AU520"/>
  <c r="AO521"/>
  <c r="AR521"/>
  <c r="AU521"/>
  <c r="AO522"/>
  <c r="AR522"/>
  <c r="AU522"/>
  <c r="AO523"/>
  <c r="AR523"/>
  <c r="AU523"/>
  <c r="AO524"/>
  <c r="AR524"/>
  <c r="AU524"/>
  <c r="AO525"/>
  <c r="AR525"/>
  <c r="AU525"/>
  <c r="AO526"/>
  <c r="AR526"/>
  <c r="AU526"/>
  <c r="AO527"/>
  <c r="AR527"/>
  <c r="AU527"/>
  <c r="AO528"/>
  <c r="AR528"/>
  <c r="AU528"/>
  <c r="AO529"/>
  <c r="AR529"/>
  <c r="AU529"/>
  <c r="AO530"/>
  <c r="AR530"/>
  <c r="AU530"/>
  <c r="AO531"/>
  <c r="AR531"/>
  <c r="AU531"/>
  <c r="AO532"/>
  <c r="AR532"/>
  <c r="AU532"/>
  <c r="AO533"/>
  <c r="AR533"/>
  <c r="AU533"/>
  <c r="AO534"/>
  <c r="AR534"/>
  <c r="AU534"/>
  <c r="AO535"/>
  <c r="AR535"/>
  <c r="AU535"/>
  <c r="AO536"/>
  <c r="AR536"/>
  <c r="AU536"/>
  <c r="AO537"/>
  <c r="AR537"/>
  <c r="AU537"/>
  <c r="AO538"/>
  <c r="AR538"/>
  <c r="AU538"/>
  <c r="AO539"/>
  <c r="AR539"/>
  <c r="AU539"/>
  <c r="AO540"/>
  <c r="AR540"/>
  <c r="AU540"/>
  <c r="AO541"/>
  <c r="AR541"/>
  <c r="AU541"/>
  <c r="AO542"/>
  <c r="AR542"/>
  <c r="AU542"/>
  <c r="AO543"/>
  <c r="AR543"/>
  <c r="AU543"/>
  <c r="AO544"/>
  <c r="AR544"/>
  <c r="AU544"/>
  <c r="AO545"/>
  <c r="AR545"/>
  <c r="AU545"/>
  <c r="AO547"/>
  <c r="AR547"/>
  <c r="AU547"/>
  <c r="AO548"/>
  <c r="AR548"/>
  <c r="AU548"/>
  <c r="AO549"/>
  <c r="AR549"/>
  <c r="AU549"/>
  <c r="AO550"/>
  <c r="AR550"/>
  <c r="AU550"/>
  <c r="AO551"/>
  <c r="AR551"/>
  <c r="AU551"/>
  <c r="AO552"/>
  <c r="AR552"/>
  <c r="AU552"/>
  <c r="AO553"/>
  <c r="AR553"/>
  <c r="AU553"/>
  <c r="AO554"/>
  <c r="AR554"/>
  <c r="AU554"/>
  <c r="AO555"/>
  <c r="AR555"/>
  <c r="AU555"/>
  <c r="AO556"/>
  <c r="AR556"/>
  <c r="AU556"/>
  <c r="AO557"/>
  <c r="AR557"/>
  <c r="AU557"/>
  <c r="AO558"/>
  <c r="AR558"/>
  <c r="AU558"/>
  <c r="AO559"/>
  <c r="AR559"/>
  <c r="AU559"/>
  <c r="AO560"/>
  <c r="AR560"/>
  <c r="AU560"/>
  <c r="AO561"/>
  <c r="AR561"/>
  <c r="AU561"/>
  <c r="AO562"/>
  <c r="AR562"/>
  <c r="AU562"/>
  <c r="AO563"/>
  <c r="AR563"/>
  <c r="AU563"/>
  <c r="AO564"/>
  <c r="AR564"/>
  <c r="AU564"/>
  <c r="AO565"/>
  <c r="AR565"/>
  <c r="AU565"/>
  <c r="AO566"/>
  <c r="AR566"/>
  <c r="AU566"/>
  <c r="AO567"/>
  <c r="AR567"/>
  <c r="AU567"/>
  <c r="AO568"/>
  <c r="AR568"/>
  <c r="AU568"/>
  <c r="AO569"/>
  <c r="AR569"/>
  <c r="AU569"/>
  <c r="AO570"/>
  <c r="AR570"/>
  <c r="AU570"/>
  <c r="AO571"/>
  <c r="AR571"/>
  <c r="AU571"/>
  <c r="AO572"/>
  <c r="AR572"/>
  <c r="AU572"/>
  <c r="AO574"/>
  <c r="AR574"/>
  <c r="AU574"/>
  <c r="AO575"/>
  <c r="AR575"/>
  <c r="AU575"/>
  <c r="AO576"/>
  <c r="AR576"/>
  <c r="AU576"/>
  <c r="AO577"/>
  <c r="AR577"/>
  <c r="AU577"/>
  <c r="AO578"/>
  <c r="AR578"/>
  <c r="AU578"/>
  <c r="AO579"/>
  <c r="AR579"/>
  <c r="AU579"/>
  <c r="AO580"/>
  <c r="AR580"/>
  <c r="AU580"/>
  <c r="AO581"/>
  <c r="AR581"/>
  <c r="AU581"/>
  <c r="AO582"/>
  <c r="AR582"/>
  <c r="AU582"/>
  <c r="AO583"/>
  <c r="AR583"/>
  <c r="AU583"/>
  <c r="AO584"/>
  <c r="AR584"/>
  <c r="AU584"/>
  <c r="AO585"/>
  <c r="AR585"/>
  <c r="AU585"/>
  <c r="AO586"/>
  <c r="AR586"/>
  <c r="AU586"/>
  <c r="AO587"/>
  <c r="AR587"/>
  <c r="AU587"/>
  <c r="AO588"/>
  <c r="AR588"/>
  <c r="AU588"/>
  <c r="AO589"/>
  <c r="AR589"/>
  <c r="AU589"/>
  <c r="AO590"/>
  <c r="AR590"/>
  <c r="AU590"/>
  <c r="AO591"/>
  <c r="AR591"/>
  <c r="AU591"/>
  <c r="AO592"/>
  <c r="AR592"/>
  <c r="AU592"/>
  <c r="AO593"/>
  <c r="AR593"/>
  <c r="AU593"/>
  <c r="AO594"/>
  <c r="AR594"/>
  <c r="AU594"/>
  <c r="AO595"/>
  <c r="AR595"/>
  <c r="AU595"/>
  <c r="AO596"/>
  <c r="AR596"/>
  <c r="AU596"/>
  <c r="AO597"/>
  <c r="AR597"/>
  <c r="AU597"/>
  <c r="AO598"/>
  <c r="AR598"/>
  <c r="AU598"/>
  <c r="AO599"/>
  <c r="AR599"/>
  <c r="AU599"/>
  <c r="AO601"/>
  <c r="AR601"/>
  <c r="AU601"/>
  <c r="AO602"/>
  <c r="AR602"/>
  <c r="AU602"/>
  <c r="AO603"/>
  <c r="AR603"/>
  <c r="AU603"/>
  <c r="AO604"/>
  <c r="AR604"/>
  <c r="AU604"/>
  <c r="AO605"/>
  <c r="AR605"/>
  <c r="AU605"/>
  <c r="AO606"/>
  <c r="AR606"/>
  <c r="AU606"/>
  <c r="AO607"/>
  <c r="AR607"/>
  <c r="AU607"/>
  <c r="AO608"/>
  <c r="AR608"/>
  <c r="AU608"/>
  <c r="AO609"/>
  <c r="AR609"/>
  <c r="AU609"/>
  <c r="AO610"/>
  <c r="AR610"/>
  <c r="AU610"/>
  <c r="AO611"/>
  <c r="AR611"/>
  <c r="AU611"/>
  <c r="AO612"/>
  <c r="AR612"/>
  <c r="AU612"/>
  <c r="AO613"/>
  <c r="AR613"/>
  <c r="AU613"/>
  <c r="AO614"/>
  <c r="AR614"/>
  <c r="AU614"/>
  <c r="AO615"/>
  <c r="AR615"/>
  <c r="AU615"/>
  <c r="AO616"/>
  <c r="AR616"/>
  <c r="AU616"/>
  <c r="AO617"/>
  <c r="AR617"/>
  <c r="AU617"/>
  <c r="AO618"/>
  <c r="AR618"/>
  <c r="AU618"/>
  <c r="AO619"/>
  <c r="AR619"/>
  <c r="AU619"/>
  <c r="AO620"/>
  <c r="AR620"/>
  <c r="AU620"/>
  <c r="AO621"/>
  <c r="AR621"/>
  <c r="AU621"/>
  <c r="AO622"/>
  <c r="AR622"/>
  <c r="AU622"/>
  <c r="AO623"/>
  <c r="AR623"/>
  <c r="AU623"/>
  <c r="AO624"/>
  <c r="AR624"/>
  <c r="AU624"/>
  <c r="AO625"/>
  <c r="AR625"/>
  <c r="AU625"/>
  <c r="AO626"/>
  <c r="AR626"/>
  <c r="AU626"/>
  <c r="AO627"/>
  <c r="AR627"/>
  <c r="AU627"/>
  <c r="AO628"/>
  <c r="AR628"/>
  <c r="AU628"/>
  <c r="AO629"/>
  <c r="AR629"/>
  <c r="AU629"/>
  <c r="AC444" i="2"/>
  <c r="AU3" i="1"/>
  <c r="AR3"/>
  <c r="AX130" l="1"/>
  <c r="AZ64"/>
  <c r="AZ94"/>
  <c r="AZ93"/>
  <c r="AZ92"/>
  <c r="AZ91"/>
  <c r="AZ90"/>
  <c r="AZ89"/>
  <c r="AZ88"/>
  <c r="AZ87"/>
  <c r="AZ86"/>
  <c r="AZ85"/>
  <c r="AZ84"/>
  <c r="AZ83"/>
  <c r="AZ82"/>
  <c r="AZ81"/>
  <c r="AZ80"/>
  <c r="AZ79"/>
  <c r="AZ78"/>
  <c r="AZ77"/>
  <c r="AZ76"/>
  <c r="AZ75"/>
  <c r="AZ74"/>
  <c r="AZ73"/>
  <c r="AZ72"/>
  <c r="AZ71"/>
  <c r="AZ70"/>
  <c r="AZ69"/>
  <c r="AZ68"/>
  <c r="AZ67"/>
  <c r="AZ66"/>
  <c r="AZ65"/>
  <c r="AY64"/>
  <c r="AY94"/>
  <c r="AY93"/>
  <c r="AY92"/>
  <c r="AY91"/>
  <c r="AY90"/>
  <c r="AY89"/>
  <c r="AY88"/>
  <c r="AY87"/>
  <c r="AY86"/>
  <c r="AY85"/>
  <c r="AY84"/>
  <c r="AY83"/>
  <c r="AY82"/>
  <c r="AY81"/>
  <c r="AY80"/>
  <c r="AY79"/>
  <c r="AY78"/>
  <c r="AY77"/>
  <c r="AY76"/>
  <c r="AY75"/>
  <c r="AY74"/>
  <c r="AY73"/>
  <c r="AY72"/>
  <c r="AY71"/>
  <c r="AY70"/>
  <c r="AY69"/>
  <c r="AY68"/>
  <c r="AY67"/>
  <c r="AY66"/>
  <c r="AY65"/>
  <c r="AY96"/>
  <c r="AY128"/>
  <c r="AY127"/>
  <c r="AY126"/>
  <c r="AY125"/>
  <c r="AY124"/>
  <c r="AY123"/>
  <c r="AY122"/>
  <c r="AY121"/>
  <c r="AY120"/>
  <c r="AY119"/>
  <c r="AY118"/>
  <c r="AY117"/>
  <c r="AY116"/>
  <c r="AY115"/>
  <c r="AY114"/>
  <c r="AY113"/>
  <c r="AY112"/>
  <c r="AY111"/>
  <c r="AY110"/>
  <c r="AY109"/>
  <c r="AY108"/>
  <c r="AY107"/>
  <c r="AY106"/>
  <c r="AY105"/>
  <c r="AY104"/>
  <c r="AY103"/>
  <c r="AY102"/>
  <c r="AY101"/>
  <c r="AY100"/>
  <c r="AY99"/>
  <c r="AY98"/>
  <c r="AY97"/>
  <c r="AZ96"/>
  <c r="AZ128"/>
  <c r="AZ127"/>
  <c r="AZ126"/>
  <c r="AZ125"/>
  <c r="AZ124"/>
  <c r="AZ123"/>
  <c r="AZ122"/>
  <c r="AZ121"/>
  <c r="AZ120"/>
  <c r="AZ119"/>
  <c r="AZ118"/>
  <c r="AZ117"/>
  <c r="AZ116"/>
  <c r="AZ115"/>
  <c r="AZ114"/>
  <c r="AZ113"/>
  <c r="AZ112"/>
  <c r="AZ111"/>
  <c r="AZ110"/>
  <c r="AZ109"/>
  <c r="AZ108"/>
  <c r="AZ107"/>
  <c r="AZ106"/>
  <c r="AZ105"/>
  <c r="AZ104"/>
  <c r="AZ103"/>
  <c r="AZ102"/>
  <c r="AZ101"/>
  <c r="AZ100"/>
  <c r="AZ99"/>
  <c r="AZ98"/>
  <c r="AZ97"/>
  <c r="AZ130"/>
  <c r="AZ165"/>
  <c r="AZ164"/>
  <c r="AZ163"/>
  <c r="AZ162"/>
  <c r="AZ161"/>
  <c r="AZ160"/>
  <c r="AZ159"/>
  <c r="AZ158"/>
  <c r="AZ157"/>
  <c r="AZ156"/>
  <c r="AZ155"/>
  <c r="AZ154"/>
  <c r="AZ153"/>
  <c r="AZ152"/>
  <c r="AZ151"/>
  <c r="AZ150"/>
  <c r="AZ149"/>
  <c r="AZ148"/>
  <c r="AZ147"/>
  <c r="AZ146"/>
  <c r="AZ145"/>
  <c r="AZ144"/>
  <c r="AZ143"/>
  <c r="AZ142"/>
  <c r="AZ141"/>
  <c r="AZ140"/>
  <c r="AZ139"/>
  <c r="AZ138"/>
  <c r="AZ137"/>
  <c r="AZ136"/>
  <c r="AZ135"/>
  <c r="AZ134"/>
  <c r="AZ133"/>
  <c r="AZ132"/>
  <c r="AZ131"/>
  <c r="AY130"/>
  <c r="AY165"/>
  <c r="AY164"/>
  <c r="AY163"/>
  <c r="AY162"/>
  <c r="AY161"/>
  <c r="AY160"/>
  <c r="AY159"/>
  <c r="AY158"/>
  <c r="AY157"/>
  <c r="AY156"/>
  <c r="AY155"/>
  <c r="AY154"/>
  <c r="AY153"/>
  <c r="AY152"/>
  <c r="AY151"/>
  <c r="AY150"/>
  <c r="AY149"/>
  <c r="AY148"/>
  <c r="AY147"/>
  <c r="AY146"/>
  <c r="AY145"/>
  <c r="AY144"/>
  <c r="AY143"/>
  <c r="AY142"/>
  <c r="AY141"/>
  <c r="AY140"/>
  <c r="AY139"/>
  <c r="AY138"/>
  <c r="AY137"/>
  <c r="AY136"/>
  <c r="AY135"/>
  <c r="AY134"/>
  <c r="AY133"/>
  <c r="AY132"/>
  <c r="AY131"/>
  <c r="AY167"/>
  <c r="AY197"/>
  <c r="AY196"/>
  <c r="AY195"/>
  <c r="AY194"/>
  <c r="AY193"/>
  <c r="AY192"/>
  <c r="AY191"/>
  <c r="AY190"/>
  <c r="AY189"/>
  <c r="AY188"/>
  <c r="AY187"/>
  <c r="AY186"/>
  <c r="AY185"/>
  <c r="AY184"/>
  <c r="AY183"/>
  <c r="AY182"/>
  <c r="AY181"/>
  <c r="AY180"/>
  <c r="AY179"/>
  <c r="AY178"/>
  <c r="AY177"/>
  <c r="AY176"/>
  <c r="AY175"/>
  <c r="AY174"/>
  <c r="AY173"/>
  <c r="AY172"/>
  <c r="AY171"/>
  <c r="AY170"/>
  <c r="AY169"/>
  <c r="AY168"/>
  <c r="AZ167"/>
  <c r="AZ197"/>
  <c r="AZ196"/>
  <c r="AZ195"/>
  <c r="AZ194"/>
  <c r="AZ193"/>
  <c r="AZ192"/>
  <c r="AZ191"/>
  <c r="AZ190"/>
  <c r="AZ189"/>
  <c r="AZ188"/>
  <c r="AZ187"/>
  <c r="AZ186"/>
  <c r="AZ185"/>
  <c r="AZ184"/>
  <c r="AZ183"/>
  <c r="AZ182"/>
  <c r="AZ181"/>
  <c r="AZ180"/>
  <c r="AZ179"/>
  <c r="AZ178"/>
  <c r="AZ177"/>
  <c r="AZ176"/>
  <c r="AZ175"/>
  <c r="AZ174"/>
  <c r="AZ173"/>
  <c r="AZ172"/>
  <c r="AZ171"/>
  <c r="AZ170"/>
  <c r="AZ169"/>
  <c r="AZ168"/>
  <c r="AZ574"/>
  <c r="AY382"/>
  <c r="AY287"/>
  <c r="BI231"/>
  <c r="AZ231" s="1"/>
  <c r="AY35"/>
  <c r="AX3"/>
  <c r="AX629"/>
  <c r="AX628"/>
  <c r="AX627"/>
  <c r="AX626"/>
  <c r="AX625"/>
  <c r="AX624"/>
  <c r="AX623"/>
  <c r="AX622"/>
  <c r="AX621"/>
  <c r="AX620"/>
  <c r="AX619"/>
  <c r="AX618"/>
  <c r="AX617"/>
  <c r="AX616"/>
  <c r="AX615"/>
  <c r="AX614"/>
  <c r="AX613"/>
  <c r="AX612"/>
  <c r="AX611"/>
  <c r="AX610"/>
  <c r="AX609"/>
  <c r="AX608"/>
  <c r="AX607"/>
  <c r="AX606"/>
  <c r="AX605"/>
  <c r="AX604"/>
  <c r="AX603"/>
  <c r="AX602"/>
  <c r="AX601"/>
  <c r="AX599"/>
  <c r="AX598"/>
  <c r="AX597"/>
  <c r="AX596"/>
  <c r="AX595"/>
  <c r="AX594"/>
  <c r="AX593"/>
  <c r="AX592"/>
  <c r="AX591"/>
  <c r="AX590"/>
  <c r="AX589"/>
  <c r="AX588"/>
  <c r="AX587"/>
  <c r="AX586"/>
  <c r="AX585"/>
  <c r="AX584"/>
  <c r="AX583"/>
  <c r="AX582"/>
  <c r="AX581"/>
  <c r="AX580"/>
  <c r="AX579"/>
  <c r="AX578"/>
  <c r="AX577"/>
  <c r="AX576"/>
  <c r="AX575"/>
  <c r="AX574"/>
  <c r="AX572"/>
  <c r="AX571"/>
  <c r="AX570"/>
  <c r="AX569"/>
  <c r="AX568"/>
  <c r="AX567"/>
  <c r="AX566"/>
  <c r="AX565"/>
  <c r="AX564"/>
  <c r="AX563"/>
  <c r="AX562"/>
  <c r="AX561"/>
  <c r="AX560"/>
  <c r="AX559"/>
  <c r="AX558"/>
  <c r="AX557"/>
  <c r="AX556"/>
  <c r="AX555"/>
  <c r="AX554"/>
  <c r="AX553"/>
  <c r="AX552"/>
  <c r="AX551"/>
  <c r="AX550"/>
  <c r="AX549"/>
  <c r="AX548"/>
  <c r="AX547"/>
  <c r="AX545"/>
  <c r="AX544"/>
  <c r="AX543"/>
  <c r="AX542"/>
  <c r="AX541"/>
  <c r="AX540"/>
  <c r="AX539"/>
  <c r="AX538"/>
  <c r="AX537"/>
  <c r="AX536"/>
  <c r="AX535"/>
  <c r="AX534"/>
  <c r="AX533"/>
  <c r="AX532"/>
  <c r="AX531"/>
  <c r="AX530"/>
  <c r="AX529"/>
  <c r="AX528"/>
  <c r="AX527"/>
  <c r="AX526"/>
  <c r="AX525"/>
  <c r="AX524"/>
  <c r="AX523"/>
  <c r="AX522"/>
  <c r="AX521"/>
  <c r="AX520"/>
  <c r="AX519"/>
  <c r="AX518"/>
  <c r="AX517"/>
  <c r="AX516"/>
  <c r="AX515"/>
  <c r="AX514"/>
  <c r="AX513"/>
  <c r="AX512"/>
  <c r="AX511"/>
  <c r="AX510"/>
  <c r="AX509"/>
  <c r="AX508"/>
  <c r="AX506"/>
  <c r="AX505"/>
  <c r="AX504"/>
  <c r="AX503"/>
  <c r="AX502"/>
  <c r="AX501"/>
  <c r="AX500"/>
  <c r="AX499"/>
  <c r="AX498"/>
  <c r="AX497"/>
  <c r="AX496"/>
  <c r="AX495"/>
  <c r="AX494"/>
  <c r="AX493"/>
  <c r="AX492"/>
  <c r="AX491"/>
  <c r="AX490"/>
  <c r="AX489"/>
  <c r="AX488"/>
  <c r="AX487"/>
  <c r="AX486"/>
  <c r="AX485"/>
  <c r="AX484"/>
  <c r="AX483"/>
  <c r="AX482"/>
  <c r="AX481"/>
  <c r="AX480"/>
  <c r="AX479"/>
  <c r="AX478"/>
  <c r="AX477"/>
  <c r="AX476"/>
  <c r="AX475"/>
  <c r="AX474"/>
  <c r="AX472"/>
  <c r="AX471"/>
  <c r="AX470"/>
  <c r="AX469"/>
  <c r="AX468"/>
  <c r="AX467"/>
  <c r="AX466"/>
  <c r="AX465"/>
  <c r="AX464"/>
  <c r="AX463"/>
  <c r="AX462"/>
  <c r="AX461"/>
  <c r="AX460"/>
  <c r="AX459"/>
  <c r="AX458"/>
  <c r="AX457"/>
  <c r="AX456"/>
  <c r="AX455"/>
  <c r="AX454"/>
  <c r="AX453"/>
  <c r="AX452"/>
  <c r="AX451"/>
  <c r="AX450"/>
  <c r="AX449"/>
  <c r="AX448"/>
  <c r="AX447"/>
  <c r="AX446"/>
  <c r="AX445"/>
  <c r="AX444"/>
  <c r="AX442"/>
  <c r="AX441"/>
  <c r="AX440"/>
  <c r="AX439"/>
  <c r="AX438"/>
  <c r="AX437"/>
  <c r="AX436"/>
  <c r="AX435"/>
  <c r="AX434"/>
  <c r="AX433"/>
  <c r="AX432"/>
  <c r="AX431"/>
  <c r="AX430"/>
  <c r="AX429"/>
  <c r="AX428"/>
  <c r="AX427"/>
  <c r="AX426"/>
  <c r="AX425"/>
  <c r="AX424"/>
  <c r="AX423"/>
  <c r="AX422"/>
  <c r="AX421"/>
  <c r="AX420"/>
  <c r="AX419"/>
  <c r="AX418"/>
  <c r="AX417"/>
  <c r="AX416"/>
  <c r="AX415"/>
  <c r="AX414"/>
  <c r="AX413"/>
  <c r="AX411"/>
  <c r="AX410"/>
  <c r="AX409"/>
  <c r="AX408"/>
  <c r="AX407"/>
  <c r="AX406"/>
  <c r="AX405"/>
  <c r="AX404"/>
  <c r="AX403"/>
  <c r="AX402"/>
  <c r="AX401"/>
  <c r="AX400"/>
  <c r="AX399"/>
  <c r="AX398"/>
  <c r="AX397"/>
  <c r="AX396"/>
  <c r="AX395"/>
  <c r="AX394"/>
  <c r="AX393"/>
  <c r="AX392"/>
  <c r="AX391"/>
  <c r="AX390"/>
  <c r="AX389"/>
  <c r="AX388"/>
  <c r="AX387"/>
  <c r="AX386"/>
  <c r="AX385"/>
  <c r="AX384"/>
  <c r="AX383"/>
  <c r="AX382"/>
  <c r="AX380"/>
  <c r="AX379"/>
  <c r="AX378"/>
  <c r="AX377"/>
  <c r="AX376"/>
  <c r="AX375"/>
  <c r="AX374"/>
  <c r="AX373"/>
  <c r="AX372"/>
  <c r="AX371"/>
  <c r="AX370"/>
  <c r="AX369"/>
  <c r="AX368"/>
  <c r="AX367"/>
  <c r="AX366"/>
  <c r="AX365"/>
  <c r="AX364"/>
  <c r="AX363"/>
  <c r="AX362"/>
  <c r="AX361"/>
  <c r="AX360"/>
  <c r="AX359"/>
  <c r="AX358"/>
  <c r="AX357"/>
  <c r="AX356"/>
  <c r="AX355"/>
  <c r="AX354"/>
  <c r="AX353"/>
  <c r="AX352"/>
  <c r="AX351"/>
  <c r="AX350"/>
  <c r="AX349"/>
  <c r="AX347"/>
  <c r="AX346"/>
  <c r="AX345"/>
  <c r="AX344"/>
  <c r="AX343"/>
  <c r="AX342"/>
  <c r="AX341"/>
  <c r="AX340"/>
  <c r="AX339"/>
  <c r="AX338"/>
  <c r="AX337"/>
  <c r="AX336"/>
  <c r="AX335"/>
  <c r="AX334"/>
  <c r="AX333"/>
  <c r="AX332"/>
  <c r="AX331"/>
  <c r="AX330"/>
  <c r="AX329"/>
  <c r="AX328"/>
  <c r="AX327"/>
  <c r="AX326"/>
  <c r="AX325"/>
  <c r="AX324"/>
  <c r="AX323"/>
  <c r="AX322"/>
  <c r="AX321"/>
  <c r="AX320"/>
  <c r="AX319"/>
  <c r="AX318"/>
  <c r="AX316"/>
  <c r="AX315"/>
  <c r="AX314"/>
  <c r="AX313"/>
  <c r="AX312"/>
  <c r="AX311"/>
  <c r="AX310"/>
  <c r="AX309"/>
  <c r="AX308"/>
  <c r="AX307"/>
  <c r="AX306"/>
  <c r="AX305"/>
  <c r="AX304"/>
  <c r="AX303"/>
  <c r="AX302"/>
  <c r="AX301"/>
  <c r="AX300"/>
  <c r="AX299"/>
  <c r="AX298"/>
  <c r="AX297"/>
  <c r="AX296"/>
  <c r="AX295"/>
  <c r="AX294"/>
  <c r="AX293"/>
  <c r="AX292"/>
  <c r="AX291"/>
  <c r="AX290"/>
  <c r="AX289"/>
  <c r="AX288"/>
  <c r="AX287"/>
  <c r="AX285"/>
  <c r="AX284"/>
  <c r="AX283"/>
  <c r="AX282"/>
  <c r="AX281"/>
  <c r="AX280"/>
  <c r="AX279"/>
  <c r="AX278"/>
  <c r="AX277"/>
  <c r="AX276"/>
  <c r="AX275"/>
  <c r="AX274"/>
  <c r="AX273"/>
  <c r="AX272"/>
  <c r="AX271"/>
  <c r="AX270"/>
  <c r="AX269"/>
  <c r="AX268"/>
  <c r="AX267"/>
  <c r="AX266"/>
  <c r="AX265"/>
  <c r="AX264"/>
  <c r="AX263"/>
  <c r="AX262"/>
  <c r="AX261"/>
  <c r="AX260"/>
  <c r="AX258"/>
  <c r="AX257"/>
  <c r="AX256"/>
  <c r="AX255"/>
  <c r="AX254"/>
  <c r="AX253"/>
  <c r="AX252"/>
  <c r="AX251"/>
  <c r="AX250"/>
  <c r="AX249"/>
  <c r="AX248"/>
  <c r="AX247"/>
  <c r="AX246"/>
  <c r="AX245"/>
  <c r="AX244"/>
  <c r="AX243"/>
  <c r="AX242"/>
  <c r="AX241"/>
  <c r="AX240"/>
  <c r="AX239"/>
  <c r="AX238"/>
  <c r="AX237"/>
  <c r="AX236"/>
  <c r="AX235"/>
  <c r="AX234"/>
  <c r="AX233"/>
  <c r="AX232"/>
  <c r="AX231"/>
  <c r="AX229"/>
  <c r="AX228"/>
  <c r="AX227"/>
  <c r="AX226"/>
  <c r="AX225"/>
  <c r="AX224"/>
  <c r="AX223"/>
  <c r="AX222"/>
  <c r="AX221"/>
  <c r="AX220"/>
  <c r="AX219"/>
  <c r="AX218"/>
  <c r="AX217"/>
  <c r="AX216"/>
  <c r="AX215"/>
  <c r="AX214"/>
  <c r="AX213"/>
  <c r="AX212"/>
  <c r="AX211"/>
  <c r="AX210"/>
  <c r="AX209"/>
  <c r="AX208"/>
  <c r="AX207"/>
  <c r="AX206"/>
  <c r="AX205"/>
  <c r="AX204"/>
  <c r="AX203"/>
  <c r="AX202"/>
  <c r="AX201"/>
  <c r="AX200"/>
  <c r="AX199"/>
  <c r="AX197"/>
  <c r="AX196"/>
  <c r="AX195"/>
  <c r="AX194"/>
  <c r="AX193"/>
  <c r="AX192"/>
  <c r="AX191"/>
  <c r="AX190"/>
  <c r="AX189"/>
  <c r="AX188"/>
  <c r="AX187"/>
  <c r="AX186"/>
  <c r="AX185"/>
  <c r="AX184"/>
  <c r="AX183"/>
  <c r="AX182"/>
  <c r="AX181"/>
  <c r="AX180"/>
  <c r="AX179"/>
  <c r="AX178"/>
  <c r="AX177"/>
  <c r="AX176"/>
  <c r="AX175"/>
  <c r="AX174"/>
  <c r="AX173"/>
  <c r="AX172"/>
  <c r="AX171"/>
  <c r="AX170"/>
  <c r="AX169"/>
  <c r="AX33"/>
  <c r="AX32"/>
  <c r="AX31"/>
  <c r="AX30"/>
  <c r="AX29"/>
  <c r="AX28"/>
  <c r="AX27"/>
  <c r="AX26"/>
  <c r="AX25"/>
  <c r="AX24"/>
  <c r="AX23"/>
  <c r="AX22"/>
  <c r="AX21"/>
  <c r="AX20"/>
  <c r="AX19"/>
  <c r="AX18"/>
  <c r="AX17"/>
  <c r="AX16"/>
  <c r="AX15"/>
  <c r="AX14"/>
  <c r="AX13"/>
  <c r="AX12"/>
  <c r="AX11"/>
  <c r="AX10"/>
  <c r="AX9"/>
  <c r="AX8"/>
  <c r="AX7"/>
  <c r="AX6"/>
  <c r="AX5"/>
  <c r="AX4"/>
  <c r="AX168"/>
  <c r="AX167"/>
  <c r="AX165"/>
  <c r="AX164"/>
  <c r="AX163"/>
  <c r="AX162"/>
  <c r="AX161"/>
  <c r="AX160"/>
  <c r="AX159"/>
  <c r="AX158"/>
  <c r="AX157"/>
  <c r="AX156"/>
  <c r="AX155"/>
  <c r="AX154"/>
  <c r="AX153"/>
  <c r="AX152"/>
  <c r="AX151"/>
  <c r="AX150"/>
  <c r="AX149"/>
  <c r="AX148"/>
  <c r="AX147"/>
  <c r="AX146"/>
  <c r="AX145"/>
  <c r="AX144"/>
  <c r="AX143"/>
  <c r="AX142"/>
  <c r="AX141"/>
  <c r="AX140"/>
  <c r="AX139"/>
  <c r="AX138"/>
  <c r="AX137"/>
  <c r="AX136"/>
  <c r="AX135"/>
  <c r="AX134"/>
  <c r="AX133"/>
  <c r="AX132"/>
  <c r="AX131"/>
  <c r="AX128"/>
  <c r="AX127"/>
  <c r="AX126"/>
  <c r="AX125"/>
  <c r="AX124"/>
  <c r="AX123"/>
  <c r="AX122"/>
  <c r="AX121"/>
  <c r="AX120"/>
  <c r="AX119"/>
  <c r="AX118"/>
  <c r="AX117"/>
  <c r="AX116"/>
  <c r="AX115"/>
  <c r="AX114"/>
  <c r="AX113"/>
  <c r="AX112"/>
  <c r="AX111"/>
  <c r="AX110"/>
  <c r="AX109"/>
  <c r="AX108"/>
  <c r="AX107"/>
  <c r="AX106"/>
  <c r="AX105"/>
  <c r="AX104"/>
  <c r="AX103"/>
  <c r="AX102"/>
  <c r="AX101"/>
  <c r="AX100"/>
  <c r="AX99"/>
  <c r="AX98"/>
  <c r="AX97"/>
  <c r="AX96"/>
  <c r="AX94"/>
  <c r="AX93"/>
  <c r="AX92"/>
  <c r="AX91"/>
  <c r="AX90"/>
  <c r="AX89"/>
  <c r="AX88"/>
  <c r="AX87"/>
  <c r="AX86"/>
  <c r="AX85"/>
  <c r="AX84"/>
  <c r="AX83"/>
  <c r="AX82"/>
  <c r="AX81"/>
  <c r="AX80"/>
  <c r="AX79"/>
  <c r="AX78"/>
  <c r="AX77"/>
  <c r="AX76"/>
  <c r="AX75"/>
  <c r="AX74"/>
  <c r="AX73"/>
  <c r="AX72"/>
  <c r="AX71"/>
  <c r="AX70"/>
  <c r="AX69"/>
  <c r="AX68"/>
  <c r="AX67"/>
  <c r="AX66"/>
  <c r="AX65"/>
  <c r="AX64"/>
  <c r="AX62"/>
  <c r="AX61"/>
  <c r="AX60"/>
  <c r="AX59"/>
  <c r="AX58"/>
  <c r="AX57"/>
  <c r="AX56"/>
  <c r="AX55"/>
  <c r="AX54"/>
  <c r="AX53"/>
  <c r="AX52"/>
  <c r="AX51"/>
  <c r="AX50"/>
  <c r="AX49"/>
  <c r="AX48"/>
  <c r="AX47"/>
  <c r="AX46"/>
  <c r="AX45"/>
  <c r="AX44"/>
  <c r="AX43"/>
  <c r="AX42"/>
  <c r="AX41"/>
  <c r="AX40"/>
  <c r="AX39"/>
  <c r="AX38"/>
  <c r="AX37"/>
  <c r="AX36"/>
  <c r="AX35"/>
</calcChain>
</file>

<file path=xl/sharedStrings.xml><?xml version="1.0" encoding="utf-8"?>
<sst xmlns="http://schemas.openxmlformats.org/spreadsheetml/2006/main" count="6243" uniqueCount="689">
  <si>
    <t>P</t>
  </si>
  <si>
    <t>CONSIGLI</t>
  </si>
  <si>
    <t>D</t>
  </si>
  <si>
    <t>DEL GROSSO</t>
  </si>
  <si>
    <t>NICA</t>
  </si>
  <si>
    <t>RAIMONDI</t>
  </si>
  <si>
    <t>STENDARDO</t>
  </si>
  <si>
    <t>YEPES</t>
  </si>
  <si>
    <t>C</t>
  </si>
  <si>
    <t>BONAVENTURA</t>
  </si>
  <si>
    <t>CARMONA</t>
  </si>
  <si>
    <t>CIGARINI</t>
  </si>
  <si>
    <t>KONE M.</t>
  </si>
  <si>
    <t>MORALEZ</t>
  </si>
  <si>
    <t>A</t>
  </si>
  <si>
    <t>DE LUCA</t>
  </si>
  <si>
    <t>DENIS</t>
  </si>
  <si>
    <t>LIVAJA</t>
  </si>
  <si>
    <t>CURCI</t>
  </si>
  <si>
    <t>ANTONSSON</t>
  </si>
  <si>
    <t>GARICS</t>
  </si>
  <si>
    <t>NATALI</t>
  </si>
  <si>
    <t>CRESPO</t>
  </si>
  <si>
    <t>CECH</t>
  </si>
  <si>
    <t>DELLA ROCCA</t>
  </si>
  <si>
    <t>DIAMANTI</t>
  </si>
  <si>
    <t>KONE P.</t>
  </si>
  <si>
    <t>KRHIN</t>
  </si>
  <si>
    <t>PEREZ</t>
  </si>
  <si>
    <t>BIANCHI R.</t>
  </si>
  <si>
    <t>MOSCARDELLI</t>
  </si>
  <si>
    <t>AGAZZI</t>
  </si>
  <si>
    <t>ARIAUDO</t>
  </si>
  <si>
    <t>MURRU</t>
  </si>
  <si>
    <t>ROSSETTINI</t>
  </si>
  <si>
    <t>CABRERA</t>
  </si>
  <si>
    <t>CONTI</t>
  </si>
  <si>
    <t>DESSENA</t>
  </si>
  <si>
    <t>EKDAL</t>
  </si>
  <si>
    <t>ERIKSSON</t>
  </si>
  <si>
    <t>NAINGGOLAN</t>
  </si>
  <si>
    <t>IBARBO</t>
  </si>
  <si>
    <t>NENE</t>
  </si>
  <si>
    <t>PINILLA</t>
  </si>
  <si>
    <t>SAU</t>
  </si>
  <si>
    <t>ANDUJAR</t>
  </si>
  <si>
    <t>ALVAREZ P.</t>
  </si>
  <si>
    <t>BELLUSCI</t>
  </si>
  <si>
    <t>MONZON</t>
  </si>
  <si>
    <t>ROLIN</t>
  </si>
  <si>
    <t>SPOLLI</t>
  </si>
  <si>
    <t>BARRIENTOS</t>
  </si>
  <si>
    <t>BIAGIANTI</t>
  </si>
  <si>
    <t>CASTRO</t>
  </si>
  <si>
    <t>IZCO</t>
  </si>
  <si>
    <t>TACHTSIDIS</t>
  </si>
  <si>
    <t>BERGESSIO</t>
  </si>
  <si>
    <t>LETO</t>
  </si>
  <si>
    <t>MAXI LOPEZ</t>
  </si>
  <si>
    <t>PUGGIONI</t>
  </si>
  <si>
    <t>CESAR</t>
  </si>
  <si>
    <t>DRAME</t>
  </si>
  <si>
    <t>FREY</t>
  </si>
  <si>
    <t>PAPP</t>
  </si>
  <si>
    <t>SARDO</t>
  </si>
  <si>
    <t>CLAITON</t>
  </si>
  <si>
    <t>HETEMAJ</t>
  </si>
  <si>
    <t>RADOVANOVIC</t>
  </si>
  <si>
    <t>RIGONI L.</t>
  </si>
  <si>
    <t>SESTU</t>
  </si>
  <si>
    <t>PALOSCHI</t>
  </si>
  <si>
    <t>PELLISSIER</t>
  </si>
  <si>
    <t>THEREAU</t>
  </si>
  <si>
    <t>NETO</t>
  </si>
  <si>
    <t>ALONSO</t>
  </si>
  <si>
    <t>COMPPER</t>
  </si>
  <si>
    <t>PASQUAL</t>
  </si>
  <si>
    <t>RODRIGUEZ GO.</t>
  </si>
  <si>
    <t>SAVIC</t>
  </si>
  <si>
    <t>AQUILANI</t>
  </si>
  <si>
    <t>BORJA VALERO</t>
  </si>
  <si>
    <t>CUADRADO</t>
  </si>
  <si>
    <t>FERNANDEZ M.</t>
  </si>
  <si>
    <t>ILICIC</t>
  </si>
  <si>
    <t>PIZARRO</t>
  </si>
  <si>
    <t>GOMEZ</t>
  </si>
  <si>
    <t>ROSSI</t>
  </si>
  <si>
    <t>PERIN</t>
  </si>
  <si>
    <t>ANTONELLI</t>
  </si>
  <si>
    <t>MANFREDINI</t>
  </si>
  <si>
    <t>PORTANOVA</t>
  </si>
  <si>
    <t>VRSALJKO</t>
  </si>
  <si>
    <t>BERTOLACCI</t>
  </si>
  <si>
    <t>COFIE</t>
  </si>
  <si>
    <t>KUCKA</t>
  </si>
  <si>
    <t>LODI</t>
  </si>
  <si>
    <t>SANTANA</t>
  </si>
  <si>
    <t>STURARO</t>
  </si>
  <si>
    <t>FLORO FLORES</t>
  </si>
  <si>
    <t>GILARDINO</t>
  </si>
  <si>
    <t>KONATE</t>
  </si>
  <si>
    <t>HANDANOVIC</t>
  </si>
  <si>
    <t>CAMPAGNARO</t>
  </si>
  <si>
    <t>JONATHAN</t>
  </si>
  <si>
    <t>JUAN JESUS</t>
  </si>
  <si>
    <t>NAGATOMO</t>
  </si>
  <si>
    <t>RANOCCHIA</t>
  </si>
  <si>
    <t>TAIDER</t>
  </si>
  <si>
    <t>ALVAREZ R.</t>
  </si>
  <si>
    <t>CAMBIASSO</t>
  </si>
  <si>
    <t>GUARIN</t>
  </si>
  <si>
    <t>KOVACIC</t>
  </si>
  <si>
    <t>KUZMANOVIC</t>
  </si>
  <si>
    <t>ICARDI</t>
  </si>
  <si>
    <t>PALACIO</t>
  </si>
  <si>
    <t>BUFFON</t>
  </si>
  <si>
    <t>BARZAGLI</t>
  </si>
  <si>
    <t>BONUCCI</t>
  </si>
  <si>
    <t>CHIELLINI</t>
  </si>
  <si>
    <t>LICHTSTEINER</t>
  </si>
  <si>
    <t>ASAMOAH</t>
  </si>
  <si>
    <t>PIRLO</t>
  </si>
  <si>
    <t>POGBA</t>
  </si>
  <si>
    <t>VIDAL</t>
  </si>
  <si>
    <t>GIOVINCO</t>
  </si>
  <si>
    <t>LLORENTE</t>
  </si>
  <si>
    <t>TEVEZ</t>
  </si>
  <si>
    <t>VUCINIC</t>
  </si>
  <si>
    <t>MARCHETTI</t>
  </si>
  <si>
    <t>CANA</t>
  </si>
  <si>
    <t>CAVANDA</t>
  </si>
  <si>
    <t>DIAS</t>
  </si>
  <si>
    <t>NOVARETTI</t>
  </si>
  <si>
    <t>RADU</t>
  </si>
  <si>
    <t>BIGLIA</t>
  </si>
  <si>
    <t>CANDREVA</t>
  </si>
  <si>
    <t>GONZALEZ ALV.</t>
  </si>
  <si>
    <t>HERNANES</t>
  </si>
  <si>
    <t>LULIC</t>
  </si>
  <si>
    <t>ONAZI</t>
  </si>
  <si>
    <t>FLOCCARI</t>
  </si>
  <si>
    <t>KLOSE</t>
  </si>
  <si>
    <t>BARDI</t>
  </si>
  <si>
    <t>CECCHERINI</t>
  </si>
  <si>
    <t>EMERSON</t>
  </si>
  <si>
    <t>GEMITI</t>
  </si>
  <si>
    <t>PICCINI</t>
  </si>
  <si>
    <t>VALENTINI</t>
  </si>
  <si>
    <t>MBAYE</t>
  </si>
  <si>
    <t>DUNCAN</t>
  </si>
  <si>
    <t>BELINGHERI</t>
  </si>
  <si>
    <t>GRECO</t>
  </si>
  <si>
    <t>LUCI</t>
  </si>
  <si>
    <t>SCHIATTARELLA</t>
  </si>
  <si>
    <t>DIONISI</t>
  </si>
  <si>
    <t>PAULINHO</t>
  </si>
  <si>
    <t>ABBIATI</t>
  </si>
  <si>
    <t>ABATE</t>
  </si>
  <si>
    <t>CONSTANT</t>
  </si>
  <si>
    <t>MEXES</t>
  </si>
  <si>
    <t>ZAPATA</t>
  </si>
  <si>
    <t>EMANUELSON</t>
  </si>
  <si>
    <t>MONTOLIVO</t>
  </si>
  <si>
    <t>NOCERINO</t>
  </si>
  <si>
    <t>POLI</t>
  </si>
  <si>
    <t>BALOTELLI</t>
  </si>
  <si>
    <t>EL SHAARAWY</t>
  </si>
  <si>
    <t>NIANG</t>
  </si>
  <si>
    <t>PETAGNA</t>
  </si>
  <si>
    <t>ROBINHO</t>
  </si>
  <si>
    <t>REINA</t>
  </si>
  <si>
    <t>ALBIOL</t>
  </si>
  <si>
    <t>BRITOS</t>
  </si>
  <si>
    <t>MAGGIO</t>
  </si>
  <si>
    <t>ZUNIGA</t>
  </si>
  <si>
    <t>BEHRAMI</t>
  </si>
  <si>
    <t>HAMSIK</t>
  </si>
  <si>
    <t>INLER</t>
  </si>
  <si>
    <t>RADOSEVIC</t>
  </si>
  <si>
    <t>CALLEJON</t>
  </si>
  <si>
    <t>HIGUAIN</t>
  </si>
  <si>
    <t>INSIGNE</t>
  </si>
  <si>
    <t>MERTENS</t>
  </si>
  <si>
    <t>PANDEV</t>
  </si>
  <si>
    <t>MIRANTE</t>
  </si>
  <si>
    <t>CASSANI</t>
  </si>
  <si>
    <t>FELIPE</t>
  </si>
  <si>
    <t>GOBBI</t>
  </si>
  <si>
    <t>LUCARELLI</t>
  </si>
  <si>
    <t>BIABIANY</t>
  </si>
  <si>
    <t>MARCHIONNI</t>
  </si>
  <si>
    <t>MUNARI</t>
  </si>
  <si>
    <t>PAROLO</t>
  </si>
  <si>
    <t>VALDES</t>
  </si>
  <si>
    <t>AMAURI</t>
  </si>
  <si>
    <t>CASSANO</t>
  </si>
  <si>
    <t>SANSONE N.</t>
  </si>
  <si>
    <t>DE SANCTIS</t>
  </si>
  <si>
    <t>BALZARETTI</t>
  </si>
  <si>
    <t>BENATIA</t>
  </si>
  <si>
    <t>CASTAN</t>
  </si>
  <si>
    <t>MAICON</t>
  </si>
  <si>
    <t>BRADLEY</t>
  </si>
  <si>
    <t>DE ROSSI</t>
  </si>
  <si>
    <t>FLORENZI</t>
  </si>
  <si>
    <t>MARQUINHO</t>
  </si>
  <si>
    <t>PJANIC</t>
  </si>
  <si>
    <t>TADDEI</t>
  </si>
  <si>
    <t>BORRIELLO</t>
  </si>
  <si>
    <t>TOTTI</t>
  </si>
  <si>
    <t>GERVINHO</t>
  </si>
  <si>
    <t>DA COSTA</t>
  </si>
  <si>
    <t>BERARDI G.</t>
  </si>
  <si>
    <t>CASTELLINI</t>
  </si>
  <si>
    <t>COSTA</t>
  </si>
  <si>
    <t>DE SILVESTRI</t>
  </si>
  <si>
    <t>GASTALDELLO</t>
  </si>
  <si>
    <t>MUSTAFI</t>
  </si>
  <si>
    <t>PALOMBO</t>
  </si>
  <si>
    <t>ERAMO</t>
  </si>
  <si>
    <t>KRISTICIC</t>
  </si>
  <si>
    <t>OBIANG</t>
  </si>
  <si>
    <t>SORIANO</t>
  </si>
  <si>
    <t>EDER</t>
  </si>
  <si>
    <t>GABBIADINI</t>
  </si>
  <si>
    <t>ROSATI</t>
  </si>
  <si>
    <t>GAZZOLA</t>
  </si>
  <si>
    <t>ROSSINI</t>
  </si>
  <si>
    <t>TERRANOVA</t>
  </si>
  <si>
    <t>ZIEGLER</t>
  </si>
  <si>
    <t>KURTIC</t>
  </si>
  <si>
    <t>LARIBI</t>
  </si>
  <si>
    <t>MAGNANELLI</t>
  </si>
  <si>
    <t>MISSIROLI</t>
  </si>
  <si>
    <t>ALEXE</t>
  </si>
  <si>
    <t>MASUCCI</t>
  </si>
  <si>
    <t>PAVOLETTI</t>
  </si>
  <si>
    <t>ZAZA</t>
  </si>
  <si>
    <t>FARIAS</t>
  </si>
  <si>
    <t>PADELLI</t>
  </si>
  <si>
    <t>D'AMBROSIO</t>
  </si>
  <si>
    <t>DARMIAN</t>
  </si>
  <si>
    <t>GLIK</t>
  </si>
  <si>
    <t>MORETTI</t>
  </si>
  <si>
    <t>RODRIGUEZ GU.</t>
  </si>
  <si>
    <t>BASHA</t>
  </si>
  <si>
    <t>BRIGHI</t>
  </si>
  <si>
    <t>CERCI</t>
  </si>
  <si>
    <t>EL KADDOURI</t>
  </si>
  <si>
    <t>FARNERUD</t>
  </si>
  <si>
    <t>VIVES</t>
  </si>
  <si>
    <t>IMMOBILE</t>
  </si>
  <si>
    <t>MEGGIORINI</t>
  </si>
  <si>
    <t>KELAVA</t>
  </si>
  <si>
    <t>BASTA</t>
  </si>
  <si>
    <t>DANILO</t>
  </si>
  <si>
    <t>DOMIZZI</t>
  </si>
  <si>
    <t>NALDO</t>
  </si>
  <si>
    <t>PASQUALE</t>
  </si>
  <si>
    <t>BADU</t>
  </si>
  <si>
    <t>LAZZARI</t>
  </si>
  <si>
    <t>MAICOSUEL</t>
  </si>
  <si>
    <t>PEREYRA</t>
  </si>
  <si>
    <t>PINZI</t>
  </si>
  <si>
    <t>ZIELINSKI</t>
  </si>
  <si>
    <t>DI NATALE</t>
  </si>
  <si>
    <t>MURIEL</t>
  </si>
  <si>
    <t>RAFAEL</t>
  </si>
  <si>
    <t>ALBERTAZZI</t>
  </si>
  <si>
    <t>CACCIATORE</t>
  </si>
  <si>
    <t>MAIETTA</t>
  </si>
  <si>
    <t>MORAS</t>
  </si>
  <si>
    <t>ROMULO</t>
  </si>
  <si>
    <t>DONATI</t>
  </si>
  <si>
    <t>HALLFREDSSON</t>
  </si>
  <si>
    <t>JANKOVIC</t>
  </si>
  <si>
    <t>JORGINHO</t>
  </si>
  <si>
    <t>MARTINHO</t>
  </si>
  <si>
    <t>CACIA</t>
  </si>
  <si>
    <t>JUANITO</t>
  </si>
  <si>
    <t>TONI</t>
  </si>
  <si>
    <t xml:space="preserve">ATALANTA  </t>
  </si>
  <si>
    <t xml:space="preserve">BOLOGNA  </t>
  </si>
  <si>
    <t xml:space="preserve">CAGLIARI  </t>
  </si>
  <si>
    <t xml:space="preserve">CATANIA  </t>
  </si>
  <si>
    <t xml:space="preserve">CHIEVO  </t>
  </si>
  <si>
    <t xml:space="preserve">FIORENTINA  </t>
  </si>
  <si>
    <t xml:space="preserve">GENOA  </t>
  </si>
  <si>
    <t xml:space="preserve">INTER  </t>
  </si>
  <si>
    <t xml:space="preserve">JUVENTUS  </t>
  </si>
  <si>
    <t xml:space="preserve">LAZIO  </t>
  </si>
  <si>
    <t xml:space="preserve">LIVORNO  </t>
  </si>
  <si>
    <t xml:space="preserve">MILAN  </t>
  </si>
  <si>
    <t xml:space="preserve">NAPOLI  </t>
  </si>
  <si>
    <t xml:space="preserve">PARMA  </t>
  </si>
  <si>
    <t xml:space="preserve">ROMA  </t>
  </si>
  <si>
    <t xml:space="preserve">SAMPDORIA  </t>
  </si>
  <si>
    <t xml:space="preserve">SASSUOLO  </t>
  </si>
  <si>
    <t xml:space="preserve">TORINO  </t>
  </si>
  <si>
    <t xml:space="preserve">UDINESE  </t>
  </si>
  <si>
    <t xml:space="preserve">VERONA HELLAS  </t>
  </si>
  <si>
    <t>1à</t>
  </si>
  <si>
    <t>2à</t>
  </si>
  <si>
    <t>3à</t>
  </si>
  <si>
    <t>4à</t>
  </si>
  <si>
    <t>5à</t>
  </si>
  <si>
    <t>6à</t>
  </si>
  <si>
    <t>7à</t>
  </si>
  <si>
    <t>8à</t>
  </si>
  <si>
    <t>9à</t>
  </si>
  <si>
    <t>10à</t>
  </si>
  <si>
    <t>11à</t>
  </si>
  <si>
    <t>12à</t>
  </si>
  <si>
    <t>13à</t>
  </si>
  <si>
    <t>14à</t>
  </si>
  <si>
    <t>15à</t>
  </si>
  <si>
    <t>16à</t>
  </si>
  <si>
    <t>17à</t>
  </si>
  <si>
    <t>18à</t>
  </si>
  <si>
    <t>19à</t>
  </si>
  <si>
    <t>20à</t>
  </si>
  <si>
    <t>21à</t>
  </si>
  <si>
    <t>22à</t>
  </si>
  <si>
    <t>23à</t>
  </si>
  <si>
    <t>24à</t>
  </si>
  <si>
    <t>25à</t>
  </si>
  <si>
    <t>26à</t>
  </si>
  <si>
    <t>27à</t>
  </si>
  <si>
    <t>28à</t>
  </si>
  <si>
    <t>29à</t>
  </si>
  <si>
    <t>30à</t>
  </si>
  <si>
    <t>31à</t>
  </si>
  <si>
    <t>32à</t>
  </si>
  <si>
    <t>33à</t>
  </si>
  <si>
    <t>34à</t>
  </si>
  <si>
    <t>35à</t>
  </si>
  <si>
    <t>36à</t>
  </si>
  <si>
    <t>37à</t>
  </si>
  <si>
    <t>38à</t>
  </si>
  <si>
    <t>LAZAROS</t>
  </si>
  <si>
    <t>SALA</t>
  </si>
  <si>
    <t>ALLAN</t>
  </si>
  <si>
    <t>HEURTAUX</t>
  </si>
  <si>
    <t>GABRIEL SILVA</t>
  </si>
  <si>
    <t>LARRONDO</t>
  </si>
  <si>
    <t>CHIBSAH</t>
  </si>
  <si>
    <t>SANSONE G.</t>
  </si>
  <si>
    <t>RENAN</t>
  </si>
  <si>
    <t>REGINI</t>
  </si>
  <si>
    <t>STROOTMAN</t>
  </si>
  <si>
    <t>LJAJIC</t>
  </si>
  <si>
    <t>ROSI</t>
  </si>
  <si>
    <t>MENDES</t>
  </si>
  <si>
    <t>DZEMAILI</t>
  </si>
  <si>
    <t>ARMERO</t>
  </si>
  <si>
    <t>MATRI</t>
  </si>
  <si>
    <t>MUNTARI</t>
  </si>
  <si>
    <t>DE JONG</t>
  </si>
  <si>
    <t>EMEGHARA</t>
  </si>
  <si>
    <t>CODA</t>
  </si>
  <si>
    <t>LAMBRUGHI</t>
  </si>
  <si>
    <t>LEDESMA</t>
  </si>
  <si>
    <t>EDERSON</t>
  </si>
  <si>
    <t>QUAGLIARELLA</t>
  </si>
  <si>
    <t>ISLA</t>
  </si>
  <si>
    <t>OGBONNA</t>
  </si>
  <si>
    <t>BELFODIL</t>
  </si>
  <si>
    <t>WALLACE</t>
  </si>
  <si>
    <t>MATUZALEM</t>
  </si>
  <si>
    <t>BIONDINI</t>
  </si>
  <si>
    <t>SAMPIRISI</t>
  </si>
  <si>
    <t>WOLSKI</t>
  </si>
  <si>
    <t>AMBROSINI</t>
  </si>
  <si>
    <t>TOMOVIC</t>
  </si>
  <si>
    <t>IMPROTA</t>
  </si>
  <si>
    <t>ACOSTY</t>
  </si>
  <si>
    <t>DOUKARA</t>
  </si>
  <si>
    <t>ALMIRON</t>
  </si>
  <si>
    <t>LEGROTTAGLIE</t>
  </si>
  <si>
    <t>ACQUAFRESCA</t>
  </si>
  <si>
    <t>MANTOVANI</t>
  </si>
  <si>
    <t>BASELLI</t>
  </si>
  <si>
    <t>LUCCHINI</t>
  </si>
  <si>
    <t>BIANCHETTI</t>
  </si>
  <si>
    <t>AGOSTINI</t>
  </si>
  <si>
    <t>BUBNJIC</t>
  </si>
  <si>
    <t>BOVO</t>
  </si>
  <si>
    <t>SCHELOTTO</t>
  </si>
  <si>
    <t>ACERBI</t>
  </si>
  <si>
    <t>POMINI</t>
  </si>
  <si>
    <t>POZZI</t>
  </si>
  <si>
    <t>BJARNASON</t>
  </si>
  <si>
    <t>OKAKA</t>
  </si>
  <si>
    <t>GARGANO</t>
  </si>
  <si>
    <t>MESBAH</t>
  </si>
  <si>
    <t>MESTO</t>
  </si>
  <si>
    <t>CANNAVARO</t>
  </si>
  <si>
    <t>KAKA'</t>
  </si>
  <si>
    <t>BIRSA</t>
  </si>
  <si>
    <t>ZACCARDO</t>
  </si>
  <si>
    <t>SILIGARDI</t>
  </si>
  <si>
    <t>RINAUDO</t>
  </si>
  <si>
    <t>KEITA</t>
  </si>
  <si>
    <t>KONKO</t>
  </si>
  <si>
    <t>CIANI</t>
  </si>
  <si>
    <t>BIAVA</t>
  </si>
  <si>
    <t>PADOIN</t>
  </si>
  <si>
    <t>CALAIO</t>
  </si>
  <si>
    <t>GAMBERINI</t>
  </si>
  <si>
    <t>ANTONINI</t>
  </si>
  <si>
    <t>DE MAIO</t>
  </si>
  <si>
    <t>YAKOVENKO</t>
  </si>
  <si>
    <t>JOAQUIN</t>
  </si>
  <si>
    <t>RONCAGLIA</t>
  </si>
  <si>
    <t>ESTIGARRIBIA</t>
  </si>
  <si>
    <t>PLASIL</t>
  </si>
  <si>
    <t>BIRAGHI</t>
  </si>
  <si>
    <t>COSSU</t>
  </si>
  <si>
    <t>PERICO</t>
  </si>
  <si>
    <t>ASTORI</t>
  </si>
  <si>
    <t>CRISTALDO</t>
  </si>
  <si>
    <t>PAZIENZA</t>
  </si>
  <si>
    <t>BRIVIO</t>
  </si>
  <si>
    <t>SV</t>
  </si>
  <si>
    <t>CALCIATORE</t>
  </si>
  <si>
    <t>RUOLO</t>
  </si>
  <si>
    <t>BRIENZA</t>
  </si>
  <si>
    <t>MIGLIACCIO</t>
  </si>
  <si>
    <t>IBRAIMI</t>
  </si>
  <si>
    <t xml:space="preserve"> </t>
  </si>
  <si>
    <t>GUARENTE</t>
  </si>
  <si>
    <t>BOATENG</t>
  </si>
  <si>
    <t>BERNARDINI</t>
  </si>
  <si>
    <t>BAKIC</t>
  </si>
  <si>
    <t>STOIAN</t>
  </si>
  <si>
    <t>FETFAZIDIS</t>
  </si>
  <si>
    <t>MILITO</t>
  </si>
  <si>
    <t>STORARI</t>
  </si>
  <si>
    <t>MARCHISIO</t>
  </si>
  <si>
    <t>PALLADINO</t>
  </si>
  <si>
    <t>ACQUAH</t>
  </si>
  <si>
    <t>OBI</t>
  </si>
  <si>
    <t>WSZOLEK</t>
  </si>
  <si>
    <t>GAVAZZI</t>
  </si>
  <si>
    <t>BARILLA'</t>
  </si>
  <si>
    <t>BIANCO</t>
  </si>
  <si>
    <t>PUCINO</t>
  </si>
  <si>
    <t>DONADEL</t>
  </si>
  <si>
    <t>ITURBE</t>
  </si>
  <si>
    <t>GONZALEZ ALE</t>
  </si>
  <si>
    <t>KEKO</t>
  </si>
  <si>
    <t>BENTIVOGLIO</t>
  </si>
  <si>
    <t>MATOS</t>
  </si>
  <si>
    <t>CANINI</t>
  </si>
  <si>
    <t>MARILUNGO</t>
  </si>
  <si>
    <t>MORLEO</t>
  </si>
  <si>
    <t>SORENSEN</t>
  </si>
  <si>
    <t>LAXALT</t>
  </si>
  <si>
    <t>AVELAR</t>
  </si>
  <si>
    <t>PETKOVIC</t>
  </si>
  <si>
    <t>ARDEMAGNI</t>
  </si>
  <si>
    <t>VECINO</t>
  </si>
  <si>
    <t>PEREIRA</t>
  </si>
  <si>
    <t>PELUSO</t>
  </si>
  <si>
    <t>PEREIRINHA</t>
  </si>
  <si>
    <t>PEREA</t>
  </si>
  <si>
    <t>BENALOUANE</t>
  </si>
  <si>
    <t>PEGOLO</t>
  </si>
  <si>
    <t>ANTEI</t>
  </si>
  <si>
    <t>LONGHI</t>
  </si>
  <si>
    <t>MARZORATI</t>
  </si>
  <si>
    <t>BERARDI D.</t>
  </si>
  <si>
    <t>BELLOMO</t>
  </si>
  <si>
    <t>CIRIGLIANO</t>
  </si>
  <si>
    <t>FERNANDEZ F</t>
  </si>
  <si>
    <t>DODO'</t>
  </si>
  <si>
    <t>PRESENZE</t>
  </si>
  <si>
    <t>MEDIA VOTO</t>
  </si>
  <si>
    <t>MODA</t>
  </si>
  <si>
    <t>BELLINI</t>
  </si>
  <si>
    <t>LAZAREVIC</t>
  </si>
  <si>
    <t>VARGAS</t>
  </si>
  <si>
    <t>REBIC</t>
  </si>
  <si>
    <t>ROLANDO</t>
  </si>
  <si>
    <t>MASIELLO</t>
  </si>
  <si>
    <t>LOPEZ NICO</t>
  </si>
  <si>
    <t>LANER</t>
  </si>
  <si>
    <t>FELIPE ANDERSON</t>
  </si>
  <si>
    <t>ZAPATA DUVAN</t>
  </si>
  <si>
    <t>BAJZA</t>
  </si>
  <si>
    <t>TOROSIDIS</t>
  </si>
  <si>
    <t>GENTSOGLU</t>
  </si>
  <si>
    <t>RANEGIE</t>
  </si>
  <si>
    <t>MARQUES</t>
  </si>
  <si>
    <t>BARITI</t>
  </si>
  <si>
    <t>FRISON</t>
  </si>
  <si>
    <t>GYOMBER</t>
  </si>
  <si>
    <t>PAMIC</t>
  </si>
  <si>
    <t>MARCHESE</t>
  </si>
  <si>
    <t>CENTURION</t>
  </si>
  <si>
    <t>CARRIZO</t>
  </si>
  <si>
    <t>MOTTA</t>
  </si>
  <si>
    <t>BENASSI</t>
  </si>
  <si>
    <t xml:space="preserve">BORJA  </t>
  </si>
  <si>
    <t>SILVESTRE</t>
  </si>
  <si>
    <t>MARRONE</t>
  </si>
  <si>
    <t>BARRETO</t>
  </si>
  <si>
    <t>GAZZI</t>
  </si>
  <si>
    <t>Somma Voti</t>
  </si>
  <si>
    <t>Ammonizioni</t>
  </si>
  <si>
    <t>Goal</t>
  </si>
  <si>
    <t>Espulsioni</t>
  </si>
  <si>
    <t>Autogoal</t>
  </si>
  <si>
    <t>MAKSIMOVIC</t>
  </si>
  <si>
    <t>Rigore Sbagliato</t>
  </si>
  <si>
    <t>Rigore Parato</t>
  </si>
  <si>
    <t>Rigore Segnato</t>
  </si>
  <si>
    <t>Assist</t>
  </si>
  <si>
    <t xml:space="preserve">GABRIEL  </t>
  </si>
  <si>
    <t>PISANO</t>
  </si>
  <si>
    <t>SAMASSA</t>
  </si>
  <si>
    <t>DE CEGLIE</t>
  </si>
  <si>
    <t>SAPONARA</t>
  </si>
  <si>
    <t>BRKIC</t>
  </si>
  <si>
    <t>DAINELLI</t>
  </si>
  <si>
    <t>SAMUEL</t>
  </si>
  <si>
    <t>DE SCIGLIO</t>
  </si>
  <si>
    <t>CAPUANO</t>
  </si>
  <si>
    <t>CACERES</t>
  </si>
  <si>
    <t>SCALONI</t>
  </si>
  <si>
    <t>OLIVEIRA</t>
  </si>
  <si>
    <t>ANDREOLLI</t>
  </si>
  <si>
    <t>UVINI</t>
  </si>
  <si>
    <t>BURDISSO</t>
  </si>
  <si>
    <t>SASSUOLO</t>
  </si>
  <si>
    <t>WIDMER</t>
  </si>
  <si>
    <t>FERNANDES</t>
  </si>
  <si>
    <t>LONGO</t>
  </si>
  <si>
    <t>AVRAMOV</t>
  </si>
  <si>
    <t>ZANETTI J</t>
  </si>
  <si>
    <t>CRISTANTE</t>
  </si>
  <si>
    <t>CAPRARI</t>
  </si>
  <si>
    <t>CAZZOLA</t>
  </si>
  <si>
    <t>FREIRE</t>
  </si>
  <si>
    <t>BONERA</t>
  </si>
  <si>
    <t>PALETTA</t>
  </si>
  <si>
    <t>MARESCA</t>
  </si>
  <si>
    <t>GOMIS</t>
  </si>
  <si>
    <t>PERUZZI</t>
  </si>
  <si>
    <t>MUDINGAYJ</t>
  </si>
  <si>
    <t>RICCI</t>
  </si>
  <si>
    <t>a</t>
  </si>
  <si>
    <t>DESTRO</t>
  </si>
  <si>
    <t>GIORGI</t>
  </si>
  <si>
    <t>ALIBEC</t>
  </si>
  <si>
    <t>REVEILLERE</t>
  </si>
  <si>
    <t>RODRIGUEZ M</t>
  </si>
  <si>
    <t>RODRIGUEZ M.</t>
  </si>
  <si>
    <t>DEL FABRO</t>
  </si>
  <si>
    <t>PAZZINI</t>
  </si>
  <si>
    <t>DOUGLAS SANTOS</t>
  </si>
  <si>
    <t>ADAN GARRIDO</t>
  </si>
  <si>
    <t>BERISHA</t>
  </si>
  <si>
    <t>RAMI</t>
  </si>
  <si>
    <t>SPORTIELLO</t>
  </si>
  <si>
    <t>CHERUBIN</t>
  </si>
  <si>
    <t>MBAYE M</t>
  </si>
  <si>
    <t>CABRAL</t>
  </si>
  <si>
    <t>BOTTA</t>
  </si>
  <si>
    <t>HONDA</t>
  </si>
  <si>
    <t>JEDVAJ</t>
  </si>
  <si>
    <t>NAINGOLLAN</t>
  </si>
  <si>
    <t>Imbattibilità</t>
  </si>
  <si>
    <t>RINAUDO F</t>
  </si>
  <si>
    <t>SOLINAS</t>
  </si>
  <si>
    <t>MOSQUERA</t>
  </si>
  <si>
    <t>Q</t>
  </si>
  <si>
    <t>GLIOZZI</t>
  </si>
  <si>
    <t>TATCHIDIS</t>
  </si>
  <si>
    <t>ANDERSON</t>
  </si>
  <si>
    <t>AMELIA</t>
  </si>
  <si>
    <t>MAURI J</t>
  </si>
  <si>
    <t>SCUFFET</t>
  </si>
  <si>
    <t>SCULLI</t>
  </si>
  <si>
    <t>ADRYAN</t>
  </si>
  <si>
    <t>CRECCO</t>
  </si>
  <si>
    <t>GHOULAM</t>
  </si>
  <si>
    <t>MOLINARO</t>
  </si>
  <si>
    <t>BASTOS</t>
  </si>
  <si>
    <t>IBSON</t>
  </si>
  <si>
    <t>FEDATO</t>
  </si>
  <si>
    <t>OBINNA</t>
  </si>
  <si>
    <t>DIAKITE'</t>
  </si>
  <si>
    <t>OSVALDO</t>
  </si>
  <si>
    <t>MAURI</t>
  </si>
  <si>
    <t xml:space="preserve">MAURI  </t>
  </si>
  <si>
    <t>ESSIEN</t>
  </si>
  <si>
    <t>TAARABT</t>
  </si>
  <si>
    <t>FORNASIER</t>
  </si>
  <si>
    <t>YEBDA</t>
  </si>
  <si>
    <t>FRIBERG</t>
  </si>
  <si>
    <t>GUANA</t>
  </si>
  <si>
    <t>RUBIN</t>
  </si>
  <si>
    <t>HENRIQUE</t>
  </si>
  <si>
    <t>ROMAGNOLI</t>
  </si>
  <si>
    <t>RABUSIC</t>
  </si>
  <si>
    <t>PAPONI</t>
  </si>
  <si>
    <t xml:space="preserve">  </t>
  </si>
  <si>
    <t>KAKUTA</t>
  </si>
  <si>
    <t xml:space="preserve">SV </t>
  </si>
  <si>
    <t>VESOVIC</t>
  </si>
  <si>
    <t>SALAMON</t>
  </si>
  <si>
    <t>SANABRIA</t>
  </si>
  <si>
    <t>PILLUD</t>
  </si>
  <si>
    <t>BIZZARRI</t>
  </si>
  <si>
    <t>POSTIGA</t>
  </si>
  <si>
    <t>TOLOI</t>
  </si>
  <si>
    <t>BENTACOURT</t>
  </si>
  <si>
    <t>OIKONOMOU</t>
  </si>
  <si>
    <t>MINALA</t>
  </si>
  <si>
    <t>CERRI</t>
  </si>
  <si>
    <t>TABANELLI</t>
  </si>
  <si>
    <t>LOMBARDO</t>
  </si>
  <si>
    <t>FIORILLO</t>
  </si>
  <si>
    <t>DONSAH</t>
  </si>
  <si>
    <t>SILVESTRI</t>
  </si>
  <si>
    <t>LOI</t>
  </si>
  <si>
    <t>CARUSO</t>
  </si>
  <si>
    <t>BORJA</t>
  </si>
  <si>
    <t>BRUZZI</t>
  </si>
  <si>
    <t>PAREDES</t>
  </si>
  <si>
    <t>PEPE</t>
  </si>
  <si>
    <t>ANANIA</t>
  </si>
  <si>
    <t>COLOMBO</t>
  </si>
  <si>
    <t>JADSON</t>
  </si>
  <si>
    <t>DOBLAS</t>
  </si>
  <si>
    <t>SKORUPSKY</t>
  </si>
  <si>
    <t>SKORUPSKI</t>
  </si>
  <si>
    <t>CALDARA</t>
  </si>
  <si>
    <t>OLAUSSON</t>
  </si>
  <si>
    <t>STOJANOVIC</t>
  </si>
  <si>
    <t>RODRIGUEZ</t>
  </si>
  <si>
    <t xml:space="preserve">RODRIGUEZ </t>
  </si>
  <si>
    <t>BASTRINI</t>
  </si>
  <si>
    <t>GARUFI</t>
  </si>
  <si>
    <t>AVENI</t>
  </si>
  <si>
    <t>SQUIZZI</t>
  </si>
  <si>
    <t>CALELLO</t>
  </si>
  <si>
    <t>KUPISZ</t>
  </si>
  <si>
    <t>HEGAZY</t>
  </si>
  <si>
    <t>BONAZZOLI</t>
  </si>
  <si>
    <t>RUBINHO</t>
  </si>
  <si>
    <t>TOUNKARA</t>
  </si>
  <si>
    <t>ALDEGANI</t>
  </si>
  <si>
    <t>BARTOLINI</t>
  </si>
  <si>
    <t>LASICKI</t>
  </si>
  <si>
    <t>PAVARINI</t>
  </si>
  <si>
    <t>GALLOPPA</t>
  </si>
  <si>
    <t>MAZZITELLI</t>
  </si>
  <si>
    <t>NICOLAS</t>
  </si>
  <si>
    <t>Ammonizioni in casa</t>
  </si>
  <si>
    <t>Ammonizioni Fuori Casa</t>
  </si>
  <si>
    <t>Espulsioni in casa</t>
  </si>
  <si>
    <t>Espulsioni fuori casa</t>
  </si>
  <si>
    <t>Goal in casa</t>
  </si>
  <si>
    <t>Goal Fuori Casa</t>
  </si>
  <si>
    <t>Imbattibilità In casa</t>
  </si>
  <si>
    <t>Imbattibilità Fuori Casa</t>
  </si>
  <si>
    <t>Rigori in casa</t>
  </si>
  <si>
    <t>Rigori fuori casa</t>
  </si>
  <si>
    <t>Autogoal In casa</t>
  </si>
  <si>
    <t>Autogoal Fuori Casa</t>
  </si>
  <si>
    <t>Somma Bonus\Malus</t>
  </si>
  <si>
    <t>Somma Voti e Bonus\Malus</t>
  </si>
  <si>
    <t>Somma Voti Casa</t>
  </si>
  <si>
    <t>Somma Voti Fuori Casa</t>
  </si>
  <si>
    <t>Somma Voti Bonus\Malus Casa</t>
  </si>
  <si>
    <t>Somma Bonus\Malus Casa</t>
  </si>
  <si>
    <t xml:space="preserve">Somma Bonus\Malus  Fuori Casa </t>
  </si>
  <si>
    <t>Somma Voti Bonus\Malus Fuori Casa</t>
  </si>
  <si>
    <t>FANTAMEDIA</t>
  </si>
  <si>
    <t>FANTAMEDIA CASA</t>
  </si>
  <si>
    <t>FANTAMEDIA FUORI CASA</t>
  </si>
  <si>
    <t>PRESENZE IN CASA</t>
  </si>
  <si>
    <t>PRESENZE FUORI CASA</t>
  </si>
  <si>
    <t>MEDIA VOTO ANDATA</t>
  </si>
  <si>
    <t>MEDIA VOTO RITORNO</t>
  </si>
  <si>
    <t>MEDIA VOTO CASA</t>
  </si>
  <si>
    <t>MEDIA VOTO FUORI CASA</t>
  </si>
</sst>
</file>

<file path=xl/styles.xml><?xml version="1.0" encoding="utf-8"?>
<styleSheet xmlns="http://schemas.openxmlformats.org/spreadsheetml/2006/main">
  <numFmts count="1">
    <numFmt numFmtId="44" formatCode="_-&quot;€&quot;\ * #,##0.00_-;\-&quot;€&quot;\ * #,##0.00_-;_-&quot;€&quot;\ * &quot;-&quot;??_-;_-@_-"/>
  </numFmts>
  <fonts count="38">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Garamond"/>
      <family val="1"/>
    </font>
    <font>
      <b/>
      <sz val="11"/>
      <name val="Garamond"/>
      <family val="1"/>
    </font>
    <font>
      <b/>
      <sz val="11"/>
      <color theme="1"/>
      <name val="Garamond"/>
      <family val="1"/>
    </font>
    <font>
      <b/>
      <sz val="11"/>
      <color indexed="8"/>
      <name val="Garamond"/>
      <family val="1"/>
    </font>
    <font>
      <b/>
      <sz val="11"/>
      <color theme="3" tint="-0.249977111117893"/>
      <name val="Garamond"/>
      <family val="1"/>
    </font>
    <font>
      <b/>
      <sz val="11"/>
      <color rgb="FFFF0000"/>
      <name val="Garamond"/>
      <family val="1"/>
    </font>
    <font>
      <sz val="11"/>
      <color theme="3" tint="-0.249977111117893"/>
      <name val="Garamond"/>
      <family val="1"/>
    </font>
    <font>
      <b/>
      <sz val="11"/>
      <color indexed="10"/>
      <name val="Garamond"/>
      <family val="1"/>
    </font>
    <font>
      <b/>
      <sz val="11"/>
      <color theme="3"/>
      <name val="Garamond"/>
      <family val="1"/>
    </font>
    <font>
      <b/>
      <sz val="11"/>
      <color indexed="62"/>
      <name val="Garamond"/>
      <family val="1"/>
    </font>
    <font>
      <b/>
      <sz val="11"/>
      <color rgb="FFC00000"/>
      <name val="Garamond"/>
      <family val="1"/>
    </font>
    <font>
      <b/>
      <sz val="11"/>
      <color rgb="FFFFFF00"/>
      <name val="Garamond"/>
      <family val="1"/>
    </font>
    <font>
      <b/>
      <sz val="11"/>
      <color indexed="13"/>
      <name val="Garamond"/>
      <family val="1"/>
    </font>
    <font>
      <sz val="11"/>
      <color rgb="FFFFFF00"/>
      <name val="Garamond"/>
      <family val="1"/>
    </font>
    <font>
      <b/>
      <sz val="11"/>
      <color theme="2"/>
      <name val="Garamond"/>
      <family val="1"/>
    </font>
    <font>
      <b/>
      <sz val="11"/>
      <color indexed="26"/>
      <name val="Garamond"/>
      <family val="1"/>
    </font>
    <font>
      <b/>
      <sz val="11"/>
      <color theme="0"/>
      <name val="Garamond"/>
      <family val="1"/>
    </font>
    <font>
      <b/>
      <sz val="11"/>
      <color indexed="9"/>
      <name val="Garamond"/>
      <family val="1"/>
    </font>
    <font>
      <sz val="11"/>
      <color indexed="13"/>
      <name val="Garamond"/>
      <family val="1"/>
    </font>
    <font>
      <b/>
      <sz val="11"/>
      <color rgb="FF002060"/>
      <name val="Garamond"/>
      <family val="1"/>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39997558519241921"/>
        <bgColor indexed="64"/>
      </patternFill>
    </fill>
    <fill>
      <patternFill patternType="solid">
        <fgColor theme="5"/>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7" tint="-0.249977111117893"/>
        <bgColor indexed="64"/>
      </patternFill>
    </fill>
    <fill>
      <patternFill patternType="solid">
        <fgColor theme="3" tint="-0.249977111117893"/>
        <bgColor indexed="64"/>
      </patternFill>
    </fill>
    <fill>
      <patternFill patternType="solid">
        <fgColor rgb="FFC00000"/>
        <bgColor indexed="64"/>
      </patternFill>
    </fill>
    <fill>
      <patternFill patternType="solid">
        <fgColor theme="1"/>
        <bgColor indexed="64"/>
      </patternFill>
    </fill>
    <fill>
      <patternFill patternType="solid">
        <fgColor theme="4"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4" tint="0.39997558519241921"/>
        <bgColor indexed="44"/>
      </patternFill>
    </fill>
    <fill>
      <patternFill patternType="solid">
        <fgColor theme="3" tint="0.39997558519241921"/>
        <bgColor indexed="48"/>
      </patternFill>
    </fill>
    <fill>
      <patternFill patternType="solid">
        <fgColor theme="5"/>
        <bgColor indexed="61"/>
      </patternFill>
    </fill>
    <fill>
      <patternFill patternType="solid">
        <fgColor theme="3" tint="0.59999389629810485"/>
        <bgColor indexed="24"/>
      </patternFill>
    </fill>
    <fill>
      <patternFill patternType="solid">
        <fgColor theme="7" tint="-0.249977111117893"/>
        <bgColor indexed="30"/>
      </patternFill>
    </fill>
    <fill>
      <patternFill patternType="solid">
        <fgColor theme="3" tint="-0.249977111117893"/>
        <bgColor indexed="62"/>
      </patternFill>
    </fill>
    <fill>
      <patternFill patternType="solid">
        <fgColor theme="4" tint="-0.249977111117893"/>
        <bgColor indexed="62"/>
      </patternFill>
    </fill>
    <fill>
      <patternFill patternType="solid">
        <fgColor rgb="FFC00000"/>
        <bgColor indexed="10"/>
      </patternFill>
    </fill>
    <fill>
      <patternFill patternType="solid">
        <fgColor indexed="8"/>
        <bgColor indexed="58"/>
      </patternFill>
    </fill>
    <fill>
      <patternFill patternType="solid">
        <fgColor indexed="13"/>
        <bgColor indexed="34"/>
      </patternFill>
    </fill>
    <fill>
      <patternFill patternType="solid">
        <fgColor indexed="10"/>
        <bgColor indexed="16"/>
      </patternFill>
    </fill>
    <fill>
      <patternFill patternType="solid">
        <fgColor theme="6" tint="0.39997558519241921"/>
        <bgColor indexed="47"/>
      </patternFill>
    </fill>
    <fill>
      <patternFill patternType="solid">
        <fgColor theme="6" tint="-0.249977111117893"/>
        <bgColor indexed="55"/>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0000"/>
      </left>
      <right style="thin">
        <color rgb="FFFF0000"/>
      </right>
      <top style="thin">
        <color rgb="FFFF0000"/>
      </top>
      <bottom style="thin">
        <color rgb="FFFF0000"/>
      </bottom>
      <diagonal/>
    </border>
    <border>
      <left style="thin">
        <color rgb="FFFF0000"/>
      </left>
      <right style="thin">
        <color rgb="FFFF0000"/>
      </right>
      <top style="thin">
        <color rgb="FFFF0000"/>
      </top>
      <bottom/>
      <diagonal/>
    </border>
    <border>
      <left style="thin">
        <color indexed="64"/>
      </left>
      <right/>
      <top style="thin">
        <color indexed="64"/>
      </top>
      <bottom style="thin">
        <color indexed="64"/>
      </bottom>
      <diagonal/>
    </border>
    <border>
      <left style="thin">
        <color rgb="FFFF0000"/>
      </left>
      <right/>
      <top style="thin">
        <color rgb="FFFF0000"/>
      </top>
      <bottom style="thin">
        <color rgb="FFFF0000"/>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10"/>
      </left>
      <right style="thin">
        <color indexed="10"/>
      </right>
      <top style="thin">
        <color indexed="10"/>
      </top>
      <bottom/>
      <diagonal/>
    </border>
    <border>
      <left style="thin">
        <color indexed="10"/>
      </left>
      <right style="thin">
        <color indexed="10"/>
      </right>
      <top style="thin">
        <color indexed="10"/>
      </top>
      <bottom style="thin">
        <color indexed="10"/>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style="thin">
        <color indexed="10"/>
      </right>
      <top style="thin">
        <color indexed="10"/>
      </top>
      <bottom style="thin">
        <color indexed="10"/>
      </bottom>
      <diagonal/>
    </border>
    <border>
      <left/>
      <right style="thin">
        <color indexed="10"/>
      </right>
      <top style="thin">
        <color indexed="10"/>
      </top>
      <bottom/>
      <diagonal/>
    </border>
    <border>
      <left/>
      <right style="thin">
        <color indexed="8"/>
      </right>
      <top/>
      <bottom style="thin">
        <color indexed="8"/>
      </bottom>
      <diagonal/>
    </border>
    <border>
      <left/>
      <right/>
      <top/>
      <bottom style="thin">
        <color indexed="64"/>
      </bottom>
      <diagonal/>
    </border>
    <border>
      <left/>
      <right style="thin">
        <color indexed="64"/>
      </right>
      <top style="thin">
        <color indexed="64"/>
      </top>
      <bottom/>
      <diagonal/>
    </border>
  </borders>
  <cellStyleXfs count="43">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1" fillId="6" borderId="6" applyNumberFormat="0" applyAlignment="0" applyProtection="0"/>
    <xf numFmtId="0" fontId="12" fillId="0" borderId="8" applyNumberFormat="0" applyFill="0" applyAlignment="0" applyProtection="0"/>
    <xf numFmtId="0" fontId="13" fillId="7" borderId="9" applyNumberFormat="0" applyAlignment="0" applyProtection="0"/>
    <xf numFmtId="0" fontId="17" fillId="9"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9" fillId="5" borderId="6" applyNumberFormat="0" applyAlignment="0" applyProtection="0"/>
    <xf numFmtId="0" fontId="8" fillId="4" borderId="0" applyNumberFormat="0" applyBorder="0" applyAlignment="0" applyProtection="0"/>
    <xf numFmtId="0" fontId="1" fillId="8" borderId="10" applyNumberFormat="0" applyFont="0" applyAlignment="0" applyProtection="0"/>
    <xf numFmtId="0" fontId="10" fillId="6"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 fillId="0" borderId="0" applyNumberFormat="0" applyFill="0" applyBorder="0" applyAlignment="0" applyProtection="0"/>
    <xf numFmtId="0" fontId="3" fillId="0" borderId="3" applyNumberFormat="0" applyFill="0" applyAlignment="0" applyProtection="0"/>
    <xf numFmtId="0" fontId="4" fillId="0" borderId="4" applyNumberFormat="0" applyFill="0" applyAlignment="0" applyProtection="0"/>
    <xf numFmtId="0" fontId="5" fillId="0" borderId="5" applyNumberFormat="0" applyFill="0" applyAlignment="0" applyProtection="0"/>
    <xf numFmtId="0" fontId="5" fillId="0" borderId="0" applyNumberFormat="0" applyFill="0" applyBorder="0" applyAlignment="0" applyProtection="0"/>
    <xf numFmtId="0" fontId="16" fillId="0" borderId="11" applyNumberFormat="0" applyFill="0" applyAlignment="0" applyProtection="0"/>
    <xf numFmtId="0" fontId="7" fillId="3" borderId="0" applyNumberFormat="0" applyBorder="0" applyAlignment="0" applyProtection="0"/>
    <xf numFmtId="0" fontId="6" fillId="2" borderId="0" applyNumberFormat="0" applyBorder="0" applyAlignment="0" applyProtection="0"/>
    <xf numFmtId="44" fontId="1" fillId="0" borderId="0" applyFont="0" applyFill="0" applyBorder="0" applyAlignment="0" applyProtection="0"/>
  </cellStyleXfs>
  <cellXfs count="169">
    <xf numFmtId="0" fontId="0" fillId="0" borderId="0" xfId="0"/>
    <xf numFmtId="0" fontId="18" fillId="46" borderId="1" xfId="0" applyFont="1" applyFill="1" applyBorder="1" applyAlignment="1">
      <alignment horizontal="center"/>
    </xf>
    <xf numFmtId="0" fontId="19" fillId="46" borderId="1" xfId="0" applyFont="1" applyFill="1" applyBorder="1" applyAlignment="1">
      <alignment horizontal="center"/>
    </xf>
    <xf numFmtId="0" fontId="20" fillId="46" borderId="1" xfId="0" applyFont="1" applyFill="1" applyBorder="1" applyAlignment="1">
      <alignment horizontal="center"/>
    </xf>
    <xf numFmtId="0" fontId="18" fillId="0" borderId="0" xfId="0" applyFont="1" applyAlignment="1">
      <alignment horizontal="center"/>
    </xf>
    <xf numFmtId="0" fontId="20" fillId="33" borderId="1" xfId="0" applyFont="1" applyFill="1" applyBorder="1" applyAlignment="1">
      <alignment horizontal="center"/>
    </xf>
    <xf numFmtId="0" fontId="21" fillId="47" borderId="1" xfId="0" applyFont="1" applyFill="1" applyBorder="1" applyAlignment="1">
      <alignment horizontal="center"/>
    </xf>
    <xf numFmtId="0" fontId="22" fillId="46" borderId="23" xfId="0" applyFont="1" applyFill="1" applyBorder="1" applyAlignment="1">
      <alignment horizontal="center"/>
    </xf>
    <xf numFmtId="0" fontId="22" fillId="46" borderId="1" xfId="0" applyFont="1" applyFill="1" applyBorder="1" applyAlignment="1">
      <alignment horizontal="center"/>
    </xf>
    <xf numFmtId="0" fontId="24" fillId="0" borderId="0" xfId="0" applyFont="1" applyAlignment="1">
      <alignment horizontal="center"/>
    </xf>
    <xf numFmtId="0" fontId="23" fillId="35" borderId="1" xfId="0" applyFont="1" applyFill="1" applyBorder="1" applyAlignment="1">
      <alignment horizontal="center"/>
    </xf>
    <xf numFmtId="0" fontId="25" fillId="48" borderId="1" xfId="0" applyFont="1" applyFill="1" applyBorder="1" applyAlignment="1">
      <alignment horizontal="center"/>
    </xf>
    <xf numFmtId="0" fontId="24" fillId="0" borderId="0" xfId="0" applyFont="1" applyBorder="1" applyAlignment="1">
      <alignment horizontal="center"/>
    </xf>
    <xf numFmtId="0" fontId="22" fillId="0" borderId="0" xfId="0" applyFont="1" applyAlignment="1">
      <alignment horizontal="center"/>
    </xf>
    <xf numFmtId="0" fontId="26" fillId="34" borderId="1" xfId="0" applyFont="1" applyFill="1" applyBorder="1" applyAlignment="1">
      <alignment horizontal="center"/>
    </xf>
    <xf numFmtId="0" fontId="18" fillId="46" borderId="14" xfId="0" applyFont="1" applyFill="1" applyBorder="1" applyAlignment="1">
      <alignment horizontal="center"/>
    </xf>
    <xf numFmtId="0" fontId="27" fillId="49" borderId="1" xfId="0" applyFont="1" applyFill="1" applyBorder="1" applyAlignment="1">
      <alignment horizontal="center"/>
    </xf>
    <xf numFmtId="0" fontId="28" fillId="35" borderId="1" xfId="0" applyFont="1" applyFill="1" applyBorder="1" applyAlignment="1">
      <alignment horizontal="center"/>
    </xf>
    <xf numFmtId="0" fontId="28" fillId="48" borderId="1" xfId="0" applyFont="1" applyFill="1" applyBorder="1" applyAlignment="1">
      <alignment horizontal="center"/>
    </xf>
    <xf numFmtId="0" fontId="29" fillId="36" borderId="1" xfId="0" applyFont="1" applyFill="1" applyBorder="1" applyAlignment="1">
      <alignment horizontal="center"/>
    </xf>
    <xf numFmtId="0" fontId="30" fillId="50" borderId="1" xfId="0" applyFont="1" applyFill="1" applyBorder="1" applyAlignment="1">
      <alignment horizontal="center"/>
    </xf>
    <xf numFmtId="0" fontId="31" fillId="36" borderId="1" xfId="0" applyFont="1" applyFill="1" applyBorder="1" applyAlignment="1">
      <alignment horizontal="center"/>
    </xf>
    <xf numFmtId="0" fontId="20" fillId="37" borderId="1" xfId="0" applyFont="1" applyFill="1" applyBorder="1" applyAlignment="1">
      <alignment horizontal="center"/>
    </xf>
    <xf numFmtId="0" fontId="21" fillId="51" borderId="1" xfId="0" applyFont="1" applyFill="1" applyBorder="1" applyAlignment="1">
      <alignment horizontal="center"/>
    </xf>
    <xf numFmtId="0" fontId="23" fillId="38" borderId="1" xfId="0" applyFont="1" applyFill="1" applyBorder="1" applyAlignment="1">
      <alignment horizontal="center"/>
    </xf>
    <xf numFmtId="0" fontId="25" fillId="52" borderId="1" xfId="0" applyFont="1" applyFill="1" applyBorder="1" applyAlignment="1">
      <alignment horizontal="center"/>
    </xf>
    <xf numFmtId="0" fontId="19" fillId="35" borderId="1" xfId="0" applyFont="1" applyFill="1" applyBorder="1" applyAlignment="1">
      <alignment horizontal="center"/>
    </xf>
    <xf numFmtId="0" fontId="19" fillId="48" borderId="1" xfId="0" applyFont="1" applyFill="1" applyBorder="1" applyAlignment="1">
      <alignment horizontal="center"/>
    </xf>
    <xf numFmtId="0" fontId="20" fillId="0" borderId="1" xfId="0" applyFont="1" applyBorder="1" applyAlignment="1">
      <alignment horizontal="center"/>
    </xf>
    <xf numFmtId="0" fontId="21" fillId="0" borderId="1" xfId="0" applyFont="1" applyBorder="1" applyAlignment="1">
      <alignment horizontal="center"/>
    </xf>
    <xf numFmtId="0" fontId="32" fillId="36" borderId="1" xfId="0" applyFont="1" applyFill="1" applyBorder="1" applyAlignment="1">
      <alignment horizontal="center"/>
    </xf>
    <xf numFmtId="0" fontId="33" fillId="50" borderId="1" xfId="0" applyFont="1" applyFill="1" applyBorder="1" applyAlignment="1">
      <alignment horizontal="center"/>
    </xf>
    <xf numFmtId="0" fontId="32" fillId="39" borderId="1" xfId="0" applyFont="1" applyFill="1" applyBorder="1" applyAlignment="1">
      <alignment horizontal="center"/>
    </xf>
    <xf numFmtId="0" fontId="33" fillId="54" borderId="1" xfId="0" applyFont="1" applyFill="1" applyBorder="1" applyAlignment="1">
      <alignment horizontal="center"/>
    </xf>
    <xf numFmtId="0" fontId="22" fillId="46" borderId="29" xfId="0" applyFont="1" applyFill="1" applyBorder="1" applyAlignment="1">
      <alignment horizontal="center"/>
    </xf>
    <xf numFmtId="0" fontId="22" fillId="46" borderId="2" xfId="0" applyFont="1" applyFill="1" applyBorder="1" applyAlignment="1">
      <alignment horizontal="center"/>
    </xf>
    <xf numFmtId="0" fontId="32" fillId="39" borderId="2" xfId="0" applyFont="1" applyFill="1" applyBorder="1" applyAlignment="1">
      <alignment horizontal="center"/>
    </xf>
    <xf numFmtId="0" fontId="33" fillId="54" borderId="2" xfId="0" applyFont="1" applyFill="1" applyBorder="1" applyAlignment="1">
      <alignment horizontal="center"/>
    </xf>
    <xf numFmtId="0" fontId="23" fillId="40" borderId="12" xfId="0" applyFont="1" applyFill="1" applyBorder="1" applyAlignment="1">
      <alignment horizontal="center"/>
    </xf>
    <xf numFmtId="0" fontId="25" fillId="55" borderId="12" xfId="0" applyFont="1" applyFill="1" applyBorder="1" applyAlignment="1">
      <alignment horizontal="center"/>
    </xf>
    <xf numFmtId="0" fontId="23" fillId="40" borderId="15" xfId="0" applyFont="1" applyFill="1" applyBorder="1" applyAlignment="1">
      <alignment horizontal="center"/>
    </xf>
    <xf numFmtId="0" fontId="24" fillId="0" borderId="1" xfId="0" applyFont="1" applyBorder="1" applyAlignment="1">
      <alignment horizontal="center"/>
    </xf>
    <xf numFmtId="0" fontId="34" fillId="41" borderId="1" xfId="0" applyFont="1" applyFill="1" applyBorder="1" applyAlignment="1">
      <alignment horizontal="center"/>
    </xf>
    <xf numFmtId="0" fontId="35" fillId="53" borderId="1" xfId="0" applyFont="1" applyFill="1" applyBorder="1" applyAlignment="1">
      <alignment horizontal="center"/>
    </xf>
    <xf numFmtId="0" fontId="26" fillId="42" borderId="1" xfId="0" applyFont="1" applyFill="1" applyBorder="1" applyAlignment="1">
      <alignment horizontal="center"/>
    </xf>
    <xf numFmtId="0" fontId="27" fillId="56" borderId="1" xfId="0" applyFont="1" applyFill="1" applyBorder="1" applyAlignment="1">
      <alignment horizontal="center"/>
    </xf>
    <xf numFmtId="0" fontId="29" fillId="43" borderId="1" xfId="0" applyFont="1" applyFill="1" applyBorder="1" applyAlignment="1">
      <alignment horizontal="center"/>
    </xf>
    <xf numFmtId="0" fontId="30" fillId="57" borderId="1" xfId="0" applyFont="1" applyFill="1" applyBorder="1" applyAlignment="1">
      <alignment horizontal="center"/>
    </xf>
    <xf numFmtId="0" fontId="26" fillId="0" borderId="1" xfId="0" applyFont="1" applyBorder="1" applyAlignment="1">
      <alignment horizontal="center"/>
    </xf>
    <xf numFmtId="0" fontId="27" fillId="0" borderId="1" xfId="0" applyFont="1" applyBorder="1" applyAlignment="1">
      <alignment horizontal="center"/>
    </xf>
    <xf numFmtId="0" fontId="19" fillId="44" borderId="1" xfId="0" applyFont="1" applyFill="1" applyBorder="1" applyAlignment="1">
      <alignment horizontal="center"/>
    </xf>
    <xf numFmtId="0" fontId="19" fillId="58" borderId="1" xfId="0" applyFont="1" applyFill="1" applyBorder="1" applyAlignment="1">
      <alignment horizontal="center"/>
    </xf>
    <xf numFmtId="0" fontId="34" fillId="39" borderId="1" xfId="0" applyFont="1" applyFill="1" applyBorder="1" applyAlignment="1">
      <alignment horizontal="center"/>
    </xf>
    <xf numFmtId="0" fontId="35" fillId="54" borderId="1" xfId="0" applyFont="1" applyFill="1" applyBorder="1" applyAlignment="1">
      <alignment horizontal="center"/>
    </xf>
    <xf numFmtId="0" fontId="18" fillId="0" borderId="1" xfId="0" applyFont="1" applyBorder="1" applyAlignment="1">
      <alignment horizontal="center"/>
    </xf>
    <xf numFmtId="0" fontId="31" fillId="45" borderId="1" xfId="0" applyFont="1" applyFill="1" applyBorder="1" applyAlignment="1">
      <alignment horizontal="center"/>
    </xf>
    <xf numFmtId="0" fontId="36" fillId="59" borderId="1" xfId="0" applyFont="1" applyFill="1" applyBorder="1" applyAlignment="1">
      <alignment horizontal="center"/>
    </xf>
    <xf numFmtId="0" fontId="18" fillId="0" borderId="0" xfId="0" applyFont="1" applyBorder="1" applyAlignment="1">
      <alignment horizontal="center"/>
    </xf>
    <xf numFmtId="0" fontId="37" fillId="0" borderId="0" xfId="0" applyFont="1" applyAlignment="1">
      <alignment horizontal="center"/>
    </xf>
    <xf numFmtId="0" fontId="19" fillId="33" borderId="1" xfId="0" applyFont="1" applyFill="1" applyBorder="1" applyAlignment="1">
      <alignment horizontal="center"/>
    </xf>
    <xf numFmtId="0" fontId="19" fillId="47" borderId="16" xfId="0" applyFont="1" applyFill="1" applyBorder="1" applyAlignment="1">
      <alignment horizontal="center"/>
    </xf>
    <xf numFmtId="0" fontId="20" fillId="0" borderId="0" xfId="0" applyFont="1" applyAlignment="1">
      <alignment horizontal="center"/>
    </xf>
    <xf numFmtId="0" fontId="25" fillId="48" borderId="16" xfId="0" applyFont="1" applyFill="1" applyBorder="1" applyAlignment="1">
      <alignment horizontal="center"/>
    </xf>
    <xf numFmtId="0" fontId="23" fillId="35" borderId="2" xfId="0" applyFont="1" applyFill="1" applyBorder="1" applyAlignment="1">
      <alignment horizontal="center"/>
    </xf>
    <xf numFmtId="0" fontId="25" fillId="48" borderId="17" xfId="0" applyFont="1" applyFill="1" applyBorder="1" applyAlignment="1">
      <alignment horizontal="center"/>
    </xf>
    <xf numFmtId="0" fontId="27" fillId="49" borderId="16" xfId="0" applyFont="1" applyFill="1" applyBorder="1" applyAlignment="1">
      <alignment horizontal="center"/>
    </xf>
    <xf numFmtId="0" fontId="26" fillId="34" borderId="2" xfId="0" applyFont="1" applyFill="1" applyBorder="1" applyAlignment="1">
      <alignment horizontal="center"/>
    </xf>
    <xf numFmtId="0" fontId="27" fillId="49" borderId="17" xfId="0" applyFont="1" applyFill="1" applyBorder="1" applyAlignment="1">
      <alignment horizontal="center"/>
    </xf>
    <xf numFmtId="0" fontId="28" fillId="48" borderId="16" xfId="0" applyFont="1" applyFill="1" applyBorder="1" applyAlignment="1">
      <alignment horizontal="center"/>
    </xf>
    <xf numFmtId="0" fontId="30" fillId="50" borderId="16" xfId="0" applyFont="1" applyFill="1" applyBorder="1" applyAlignment="1">
      <alignment horizontal="center"/>
    </xf>
    <xf numFmtId="0" fontId="21" fillId="51" borderId="16" xfId="0" applyFont="1" applyFill="1" applyBorder="1" applyAlignment="1">
      <alignment horizontal="center"/>
    </xf>
    <xf numFmtId="0" fontId="25" fillId="52" borderId="16" xfId="0" applyFont="1" applyFill="1" applyBorder="1" applyAlignment="1">
      <alignment horizontal="center"/>
    </xf>
    <xf numFmtId="0" fontId="19" fillId="48" borderId="16" xfId="0" applyFont="1" applyFill="1" applyBorder="1" applyAlignment="1">
      <alignment horizontal="center"/>
    </xf>
    <xf numFmtId="0" fontId="21" fillId="0" borderId="16" xfId="0" applyFont="1" applyBorder="1" applyAlignment="1">
      <alignment horizontal="center"/>
    </xf>
    <xf numFmtId="0" fontId="33" fillId="50" borderId="16" xfId="0" applyFont="1" applyFill="1" applyBorder="1" applyAlignment="1">
      <alignment horizontal="center"/>
    </xf>
    <xf numFmtId="0" fontId="32" fillId="36" borderId="2" xfId="0" applyFont="1" applyFill="1" applyBorder="1" applyAlignment="1">
      <alignment horizontal="center"/>
    </xf>
    <xf numFmtId="0" fontId="33" fillId="50" borderId="17" xfId="0" applyFont="1" applyFill="1" applyBorder="1" applyAlignment="1">
      <alignment horizontal="center"/>
    </xf>
    <xf numFmtId="0" fontId="33" fillId="54" borderId="16" xfId="0" applyFont="1" applyFill="1" applyBorder="1" applyAlignment="1">
      <alignment horizontal="center"/>
    </xf>
    <xf numFmtId="0" fontId="33" fillId="54" borderId="17" xfId="0" applyFont="1" applyFill="1" applyBorder="1" applyAlignment="1">
      <alignment horizontal="center"/>
    </xf>
    <xf numFmtId="0" fontId="25" fillId="55" borderId="19" xfId="0" applyFont="1" applyFill="1" applyBorder="1" applyAlignment="1">
      <alignment horizontal="center"/>
    </xf>
    <xf numFmtId="0" fontId="23" fillId="40" borderId="13" xfId="0" applyFont="1" applyFill="1" applyBorder="1" applyAlignment="1">
      <alignment horizontal="center"/>
    </xf>
    <xf numFmtId="0" fontId="25" fillId="55" borderId="18" xfId="0" applyFont="1" applyFill="1" applyBorder="1" applyAlignment="1">
      <alignment horizontal="center"/>
    </xf>
    <xf numFmtId="0" fontId="35" fillId="53" borderId="16" xfId="0" applyFont="1" applyFill="1" applyBorder="1" applyAlignment="1">
      <alignment horizontal="center"/>
    </xf>
    <xf numFmtId="0" fontId="27" fillId="56" borderId="16" xfId="0" applyFont="1" applyFill="1" applyBorder="1" applyAlignment="1">
      <alignment horizontal="center"/>
    </xf>
    <xf numFmtId="0" fontId="30" fillId="57" borderId="16" xfId="0" applyFont="1" applyFill="1" applyBorder="1" applyAlignment="1">
      <alignment horizontal="center"/>
    </xf>
    <xf numFmtId="0" fontId="29" fillId="43" borderId="2" xfId="0" applyFont="1" applyFill="1" applyBorder="1" applyAlignment="1">
      <alignment horizontal="center"/>
    </xf>
    <xf numFmtId="0" fontId="30" fillId="57" borderId="17" xfId="0" applyFont="1" applyFill="1" applyBorder="1" applyAlignment="1">
      <alignment horizontal="center"/>
    </xf>
    <xf numFmtId="0" fontId="29" fillId="43" borderId="0" xfId="0" applyFont="1" applyFill="1" applyBorder="1" applyAlignment="1">
      <alignment horizontal="center"/>
    </xf>
    <xf numFmtId="0" fontId="27" fillId="0" borderId="16" xfId="0" applyFont="1" applyBorder="1" applyAlignment="1">
      <alignment horizontal="center"/>
    </xf>
    <xf numFmtId="0" fontId="19" fillId="58" borderId="20" xfId="0" applyFont="1" applyFill="1" applyBorder="1" applyAlignment="1">
      <alignment horizontal="center"/>
    </xf>
    <xf numFmtId="0" fontId="19" fillId="58" borderId="16" xfId="0" applyFont="1" applyFill="1" applyBorder="1" applyAlignment="1">
      <alignment horizontal="center"/>
    </xf>
    <xf numFmtId="0" fontId="35" fillId="54" borderId="16" xfId="0" applyFont="1" applyFill="1" applyBorder="1" applyAlignment="1">
      <alignment horizontal="center"/>
    </xf>
    <xf numFmtId="0" fontId="29" fillId="45" borderId="1" xfId="0" applyFont="1" applyFill="1" applyBorder="1" applyAlignment="1">
      <alignment horizontal="center"/>
    </xf>
    <xf numFmtId="0" fontId="30" fillId="59" borderId="16" xfId="0" applyFont="1" applyFill="1" applyBorder="1" applyAlignment="1">
      <alignment horizontal="center"/>
    </xf>
    <xf numFmtId="0" fontId="19" fillId="47" borderId="22" xfId="0" applyFont="1" applyFill="1" applyBorder="1" applyAlignment="1">
      <alignment horizontal="center"/>
    </xf>
    <xf numFmtId="44" fontId="19" fillId="33" borderId="1" xfId="42" applyFont="1" applyFill="1" applyBorder="1" applyAlignment="1">
      <alignment horizontal="center"/>
    </xf>
    <xf numFmtId="44" fontId="19" fillId="47" borderId="22" xfId="42" applyFont="1" applyFill="1" applyBorder="1" applyAlignment="1">
      <alignment horizontal="center"/>
    </xf>
    <xf numFmtId="44" fontId="19" fillId="47" borderId="16" xfId="42" applyFont="1" applyFill="1" applyBorder="1" applyAlignment="1">
      <alignment horizontal="center"/>
    </xf>
    <xf numFmtId="44" fontId="20" fillId="0" borderId="0" xfId="42" applyFont="1" applyAlignment="1">
      <alignment horizontal="center"/>
    </xf>
    <xf numFmtId="44" fontId="20" fillId="0" borderId="1" xfId="42" applyFont="1" applyBorder="1" applyAlignment="1">
      <alignment horizontal="center"/>
    </xf>
    <xf numFmtId="0" fontId="25" fillId="48" borderId="22" xfId="0" applyFont="1" applyFill="1" applyBorder="1" applyAlignment="1">
      <alignment horizontal="center"/>
    </xf>
    <xf numFmtId="0" fontId="25" fillId="48" borderId="24" xfId="0" applyFont="1" applyFill="1" applyBorder="1" applyAlignment="1">
      <alignment horizontal="center"/>
    </xf>
    <xf numFmtId="0" fontId="20" fillId="0" borderId="21" xfId="0" applyFont="1" applyBorder="1" applyAlignment="1">
      <alignment horizontal="center"/>
    </xf>
    <xf numFmtId="0" fontId="26" fillId="34" borderId="23" xfId="0" applyFont="1" applyFill="1" applyBorder="1" applyAlignment="1">
      <alignment horizontal="center"/>
    </xf>
    <xf numFmtId="0" fontId="27" fillId="49" borderId="22" xfId="0" applyFont="1" applyFill="1" applyBorder="1" applyAlignment="1">
      <alignment horizontal="center"/>
    </xf>
    <xf numFmtId="0" fontId="27" fillId="49" borderId="24" xfId="0" applyFont="1" applyFill="1" applyBorder="1" applyAlignment="1">
      <alignment horizontal="center"/>
    </xf>
    <xf numFmtId="0" fontId="27" fillId="49" borderId="23" xfId="0" applyFont="1" applyFill="1" applyBorder="1" applyAlignment="1">
      <alignment horizontal="center"/>
    </xf>
    <xf numFmtId="0" fontId="28" fillId="48" borderId="22" xfId="0" applyFont="1" applyFill="1" applyBorder="1" applyAlignment="1">
      <alignment horizontal="center"/>
    </xf>
    <xf numFmtId="0" fontId="29" fillId="36" borderId="23" xfId="0" applyFont="1" applyFill="1" applyBorder="1" applyAlignment="1">
      <alignment horizontal="center"/>
    </xf>
    <xf numFmtId="0" fontId="30" fillId="50" borderId="22" xfId="0" applyFont="1" applyFill="1" applyBorder="1" applyAlignment="1">
      <alignment horizontal="center"/>
    </xf>
    <xf numFmtId="0" fontId="21" fillId="51" borderId="22" xfId="0" applyFont="1" applyFill="1" applyBorder="1" applyAlignment="1">
      <alignment horizontal="center"/>
    </xf>
    <xf numFmtId="0" fontId="23" fillId="38" borderId="23" xfId="0" applyFont="1" applyFill="1" applyBorder="1" applyAlignment="1">
      <alignment horizontal="center"/>
    </xf>
    <xf numFmtId="0" fontId="25" fillId="52" borderId="22" xfId="0" applyFont="1" applyFill="1" applyBorder="1" applyAlignment="1">
      <alignment horizontal="center"/>
    </xf>
    <xf numFmtId="0" fontId="19" fillId="35" borderId="23" xfId="0" applyFont="1" applyFill="1" applyBorder="1" applyAlignment="1">
      <alignment horizontal="center"/>
    </xf>
    <xf numFmtId="0" fontId="19" fillId="48" borderId="22" xfId="0" applyFont="1" applyFill="1" applyBorder="1" applyAlignment="1">
      <alignment horizontal="center"/>
    </xf>
    <xf numFmtId="0" fontId="21" fillId="0" borderId="22" xfId="0" applyFont="1" applyBorder="1" applyAlignment="1">
      <alignment horizontal="center"/>
    </xf>
    <xf numFmtId="0" fontId="32" fillId="36" borderId="23" xfId="0" applyFont="1" applyFill="1" applyBorder="1" applyAlignment="1">
      <alignment horizontal="center"/>
    </xf>
    <xf numFmtId="0" fontId="33" fillId="50" borderId="22" xfId="0" applyFont="1" applyFill="1" applyBorder="1" applyAlignment="1">
      <alignment horizontal="center"/>
    </xf>
    <xf numFmtId="0" fontId="33" fillId="50" borderId="0" xfId="0" applyFont="1" applyFill="1" applyBorder="1" applyAlignment="1">
      <alignment horizontal="center"/>
    </xf>
    <xf numFmtId="0" fontId="33" fillId="54" borderId="22" xfId="0" applyFont="1" applyFill="1" applyBorder="1" applyAlignment="1">
      <alignment horizontal="center"/>
    </xf>
    <xf numFmtId="0" fontId="33" fillId="54" borderId="24" xfId="0" applyFont="1" applyFill="1" applyBorder="1" applyAlignment="1">
      <alignment horizontal="center"/>
    </xf>
    <xf numFmtId="0" fontId="20" fillId="0" borderId="2" xfId="0" applyFont="1" applyBorder="1" applyAlignment="1">
      <alignment horizontal="center"/>
    </xf>
    <xf numFmtId="0" fontId="25" fillId="55" borderId="25" xfId="0" applyFont="1" applyFill="1" applyBorder="1" applyAlignment="1">
      <alignment horizontal="center"/>
    </xf>
    <xf numFmtId="0" fontId="25" fillId="55" borderId="26" xfId="0" applyFont="1" applyFill="1" applyBorder="1" applyAlignment="1">
      <alignment horizontal="center"/>
    </xf>
    <xf numFmtId="0" fontId="20" fillId="0" borderId="0" xfId="0" applyFont="1" applyBorder="1" applyAlignment="1">
      <alignment horizontal="center"/>
    </xf>
    <xf numFmtId="0" fontId="20" fillId="0" borderId="28" xfId="0" applyFont="1" applyBorder="1" applyAlignment="1">
      <alignment horizontal="center"/>
    </xf>
    <xf numFmtId="0" fontId="34" fillId="41" borderId="21" xfId="0" applyFont="1" applyFill="1" applyBorder="1" applyAlignment="1">
      <alignment horizontal="center"/>
    </xf>
    <xf numFmtId="0" fontId="34" fillId="41" borderId="23" xfId="0" applyFont="1" applyFill="1" applyBorder="1" applyAlignment="1">
      <alignment horizontal="center"/>
    </xf>
    <xf numFmtId="0" fontId="35" fillId="53" borderId="22" xfId="0" applyFont="1" applyFill="1" applyBorder="1" applyAlignment="1">
      <alignment horizontal="center"/>
    </xf>
    <xf numFmtId="0" fontId="26" fillId="42" borderId="23" xfId="0" applyFont="1" applyFill="1" applyBorder="1" applyAlignment="1">
      <alignment horizontal="center"/>
    </xf>
    <xf numFmtId="0" fontId="27" fillId="56" borderId="22" xfId="0" applyFont="1" applyFill="1" applyBorder="1" applyAlignment="1">
      <alignment horizontal="center"/>
    </xf>
    <xf numFmtId="0" fontId="30" fillId="57" borderId="22" xfId="0" applyFont="1" applyFill="1" applyBorder="1" applyAlignment="1">
      <alignment horizontal="center"/>
    </xf>
    <xf numFmtId="0" fontId="30" fillId="57" borderId="24" xfId="0" applyFont="1" applyFill="1" applyBorder="1" applyAlignment="1">
      <alignment horizontal="center"/>
    </xf>
    <xf numFmtId="0" fontId="30" fillId="57" borderId="23" xfId="0" applyFont="1" applyFill="1" applyBorder="1" applyAlignment="1">
      <alignment horizontal="center"/>
    </xf>
    <xf numFmtId="0" fontId="29" fillId="43" borderId="23" xfId="0" applyFont="1" applyFill="1" applyBorder="1" applyAlignment="1">
      <alignment horizontal="center"/>
    </xf>
    <xf numFmtId="0" fontId="27" fillId="0" borderId="22" xfId="0" applyFont="1" applyBorder="1" applyAlignment="1">
      <alignment horizontal="center"/>
    </xf>
    <xf numFmtId="0" fontId="19" fillId="44" borderId="23" xfId="0" applyFont="1" applyFill="1" applyBorder="1" applyAlignment="1">
      <alignment horizontal="center"/>
    </xf>
    <xf numFmtId="0" fontId="19" fillId="58" borderId="27" xfId="0" applyFont="1" applyFill="1" applyBorder="1" applyAlignment="1">
      <alignment horizontal="center"/>
    </xf>
    <xf numFmtId="0" fontId="19" fillId="58" borderId="22" xfId="0" applyFont="1" applyFill="1" applyBorder="1" applyAlignment="1">
      <alignment horizontal="center"/>
    </xf>
    <xf numFmtId="0" fontId="34" fillId="39" borderId="23" xfId="0" applyFont="1" applyFill="1" applyBorder="1" applyAlignment="1">
      <alignment horizontal="center"/>
    </xf>
    <xf numFmtId="0" fontId="35" fillId="54" borderId="22" xfId="0" applyFont="1" applyFill="1" applyBorder="1" applyAlignment="1">
      <alignment horizontal="center"/>
    </xf>
    <xf numFmtId="0" fontId="20" fillId="0" borderId="23" xfId="0" applyFont="1" applyBorder="1" applyAlignment="1">
      <alignment horizontal="center"/>
    </xf>
    <xf numFmtId="0" fontId="21" fillId="0" borderId="23" xfId="0" applyFont="1" applyBorder="1" applyAlignment="1">
      <alignment horizontal="center"/>
    </xf>
    <xf numFmtId="0" fontId="29" fillId="45" borderId="23" xfId="0" applyFont="1" applyFill="1" applyBorder="1" applyAlignment="1">
      <alignment horizontal="center"/>
    </xf>
    <xf numFmtId="0" fontId="30" fillId="59" borderId="22" xfId="0" applyFont="1" applyFill="1" applyBorder="1" applyAlignment="1">
      <alignment horizontal="center"/>
    </xf>
    <xf numFmtId="0" fontId="34" fillId="39" borderId="1" xfId="0" applyFont="1" applyFill="1" applyBorder="1" applyAlignment="1">
      <alignment horizontal="center"/>
    </xf>
    <xf numFmtId="0" fontId="20" fillId="0" borderId="1" xfId="0" applyFont="1" applyBorder="1" applyAlignment="1">
      <alignment horizontal="center"/>
    </xf>
    <xf numFmtId="0" fontId="31" fillId="45" borderId="1" xfId="0" applyFont="1" applyFill="1" applyBorder="1" applyAlignment="1">
      <alignment horizontal="center"/>
    </xf>
    <xf numFmtId="0" fontId="23" fillId="40" borderId="12" xfId="0" applyFont="1" applyFill="1" applyBorder="1" applyAlignment="1">
      <alignment horizontal="center"/>
    </xf>
    <xf numFmtId="0" fontId="34" fillId="41" borderId="21" xfId="0" applyFont="1" applyFill="1" applyBorder="1" applyAlignment="1">
      <alignment horizontal="center"/>
    </xf>
    <xf numFmtId="0" fontId="26" fillId="42" borderId="1" xfId="0" applyFont="1" applyFill="1" applyBorder="1" applyAlignment="1">
      <alignment horizontal="center"/>
    </xf>
    <xf numFmtId="0" fontId="29" fillId="43" borderId="1" xfId="0" applyFont="1" applyFill="1" applyBorder="1" applyAlignment="1">
      <alignment horizontal="center"/>
    </xf>
    <xf numFmtId="0" fontId="26" fillId="0" borderId="1" xfId="0" applyFont="1" applyBorder="1" applyAlignment="1">
      <alignment horizontal="center"/>
    </xf>
    <xf numFmtId="0" fontId="19" fillId="44" borderId="1" xfId="0" applyFont="1" applyFill="1" applyBorder="1" applyAlignment="1">
      <alignment horizontal="center"/>
    </xf>
    <xf numFmtId="0" fontId="20" fillId="37" borderId="1" xfId="0" applyFont="1" applyFill="1" applyBorder="1" applyAlignment="1">
      <alignment horizontal="center"/>
    </xf>
    <xf numFmtId="0" fontId="23" fillId="38" borderId="1" xfId="0" applyFont="1" applyFill="1" applyBorder="1" applyAlignment="1">
      <alignment horizontal="center"/>
    </xf>
    <xf numFmtId="0" fontId="19" fillId="35" borderId="1" xfId="0" applyFont="1" applyFill="1" applyBorder="1" applyAlignment="1">
      <alignment horizontal="center"/>
    </xf>
    <xf numFmtId="0" fontId="32" fillId="39" borderId="1" xfId="0" applyFont="1" applyFill="1" applyBorder="1" applyAlignment="1">
      <alignment horizontal="center"/>
    </xf>
    <xf numFmtId="0" fontId="32" fillId="36" borderId="1" xfId="0" applyFont="1" applyFill="1" applyBorder="1" applyAlignment="1">
      <alignment horizontal="center"/>
    </xf>
    <xf numFmtId="0" fontId="20" fillId="33" borderId="21" xfId="0" applyFont="1" applyFill="1" applyBorder="1" applyAlignment="1">
      <alignment horizontal="center"/>
    </xf>
    <xf numFmtId="0" fontId="23" fillId="35" borderId="1" xfId="0" applyFont="1" applyFill="1" applyBorder="1" applyAlignment="1">
      <alignment horizontal="center"/>
    </xf>
    <xf numFmtId="0" fontId="26" fillId="34" borderId="1" xfId="0" applyFont="1" applyFill="1" applyBorder="1" applyAlignment="1">
      <alignment horizontal="center"/>
    </xf>
    <xf numFmtId="0" fontId="28" fillId="35" borderId="1" xfId="0" applyFont="1" applyFill="1" applyBorder="1" applyAlignment="1">
      <alignment horizontal="center"/>
    </xf>
    <xf numFmtId="0" fontId="29" fillId="36" borderId="1" xfId="0" applyFont="1" applyFill="1" applyBorder="1" applyAlignment="1">
      <alignment horizontal="center"/>
    </xf>
    <xf numFmtId="0" fontId="20" fillId="33" borderId="1" xfId="0" applyFont="1" applyFill="1" applyBorder="1" applyAlignment="1">
      <alignment horizontal="center"/>
    </xf>
    <xf numFmtId="0" fontId="23" fillId="33" borderId="1" xfId="0" applyFont="1" applyFill="1" applyBorder="1" applyAlignment="1">
      <alignment horizontal="center"/>
    </xf>
    <xf numFmtId="44" fontId="23" fillId="35" borderId="1" xfId="42" applyFont="1" applyFill="1" applyBorder="1" applyAlignment="1">
      <alignment horizontal="center"/>
    </xf>
    <xf numFmtId="0" fontId="29" fillId="45" borderId="1" xfId="0" applyFont="1" applyFill="1" applyBorder="1" applyAlignment="1">
      <alignment horizontal="center"/>
    </xf>
    <xf numFmtId="0" fontId="34" fillId="41" borderId="1" xfId="0" applyFont="1" applyFill="1" applyBorder="1" applyAlignment="1">
      <alignment horizontal="center"/>
    </xf>
  </cellXfs>
  <cellStyles count="43">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 name="Valuta" xfId="42" builtin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filterMode="1"/>
  <dimension ref="A1:BJ638"/>
  <sheetViews>
    <sheetView tabSelected="1" workbookViewId="0">
      <pane ySplit="1" topLeftCell="A2" activePane="bottomLeft" state="frozen"/>
      <selection pane="bottomLeft" activeCell="CR15" sqref="CR15"/>
    </sheetView>
  </sheetViews>
  <sheetFormatPr defaultColWidth="7.28515625" defaultRowHeight="15"/>
  <cols>
    <col min="1" max="1" width="13.140625" style="4" bestFit="1" customWidth="1"/>
    <col min="2" max="2" width="22.85546875" style="4" bestFit="1" customWidth="1"/>
    <col min="3" max="11" width="7.42578125" style="4" bestFit="1" customWidth="1"/>
    <col min="12" max="40" width="8.42578125" style="4" bestFit="1" customWidth="1"/>
    <col min="41" max="41" width="17.42578125" style="58" bestFit="1" customWidth="1"/>
    <col min="42" max="42" width="27.140625" style="58" bestFit="1" customWidth="1"/>
    <col min="43" max="43" width="31.5703125" style="58" bestFit="1" customWidth="1"/>
    <col min="44" max="44" width="20.42578125" style="58" bestFit="1" customWidth="1"/>
    <col min="45" max="45" width="30.7109375" style="58" bestFit="1" customWidth="1"/>
    <col min="46" max="46" width="32.140625" style="58" bestFit="1" customWidth="1"/>
    <col min="47" max="47" width="12.5703125" style="58" bestFit="1" customWidth="1"/>
    <col min="48" max="48" width="26.7109375" style="4" bestFit="1" customWidth="1"/>
    <col min="49" max="49" width="34.5703125" style="4" bestFit="1" customWidth="1"/>
    <col min="50" max="50" width="20.7109375" style="57" bestFit="1" customWidth="1"/>
    <col min="51" max="51" width="27" style="57" bestFit="1" customWidth="1"/>
    <col min="52" max="52" width="34.85546875" style="57" bestFit="1" customWidth="1"/>
    <col min="53" max="53" width="12.140625" style="57" hidden="1" customWidth="1"/>
    <col min="54" max="54" width="21" style="57" hidden="1" customWidth="1"/>
    <col min="55" max="55" width="27.28515625" style="4" hidden="1" customWidth="1"/>
    <col min="56" max="56" width="17.28515625" style="4" hidden="1" customWidth="1"/>
    <col min="57" max="57" width="22.85546875" style="4" hidden="1" customWidth="1"/>
    <col min="58" max="58" width="26.140625" style="4" hidden="1" customWidth="1"/>
    <col min="59" max="59" width="32.85546875" style="4" hidden="1" customWidth="1"/>
    <col min="60" max="60" width="30.7109375" style="4" hidden="1" customWidth="1"/>
    <col min="61" max="61" width="36.28515625" style="4" hidden="1" customWidth="1"/>
    <col min="62" max="16384" width="7.28515625" style="4"/>
  </cols>
  <sheetData>
    <row r="1" spans="1:61">
      <c r="A1" s="1" t="s">
        <v>425</v>
      </c>
      <c r="B1" s="1" t="s">
        <v>424</v>
      </c>
      <c r="C1" s="1" t="s">
        <v>301</v>
      </c>
      <c r="D1" s="1" t="s">
        <v>302</v>
      </c>
      <c r="E1" s="1" t="s">
        <v>303</v>
      </c>
      <c r="F1" s="1" t="s">
        <v>304</v>
      </c>
      <c r="G1" s="1" t="s">
        <v>305</v>
      </c>
      <c r="H1" s="1" t="s">
        <v>306</v>
      </c>
      <c r="I1" s="1" t="s">
        <v>307</v>
      </c>
      <c r="J1" s="1" t="s">
        <v>308</v>
      </c>
      <c r="K1" s="1" t="s">
        <v>309</v>
      </c>
      <c r="L1" s="1" t="s">
        <v>310</v>
      </c>
      <c r="M1" s="1" t="s">
        <v>311</v>
      </c>
      <c r="N1" s="1" t="s">
        <v>312</v>
      </c>
      <c r="O1" s="1" t="s">
        <v>313</v>
      </c>
      <c r="P1" s="1" t="s">
        <v>314</v>
      </c>
      <c r="Q1" s="1" t="s">
        <v>315</v>
      </c>
      <c r="R1" s="1" t="s">
        <v>316</v>
      </c>
      <c r="S1" s="1" t="s">
        <v>317</v>
      </c>
      <c r="T1" s="1" t="s">
        <v>318</v>
      </c>
      <c r="U1" s="1" t="s">
        <v>319</v>
      </c>
      <c r="V1" s="1" t="s">
        <v>320</v>
      </c>
      <c r="W1" s="1" t="s">
        <v>321</v>
      </c>
      <c r="X1" s="1" t="s">
        <v>322</v>
      </c>
      <c r="Y1" s="1" t="s">
        <v>323</v>
      </c>
      <c r="Z1" s="1" t="s">
        <v>324</v>
      </c>
      <c r="AA1" s="1" t="s">
        <v>325</v>
      </c>
      <c r="AB1" s="1" t="s">
        <v>326</v>
      </c>
      <c r="AC1" s="1" t="s">
        <v>327</v>
      </c>
      <c r="AD1" s="1" t="s">
        <v>328</v>
      </c>
      <c r="AE1" s="1" t="s">
        <v>329</v>
      </c>
      <c r="AF1" s="1" t="s">
        <v>330</v>
      </c>
      <c r="AG1" s="1" t="s">
        <v>331</v>
      </c>
      <c r="AH1" s="1" t="s">
        <v>332</v>
      </c>
      <c r="AI1" s="1" t="s">
        <v>333</v>
      </c>
      <c r="AJ1" s="1" t="s">
        <v>334</v>
      </c>
      <c r="AK1" s="1" t="s">
        <v>335</v>
      </c>
      <c r="AL1" s="1" t="s">
        <v>336</v>
      </c>
      <c r="AM1" s="1" t="s">
        <v>337</v>
      </c>
      <c r="AN1" s="1" t="s">
        <v>338</v>
      </c>
      <c r="AO1" s="2" t="s">
        <v>476</v>
      </c>
      <c r="AP1" s="2" t="s">
        <v>683</v>
      </c>
      <c r="AQ1" s="2" t="s">
        <v>684</v>
      </c>
      <c r="AR1" s="2" t="s">
        <v>477</v>
      </c>
      <c r="AS1" s="2" t="s">
        <v>685</v>
      </c>
      <c r="AT1" s="2" t="s">
        <v>686</v>
      </c>
      <c r="AU1" s="2" t="s">
        <v>478</v>
      </c>
      <c r="AV1" s="2" t="s">
        <v>687</v>
      </c>
      <c r="AW1" s="2" t="s">
        <v>688</v>
      </c>
      <c r="AX1" s="3" t="s">
        <v>680</v>
      </c>
      <c r="AY1" s="3" t="s">
        <v>681</v>
      </c>
      <c r="AZ1" s="3" t="s">
        <v>682</v>
      </c>
      <c r="BA1" s="3" t="s">
        <v>508</v>
      </c>
      <c r="BB1" s="3" t="s">
        <v>672</v>
      </c>
      <c r="BC1" s="3" t="s">
        <v>673</v>
      </c>
      <c r="BD1" s="3" t="s">
        <v>674</v>
      </c>
      <c r="BE1" s="3" t="s">
        <v>675</v>
      </c>
      <c r="BF1" s="3" t="s">
        <v>677</v>
      </c>
      <c r="BG1" s="3" t="s">
        <v>678</v>
      </c>
      <c r="BH1" s="3" t="s">
        <v>676</v>
      </c>
      <c r="BI1" s="3" t="s">
        <v>679</v>
      </c>
    </row>
    <row r="2" spans="1:61">
      <c r="A2" s="159" t="s">
        <v>281</v>
      </c>
      <c r="B2" s="159"/>
      <c r="C2" s="159"/>
      <c r="D2" s="159"/>
      <c r="E2" s="159"/>
      <c r="F2" s="159"/>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c r="AN2" s="159"/>
      <c r="AO2" s="4"/>
      <c r="AP2" s="4"/>
      <c r="AQ2" s="4"/>
      <c r="AR2" s="4"/>
      <c r="AS2" s="4"/>
      <c r="AT2" s="4"/>
      <c r="AU2" s="4"/>
      <c r="AX2" s="4"/>
      <c r="AY2" s="4"/>
      <c r="AZ2" s="4"/>
      <c r="BA2" s="4"/>
      <c r="BB2" s="4"/>
    </row>
    <row r="3" spans="1:61">
      <c r="A3" s="5" t="s">
        <v>0</v>
      </c>
      <c r="B3" s="5" t="s">
        <v>1</v>
      </c>
      <c r="C3" s="5">
        <v>6.5</v>
      </c>
      <c r="D3" s="5">
        <v>7</v>
      </c>
      <c r="E3" s="5">
        <v>6</v>
      </c>
      <c r="F3" s="5">
        <v>5.5</v>
      </c>
      <c r="G3" s="5">
        <v>6</v>
      </c>
      <c r="H3" s="6">
        <v>6</v>
      </c>
      <c r="I3" s="5">
        <v>6.5</v>
      </c>
      <c r="J3" s="5">
        <v>6</v>
      </c>
      <c r="K3" s="5">
        <v>6</v>
      </c>
      <c r="L3" s="5">
        <v>6.5</v>
      </c>
      <c r="M3" s="5">
        <v>5.5</v>
      </c>
      <c r="N3" s="5">
        <v>6</v>
      </c>
      <c r="O3" s="5">
        <v>6</v>
      </c>
      <c r="P3" s="5">
        <v>7</v>
      </c>
      <c r="Q3" s="5">
        <v>6.5</v>
      </c>
      <c r="R3" s="5">
        <v>6.5</v>
      </c>
      <c r="S3" s="5">
        <v>6</v>
      </c>
      <c r="T3" s="5">
        <v>6</v>
      </c>
      <c r="U3" s="5"/>
      <c r="V3" s="5"/>
      <c r="W3" s="5">
        <v>6.5</v>
      </c>
      <c r="X3" s="5">
        <v>6.5</v>
      </c>
      <c r="Y3" s="5">
        <v>6.5</v>
      </c>
      <c r="Z3" s="5">
        <v>5.5</v>
      </c>
      <c r="AA3" s="5">
        <v>6</v>
      </c>
      <c r="AB3" s="5">
        <v>6.5</v>
      </c>
      <c r="AC3" s="5">
        <v>6.5</v>
      </c>
      <c r="AD3" s="5">
        <v>7</v>
      </c>
      <c r="AE3" s="5">
        <v>6.5</v>
      </c>
      <c r="AF3" s="5">
        <v>6</v>
      </c>
      <c r="AG3" s="5">
        <v>6.5</v>
      </c>
      <c r="AH3" s="5">
        <v>5.5</v>
      </c>
      <c r="AI3" s="5">
        <v>6</v>
      </c>
      <c r="AJ3" s="5">
        <v>7</v>
      </c>
      <c r="AK3" s="5">
        <v>6</v>
      </c>
      <c r="AL3" s="5">
        <v>6.5</v>
      </c>
      <c r="AM3" s="5">
        <v>5.5</v>
      </c>
      <c r="AN3" s="5"/>
      <c r="AO3" s="7">
        <f>COUNT(C3:AN3)</f>
        <v>35</v>
      </c>
      <c r="AP3" s="7">
        <f>COUNT(D3,F3,H3,J3,L3,N3,P3,S3,U3,V3,X3,Z3,AB3,AD3,AF3,AH3,AJ3,AK3,AM3)</f>
        <v>17</v>
      </c>
      <c r="AQ3" s="7">
        <f>COUNT(C3,E3,G3,I3,K3,M3,O3,Q3,R3,T3,W3,Y3,AA3,AC3,AE3,AG3,AI3,AL3,AN3)</f>
        <v>18</v>
      </c>
      <c r="AR3" s="8">
        <f>AVERAGE(C3:AN3)</f>
        <v>6.2285714285714286</v>
      </c>
      <c r="AS3" s="8">
        <f>AVERAGE(C3:U3)</f>
        <v>6.1944444444444446</v>
      </c>
      <c r="AT3" s="8">
        <f>AVERAGE(V3:AN3)</f>
        <v>6.2647058823529411</v>
      </c>
      <c r="AU3" s="8">
        <f>MODE(C3:AN3)</f>
        <v>6.5</v>
      </c>
      <c r="AV3" s="8">
        <f>AVERAGE(D3,F3,H3,J3,L3,N3,P3,S3,U3,V3,X3,Z3,AB3,AD3,AF3,AH3,AJ3,AK3,AM3)</f>
        <v>6.2058823529411766</v>
      </c>
      <c r="AW3" s="8">
        <f>AVERAGE(C3,E3,G3,I3,K3,M3,O3,Q3,R3,T3,W3,Y3,AA3,AC3,AE3,AG3,AI3,AL3,AN3)</f>
        <v>6.25</v>
      </c>
      <c r="AX3" s="8">
        <f t="shared" ref="AX3:AX33" si="0">BC3/AO3</f>
        <v>4.8857142857142861</v>
      </c>
      <c r="AY3" s="8">
        <f>BH3/AP3</f>
        <v>4.9411764705882355</v>
      </c>
      <c r="AZ3" s="8">
        <f>BI3/AQ3</f>
        <v>4.833333333333333</v>
      </c>
      <c r="BA3" s="1">
        <f t="shared" ref="BA3:BA33" si="1">SUM(C3:AN3)</f>
        <v>218</v>
      </c>
      <c r="BB3" s="1">
        <f>SUM('BONUS GAZZETTA 2013 2014'!C3:AN3)</f>
        <v>-47</v>
      </c>
      <c r="BC3" s="1">
        <f>SUM(BA3:BB3)</f>
        <v>171</v>
      </c>
      <c r="BD3" s="1">
        <f>SUM(D3,F3,H3,J3,L3,N3,P3,S3,U3,V3,X3,Z3,AB3,AD3,AF3,AH3,AJ3,AK3,AM3)</f>
        <v>105.5</v>
      </c>
      <c r="BE3" s="1">
        <f>SUM(C3,E3,G3,I3,K3,M3,O3,Q3,R3,T3,W3,Y3,AA3,AC3,AE3,AG3,AI3,AL3,AN3)</f>
        <v>112.5</v>
      </c>
      <c r="BF3" s="1">
        <f>SUM('BONUS GAZZETTA 2013 2014'!D3,'BONUS GAZZETTA 2013 2014'!F3,'BONUS GAZZETTA 2013 2014'!H3,'BONUS GAZZETTA 2013 2014'!J3,'BONUS GAZZETTA 2013 2014'!L3,'BONUS GAZZETTA 2013 2014'!N3,'BONUS GAZZETTA 2013 2014'!P3,'BONUS GAZZETTA 2013 2014'!S3,'BONUS GAZZETTA 2013 2014'!U3,'BONUS GAZZETTA 2013 2014'!V3,'BONUS GAZZETTA 2013 2014'!X3,'BONUS GAZZETTA 2013 2014'!Z3,'BONUS GAZZETTA 2013 2014'!AB3,'BONUS GAZZETTA 2013 2014'!AD3,'BONUS GAZZETTA 2013 2014'!AF3,'BONUS GAZZETTA 2013 2014'!AH3,'BONUS GAZZETTA 2013 2014'!AJ3,'BONUS GAZZETTA 2013 2014'!AK3,'BONUS GAZZETTA 2013 2014'!AM3)</f>
        <v>-21.5</v>
      </c>
      <c r="BG3" s="1">
        <f>SUM('BONUS GAZZETTA 2013 2014'!C3,'BONUS GAZZETTA 2013 2014'!E3,'BONUS GAZZETTA 2013 2014'!G3,'BONUS GAZZETTA 2013 2014'!I3,'BONUS GAZZETTA 2013 2014'!K3,'BONUS GAZZETTA 2013 2014'!M3,'BONUS GAZZETTA 2013 2014'!O3,'BONUS GAZZETTA 2013 2014'!Q3,'BONUS GAZZETTA 2013 2014'!R3,'BONUS GAZZETTA 2013 2014'!T3,'BONUS GAZZETTA 2013 2014'!W3,'BONUS GAZZETTA 2013 2014'!Y3,'BONUS GAZZETTA 2013 2014'!AA3,'BONUS GAZZETTA 2013 2014'!AC3,'BONUS GAZZETTA 2013 2014'!AE3,'BONUS GAZZETTA 2013 2014'!AG3,'BONUS GAZZETTA 2013 2014'!AI3,'BONUS GAZZETTA 2013 2014'!AL3,'BONUS GAZZETTA 2013 2014'!AN3)</f>
        <v>-25.5</v>
      </c>
      <c r="BH3" s="1">
        <f>SUM(BD3,BF3)</f>
        <v>84</v>
      </c>
      <c r="BI3" s="1">
        <f>SUM(BE3,BG3)</f>
        <v>87</v>
      </c>
    </row>
    <row r="4" spans="1:61">
      <c r="A4" s="5" t="s">
        <v>0</v>
      </c>
      <c r="B4" s="5" t="s">
        <v>564</v>
      </c>
      <c r="C4" s="5"/>
      <c r="D4" s="5"/>
      <c r="E4" s="5"/>
      <c r="F4" s="5"/>
      <c r="G4" s="5"/>
      <c r="H4" s="6"/>
      <c r="I4" s="5"/>
      <c r="J4" s="5"/>
      <c r="K4" s="5"/>
      <c r="L4" s="5"/>
      <c r="M4" s="5"/>
      <c r="N4" s="5"/>
      <c r="O4" s="5"/>
      <c r="P4" s="5"/>
      <c r="Q4" s="5"/>
      <c r="R4" s="5"/>
      <c r="S4" s="5"/>
      <c r="T4" s="5"/>
      <c r="U4" s="5">
        <v>7</v>
      </c>
      <c r="V4" s="5">
        <v>6</v>
      </c>
      <c r="W4" s="5"/>
      <c r="X4" s="5"/>
      <c r="Y4" s="5"/>
      <c r="Z4" s="5"/>
      <c r="AA4" s="5"/>
      <c r="AB4" s="5"/>
      <c r="AC4" s="5"/>
      <c r="AD4" s="5"/>
      <c r="AE4" s="5"/>
      <c r="AF4" s="5"/>
      <c r="AG4" s="5"/>
      <c r="AH4" s="5"/>
      <c r="AI4" s="5"/>
      <c r="AJ4" s="5"/>
      <c r="AK4" s="5" t="s">
        <v>429</v>
      </c>
      <c r="AL4" s="5"/>
      <c r="AM4" s="5"/>
      <c r="AN4" s="5">
        <v>6</v>
      </c>
      <c r="AO4" s="7">
        <f t="shared" ref="AO4:AO67" si="2">COUNT(C4:AN4)</f>
        <v>3</v>
      </c>
      <c r="AP4" s="7">
        <f t="shared" ref="AP4:AP33" si="3">COUNT(D4,F4,H4,J4,L4,N4,P4,S4,U4,V4,X4,Z4,AB4,AD4,AF4,AH4,AJ4,AK4,AM4)</f>
        <v>2</v>
      </c>
      <c r="AQ4" s="7">
        <f t="shared" ref="AQ4:AQ33" si="4">COUNT(C4,E4,G4,I4,K4,M4,O4,Q4,R4,T4,W4,Y4,AA4,AC4,AE4,AG4,AI4,AL4,AN4)</f>
        <v>1</v>
      </c>
      <c r="AR4" s="8">
        <f t="shared" ref="AR4:AR67" si="5">AVERAGE(C4:AN4)</f>
        <v>6.333333333333333</v>
      </c>
      <c r="AS4" s="8">
        <f t="shared" ref="AS4:AS67" si="6">AVERAGE(C4:U4)</f>
        <v>7</v>
      </c>
      <c r="AT4" s="8">
        <f t="shared" ref="AT4:AT67" si="7">AVERAGE(V4:AN4)</f>
        <v>6</v>
      </c>
      <c r="AU4" s="8">
        <f t="shared" ref="AU4:AU67" si="8">MODE(C4:AN4)</f>
        <v>6</v>
      </c>
      <c r="AV4" s="8">
        <f t="shared" ref="AV4:AV33" si="9">AVERAGE(D4,F4,H4,J4,L4,N4,P4,S4,U4,V4,X4,Z4,AB4,AD4,AF4,AH4,AJ4,AK4,AM4)</f>
        <v>6.5</v>
      </c>
      <c r="AW4" s="8">
        <f t="shared" ref="AW4:AW33" si="10">AVERAGE(C4,E4,G4,I4,K4,M4,O4,Q4,R4,T4,W4,Y4,AA4,AC4,AE4,AG4,AI4,AL4,AN4)</f>
        <v>6</v>
      </c>
      <c r="AX4" s="8">
        <f t="shared" si="0"/>
        <v>5.333333333333333</v>
      </c>
      <c r="AY4" s="8">
        <f t="shared" ref="AY4:AY33" si="11">BH4/AP4</f>
        <v>6</v>
      </c>
      <c r="AZ4" s="8">
        <f t="shared" ref="AZ4:AZ33" si="12">BI4/AQ4</f>
        <v>4</v>
      </c>
      <c r="BA4" s="1">
        <f t="shared" si="1"/>
        <v>19</v>
      </c>
      <c r="BB4" s="1">
        <f>SUM('BONUS GAZZETTA 2013 2014'!C4:AN4)</f>
        <v>-3</v>
      </c>
      <c r="BC4" s="1">
        <f t="shared" ref="BC4:BC67" si="13">SUM(BA4:BB4)</f>
        <v>16</v>
      </c>
      <c r="BD4" s="1">
        <f t="shared" ref="BD4:BD33" si="14">SUM(D4,F4,H4,J4,L4,N4,P4,S4,U4,V4,X4,Z4,AB4,AD4,AF4,AH4,AJ4,AK4,AM4)</f>
        <v>13</v>
      </c>
      <c r="BE4" s="1">
        <f t="shared" ref="BE4:BE33" si="15">SUM(C4,E4,G4,I4,K4,M4,O4,Q4,R4,T4,W4,Y4,AA4,AC4,AE4,AG4,AI4,AL4,AN4)</f>
        <v>6</v>
      </c>
      <c r="BF4" s="1">
        <f>SUM('BONUS GAZZETTA 2013 2014'!D4,'BONUS GAZZETTA 2013 2014'!F4,'BONUS GAZZETTA 2013 2014'!H4,'BONUS GAZZETTA 2013 2014'!J4,'BONUS GAZZETTA 2013 2014'!L4,'BONUS GAZZETTA 2013 2014'!N4,'BONUS GAZZETTA 2013 2014'!P4,'BONUS GAZZETTA 2013 2014'!S4,'BONUS GAZZETTA 2013 2014'!U4,'BONUS GAZZETTA 2013 2014'!V4,'BONUS GAZZETTA 2013 2014'!X4,'BONUS GAZZETTA 2013 2014'!Z4,'BONUS GAZZETTA 2013 2014'!AB4,'BONUS GAZZETTA 2013 2014'!AD4,'BONUS GAZZETTA 2013 2014'!AF4,'BONUS GAZZETTA 2013 2014'!AH4,'BONUS GAZZETTA 2013 2014'!AJ4,'BONUS GAZZETTA 2013 2014'!AK4,'BONUS GAZZETTA 2013 2014'!AM4)</f>
        <v>-1</v>
      </c>
      <c r="BG4" s="1">
        <f>SUM('BONUS GAZZETTA 2013 2014'!C4,'BONUS GAZZETTA 2013 2014'!E4,'BONUS GAZZETTA 2013 2014'!G4,'BONUS GAZZETTA 2013 2014'!I4,'BONUS GAZZETTA 2013 2014'!K4,'BONUS GAZZETTA 2013 2014'!M4,'BONUS GAZZETTA 2013 2014'!O4,'BONUS GAZZETTA 2013 2014'!Q4,'BONUS GAZZETTA 2013 2014'!R4,'BONUS GAZZETTA 2013 2014'!T4,'BONUS GAZZETTA 2013 2014'!W4,'BONUS GAZZETTA 2013 2014'!Y4,'BONUS GAZZETTA 2013 2014'!AA4,'BONUS GAZZETTA 2013 2014'!AC4,'BONUS GAZZETTA 2013 2014'!AE4,'BONUS GAZZETTA 2013 2014'!AG4,'BONUS GAZZETTA 2013 2014'!AI4,'BONUS GAZZETTA 2013 2014'!AL4,'BONUS GAZZETTA 2013 2014'!AN4)</f>
        <v>-2</v>
      </c>
      <c r="BH4" s="1">
        <f t="shared" ref="BH4:BH33" si="16">SUM(BD4,BF4)</f>
        <v>12</v>
      </c>
      <c r="BI4" s="1">
        <f t="shared" ref="BI4:BI33" si="17">SUM(BE4,BG4)</f>
        <v>4</v>
      </c>
    </row>
    <row r="5" spans="1:61">
      <c r="A5" s="5" t="s">
        <v>2</v>
      </c>
      <c r="B5" s="5" t="s">
        <v>479</v>
      </c>
      <c r="C5" s="5"/>
      <c r="D5" s="5"/>
      <c r="E5" s="5"/>
      <c r="F5" s="5"/>
      <c r="G5" s="5"/>
      <c r="H5" s="6">
        <v>6.5</v>
      </c>
      <c r="I5" s="5">
        <v>6</v>
      </c>
      <c r="J5" s="5">
        <v>6</v>
      </c>
      <c r="K5" s="5">
        <v>6</v>
      </c>
      <c r="L5" s="5"/>
      <c r="M5" s="5"/>
      <c r="N5" s="5"/>
      <c r="O5" s="5" t="s">
        <v>423</v>
      </c>
      <c r="P5" s="5"/>
      <c r="Q5" s="5"/>
      <c r="R5" s="5"/>
      <c r="S5" s="5"/>
      <c r="T5" s="5"/>
      <c r="U5" s="5"/>
      <c r="V5" s="5"/>
      <c r="W5" s="5"/>
      <c r="X5" s="5"/>
      <c r="Y5" s="5"/>
      <c r="Z5" s="5" t="s">
        <v>429</v>
      </c>
      <c r="AA5" s="5"/>
      <c r="AB5" s="5"/>
      <c r="AC5" s="5"/>
      <c r="AD5" s="5">
        <v>6</v>
      </c>
      <c r="AE5" s="5"/>
      <c r="AF5" s="5"/>
      <c r="AG5" s="5"/>
      <c r="AH5" s="5"/>
      <c r="AI5" s="5"/>
      <c r="AJ5" s="5"/>
      <c r="AK5" s="5"/>
      <c r="AL5" s="5">
        <v>6</v>
      </c>
      <c r="AM5" s="5">
        <v>5.5</v>
      </c>
      <c r="AN5" s="5">
        <v>6</v>
      </c>
      <c r="AO5" s="7">
        <f t="shared" si="2"/>
        <v>8</v>
      </c>
      <c r="AP5" s="7">
        <f t="shared" si="3"/>
        <v>4</v>
      </c>
      <c r="AQ5" s="7">
        <f t="shared" si="4"/>
        <v>4</v>
      </c>
      <c r="AR5" s="8">
        <f t="shared" si="5"/>
        <v>6</v>
      </c>
      <c r="AS5" s="8">
        <f t="shared" si="6"/>
        <v>6.125</v>
      </c>
      <c r="AT5" s="8">
        <f t="shared" si="7"/>
        <v>5.875</v>
      </c>
      <c r="AU5" s="8">
        <f t="shared" si="8"/>
        <v>6</v>
      </c>
      <c r="AV5" s="8">
        <f t="shared" si="9"/>
        <v>6</v>
      </c>
      <c r="AW5" s="8">
        <f t="shared" si="10"/>
        <v>6</v>
      </c>
      <c r="AX5" s="8">
        <f t="shared" si="0"/>
        <v>5.75</v>
      </c>
      <c r="AY5" s="8">
        <f t="shared" si="11"/>
        <v>5.5</v>
      </c>
      <c r="AZ5" s="8">
        <f t="shared" si="12"/>
        <v>6</v>
      </c>
      <c r="BA5" s="1">
        <f t="shared" si="1"/>
        <v>48</v>
      </c>
      <c r="BB5" s="1">
        <f>SUM('BONUS GAZZETTA 2013 2014'!C5:AN5)</f>
        <v>-2</v>
      </c>
      <c r="BC5" s="1">
        <f t="shared" si="13"/>
        <v>46</v>
      </c>
      <c r="BD5" s="1">
        <f t="shared" si="14"/>
        <v>24</v>
      </c>
      <c r="BE5" s="1">
        <f t="shared" si="15"/>
        <v>24</v>
      </c>
      <c r="BF5" s="1">
        <f>SUM('BONUS GAZZETTA 2013 2014'!D5,'BONUS GAZZETTA 2013 2014'!F5,'BONUS GAZZETTA 2013 2014'!H5,'BONUS GAZZETTA 2013 2014'!J5,'BONUS GAZZETTA 2013 2014'!L5,'BONUS GAZZETTA 2013 2014'!N5,'BONUS GAZZETTA 2013 2014'!P5,'BONUS GAZZETTA 2013 2014'!S5,'BONUS GAZZETTA 2013 2014'!U5,'BONUS GAZZETTA 2013 2014'!V5,'BONUS GAZZETTA 2013 2014'!X5,'BONUS GAZZETTA 2013 2014'!Z5,'BONUS GAZZETTA 2013 2014'!AB5,'BONUS GAZZETTA 2013 2014'!AD5,'BONUS GAZZETTA 2013 2014'!AF5,'BONUS GAZZETTA 2013 2014'!AH5,'BONUS GAZZETTA 2013 2014'!AJ5,'BONUS GAZZETTA 2013 2014'!AK5,'BONUS GAZZETTA 2013 2014'!AM5)</f>
        <v>-2</v>
      </c>
      <c r="BG5" s="1">
        <f>SUM('BONUS GAZZETTA 2013 2014'!C5,'BONUS GAZZETTA 2013 2014'!E5,'BONUS GAZZETTA 2013 2014'!G5,'BONUS GAZZETTA 2013 2014'!I5,'BONUS GAZZETTA 2013 2014'!K5,'BONUS GAZZETTA 2013 2014'!M5,'BONUS GAZZETTA 2013 2014'!O5,'BONUS GAZZETTA 2013 2014'!Q5,'BONUS GAZZETTA 2013 2014'!R5,'BONUS GAZZETTA 2013 2014'!T5,'BONUS GAZZETTA 2013 2014'!W5,'BONUS GAZZETTA 2013 2014'!Y5,'BONUS GAZZETTA 2013 2014'!AA5,'BONUS GAZZETTA 2013 2014'!AC5,'BONUS GAZZETTA 2013 2014'!AE5,'BONUS GAZZETTA 2013 2014'!AG5,'BONUS GAZZETTA 2013 2014'!AI5,'BONUS GAZZETTA 2013 2014'!AL5,'BONUS GAZZETTA 2013 2014'!AN5)</f>
        <v>0</v>
      </c>
      <c r="BH5" s="1">
        <f t="shared" si="16"/>
        <v>22</v>
      </c>
      <c r="BI5" s="1">
        <f t="shared" si="17"/>
        <v>24</v>
      </c>
    </row>
    <row r="6" spans="1:61">
      <c r="A6" s="5" t="s">
        <v>2</v>
      </c>
      <c r="B6" s="5" t="s">
        <v>466</v>
      </c>
      <c r="C6" s="5"/>
      <c r="D6" s="5"/>
      <c r="E6" s="5"/>
      <c r="F6" s="5"/>
      <c r="G6" s="5"/>
      <c r="H6" s="6"/>
      <c r="I6" s="5"/>
      <c r="J6" s="5"/>
      <c r="K6" s="5"/>
      <c r="L6" s="5"/>
      <c r="M6" s="5"/>
      <c r="N6" s="5"/>
      <c r="O6" s="5"/>
      <c r="P6" s="5"/>
      <c r="Q6" s="5"/>
      <c r="R6" s="5"/>
      <c r="S6" s="5"/>
      <c r="T6" s="5">
        <v>6</v>
      </c>
      <c r="U6" s="5">
        <v>6</v>
      </c>
      <c r="V6" s="5"/>
      <c r="W6" s="5">
        <v>6</v>
      </c>
      <c r="X6" s="5">
        <v>7</v>
      </c>
      <c r="Y6" s="5">
        <v>6.5</v>
      </c>
      <c r="Z6" s="5">
        <v>4.5</v>
      </c>
      <c r="AA6" s="5">
        <v>6</v>
      </c>
      <c r="AB6" s="5">
        <v>6</v>
      </c>
      <c r="AC6" s="5">
        <v>5.5</v>
      </c>
      <c r="AD6" s="5">
        <v>5</v>
      </c>
      <c r="AE6" s="5"/>
      <c r="AF6" s="5"/>
      <c r="AG6" s="5"/>
      <c r="AH6" s="5">
        <v>5</v>
      </c>
      <c r="AI6" s="5">
        <v>6</v>
      </c>
      <c r="AJ6" s="5">
        <v>6</v>
      </c>
      <c r="AK6" s="5">
        <v>6</v>
      </c>
      <c r="AL6" s="5">
        <v>6</v>
      </c>
      <c r="AM6" s="5">
        <v>6.5</v>
      </c>
      <c r="AN6" s="5">
        <v>6</v>
      </c>
      <c r="AO6" s="7">
        <f t="shared" si="2"/>
        <v>17</v>
      </c>
      <c r="AP6" s="7">
        <f t="shared" si="3"/>
        <v>9</v>
      </c>
      <c r="AQ6" s="7">
        <f t="shared" si="4"/>
        <v>8</v>
      </c>
      <c r="AR6" s="8">
        <f t="shared" si="5"/>
        <v>5.882352941176471</v>
      </c>
      <c r="AS6" s="8">
        <f t="shared" si="6"/>
        <v>6</v>
      </c>
      <c r="AT6" s="8">
        <f t="shared" si="7"/>
        <v>5.8666666666666663</v>
      </c>
      <c r="AU6" s="8">
        <f t="shared" si="8"/>
        <v>6</v>
      </c>
      <c r="AV6" s="8">
        <f t="shared" si="9"/>
        <v>5.7777777777777777</v>
      </c>
      <c r="AW6" s="8">
        <f t="shared" si="10"/>
        <v>6</v>
      </c>
      <c r="AX6" s="8">
        <f t="shared" si="0"/>
        <v>5.6470588235294121</v>
      </c>
      <c r="AY6" s="8">
        <f t="shared" si="11"/>
        <v>5.3888888888888893</v>
      </c>
      <c r="AZ6" s="8">
        <f t="shared" si="12"/>
        <v>5.9375</v>
      </c>
      <c r="BA6" s="1">
        <f t="shared" si="1"/>
        <v>100</v>
      </c>
      <c r="BB6" s="1">
        <f>SUM('BONUS GAZZETTA 2013 2014'!C6:AN6)</f>
        <v>-4</v>
      </c>
      <c r="BC6" s="1">
        <f t="shared" si="13"/>
        <v>96</v>
      </c>
      <c r="BD6" s="1">
        <f t="shared" si="14"/>
        <v>52</v>
      </c>
      <c r="BE6" s="1">
        <f t="shared" si="15"/>
        <v>48</v>
      </c>
      <c r="BF6" s="1">
        <f>SUM('BONUS GAZZETTA 2013 2014'!D6,'BONUS GAZZETTA 2013 2014'!F6,'BONUS GAZZETTA 2013 2014'!H6,'BONUS GAZZETTA 2013 2014'!J6,'BONUS GAZZETTA 2013 2014'!L6,'BONUS GAZZETTA 2013 2014'!N6,'BONUS GAZZETTA 2013 2014'!P6,'BONUS GAZZETTA 2013 2014'!S6,'BONUS GAZZETTA 2013 2014'!U6,'BONUS GAZZETTA 2013 2014'!V6,'BONUS GAZZETTA 2013 2014'!X6,'BONUS GAZZETTA 2013 2014'!Z6,'BONUS GAZZETTA 2013 2014'!AB6,'BONUS GAZZETTA 2013 2014'!AD6,'BONUS GAZZETTA 2013 2014'!AF6,'BONUS GAZZETTA 2013 2014'!AH6,'BONUS GAZZETTA 2013 2014'!AJ6,'BONUS GAZZETTA 2013 2014'!AK6,'BONUS GAZZETTA 2013 2014'!AM6)</f>
        <v>-3.5</v>
      </c>
      <c r="BG6" s="1">
        <f>SUM('BONUS GAZZETTA 2013 2014'!C6,'BONUS GAZZETTA 2013 2014'!E6,'BONUS GAZZETTA 2013 2014'!G6,'BONUS GAZZETTA 2013 2014'!I6,'BONUS GAZZETTA 2013 2014'!K6,'BONUS GAZZETTA 2013 2014'!M6,'BONUS GAZZETTA 2013 2014'!O6,'BONUS GAZZETTA 2013 2014'!Q6,'BONUS GAZZETTA 2013 2014'!R6,'BONUS GAZZETTA 2013 2014'!T6,'BONUS GAZZETTA 2013 2014'!W6,'BONUS GAZZETTA 2013 2014'!Y6,'BONUS GAZZETTA 2013 2014'!AA6,'BONUS GAZZETTA 2013 2014'!AC6,'BONUS GAZZETTA 2013 2014'!AE6,'BONUS GAZZETTA 2013 2014'!AG6,'BONUS GAZZETTA 2013 2014'!AI6,'BONUS GAZZETTA 2013 2014'!AL6,'BONUS GAZZETTA 2013 2014'!AN6)</f>
        <v>-0.5</v>
      </c>
      <c r="BH6" s="1">
        <f t="shared" si="16"/>
        <v>48.5</v>
      </c>
      <c r="BI6" s="1">
        <f t="shared" si="17"/>
        <v>47.5</v>
      </c>
    </row>
    <row r="7" spans="1:61">
      <c r="A7" s="5" t="s">
        <v>2</v>
      </c>
      <c r="B7" s="5" t="s">
        <v>422</v>
      </c>
      <c r="C7" s="5"/>
      <c r="D7" s="5"/>
      <c r="E7" s="5">
        <v>5.5</v>
      </c>
      <c r="F7" s="5">
        <v>5</v>
      </c>
      <c r="G7" s="5"/>
      <c r="H7" s="6"/>
      <c r="I7" s="5">
        <v>6</v>
      </c>
      <c r="J7" s="5"/>
      <c r="K7" s="5"/>
      <c r="L7" s="5">
        <v>5.5</v>
      </c>
      <c r="M7" s="5"/>
      <c r="N7" s="5">
        <v>7</v>
      </c>
      <c r="O7" s="5">
        <v>5.5</v>
      </c>
      <c r="P7" s="5">
        <v>6</v>
      </c>
      <c r="Q7" s="5">
        <v>6</v>
      </c>
      <c r="R7" s="5">
        <v>5.5</v>
      </c>
      <c r="S7" s="5">
        <v>6</v>
      </c>
      <c r="T7" s="5">
        <v>6</v>
      </c>
      <c r="U7" s="5">
        <v>5.5</v>
      </c>
      <c r="V7" s="5">
        <v>6</v>
      </c>
      <c r="W7" s="5">
        <v>6</v>
      </c>
      <c r="X7" s="5"/>
      <c r="Y7" s="5"/>
      <c r="Z7" s="5">
        <v>5</v>
      </c>
      <c r="AA7" s="5">
        <v>6.5</v>
      </c>
      <c r="AB7" s="5">
        <v>6</v>
      </c>
      <c r="AC7" s="5">
        <v>6.5</v>
      </c>
      <c r="AD7" s="5"/>
      <c r="AE7" s="5"/>
      <c r="AF7" s="5"/>
      <c r="AG7" s="5"/>
      <c r="AH7" s="5"/>
      <c r="AI7" s="5">
        <v>5.5</v>
      </c>
      <c r="AJ7" s="5">
        <v>5</v>
      </c>
      <c r="AK7" s="5"/>
      <c r="AL7" s="5">
        <v>6</v>
      </c>
      <c r="AM7" s="5">
        <v>6.5</v>
      </c>
      <c r="AN7" s="5">
        <v>5.5</v>
      </c>
      <c r="AO7" s="7">
        <f t="shared" si="2"/>
        <v>23</v>
      </c>
      <c r="AP7" s="7">
        <f t="shared" si="3"/>
        <v>11</v>
      </c>
      <c r="AQ7" s="7">
        <f t="shared" si="4"/>
        <v>12</v>
      </c>
      <c r="AR7" s="8">
        <f t="shared" si="5"/>
        <v>5.8260869565217392</v>
      </c>
      <c r="AS7" s="8">
        <f t="shared" si="6"/>
        <v>5.791666666666667</v>
      </c>
      <c r="AT7" s="8">
        <f t="shared" si="7"/>
        <v>5.8636363636363633</v>
      </c>
      <c r="AU7" s="8">
        <f t="shared" si="8"/>
        <v>6</v>
      </c>
      <c r="AV7" s="8">
        <f t="shared" si="9"/>
        <v>5.7727272727272725</v>
      </c>
      <c r="AW7" s="8">
        <f t="shared" si="10"/>
        <v>5.875</v>
      </c>
      <c r="AX7" s="8">
        <f t="shared" si="0"/>
        <v>6.1739130434782608</v>
      </c>
      <c r="AY7" s="8">
        <f t="shared" si="11"/>
        <v>6.3181818181818183</v>
      </c>
      <c r="AZ7" s="8">
        <f t="shared" si="12"/>
        <v>6.041666666666667</v>
      </c>
      <c r="BA7" s="1">
        <f t="shared" si="1"/>
        <v>134</v>
      </c>
      <c r="BB7" s="1">
        <f>SUM('BONUS GAZZETTA 2013 2014'!C7:AN7)</f>
        <v>8</v>
      </c>
      <c r="BC7" s="1">
        <f t="shared" si="13"/>
        <v>142</v>
      </c>
      <c r="BD7" s="1">
        <f t="shared" si="14"/>
        <v>63.5</v>
      </c>
      <c r="BE7" s="1">
        <f t="shared" si="15"/>
        <v>70.5</v>
      </c>
      <c r="BF7" s="1">
        <f>SUM('BONUS GAZZETTA 2013 2014'!D7,'BONUS GAZZETTA 2013 2014'!F7,'BONUS GAZZETTA 2013 2014'!H7,'BONUS GAZZETTA 2013 2014'!J7,'BONUS GAZZETTA 2013 2014'!L7,'BONUS GAZZETTA 2013 2014'!N7,'BONUS GAZZETTA 2013 2014'!P7,'BONUS GAZZETTA 2013 2014'!S7,'BONUS GAZZETTA 2013 2014'!U7,'BONUS GAZZETTA 2013 2014'!V7,'BONUS GAZZETTA 2013 2014'!X7,'BONUS GAZZETTA 2013 2014'!Z7,'BONUS GAZZETTA 2013 2014'!AB7,'BONUS GAZZETTA 2013 2014'!AD7,'BONUS GAZZETTA 2013 2014'!AF7,'BONUS GAZZETTA 2013 2014'!AH7,'BONUS GAZZETTA 2013 2014'!AJ7,'BONUS GAZZETTA 2013 2014'!AK7,'BONUS GAZZETTA 2013 2014'!AM7)</f>
        <v>6</v>
      </c>
      <c r="BG7" s="1">
        <f>SUM('BONUS GAZZETTA 2013 2014'!C7,'BONUS GAZZETTA 2013 2014'!E7,'BONUS GAZZETTA 2013 2014'!G7,'BONUS GAZZETTA 2013 2014'!I7,'BONUS GAZZETTA 2013 2014'!K7,'BONUS GAZZETTA 2013 2014'!M7,'BONUS GAZZETTA 2013 2014'!O7,'BONUS GAZZETTA 2013 2014'!Q7,'BONUS GAZZETTA 2013 2014'!R7,'BONUS GAZZETTA 2013 2014'!T7,'BONUS GAZZETTA 2013 2014'!W7,'BONUS GAZZETTA 2013 2014'!Y7,'BONUS GAZZETTA 2013 2014'!AA7,'BONUS GAZZETTA 2013 2014'!AC7,'BONUS GAZZETTA 2013 2014'!AE7,'BONUS GAZZETTA 2013 2014'!AG7,'BONUS GAZZETTA 2013 2014'!AI7,'BONUS GAZZETTA 2013 2014'!AL7,'BONUS GAZZETTA 2013 2014'!AN7)</f>
        <v>2</v>
      </c>
      <c r="BH7" s="1">
        <f t="shared" si="16"/>
        <v>69.5</v>
      </c>
      <c r="BI7" s="1">
        <f t="shared" si="17"/>
        <v>72.5</v>
      </c>
    </row>
    <row r="8" spans="1:61">
      <c r="A8" s="5" t="s">
        <v>2</v>
      </c>
      <c r="B8" s="5" t="s">
        <v>638</v>
      </c>
      <c r="C8" s="5"/>
      <c r="D8" s="5"/>
      <c r="E8" s="5"/>
      <c r="F8" s="5"/>
      <c r="G8" s="5"/>
      <c r="H8" s="6"/>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v>5.5</v>
      </c>
      <c r="AO8" s="7">
        <f t="shared" si="2"/>
        <v>1</v>
      </c>
      <c r="AP8" s="7">
        <f t="shared" si="3"/>
        <v>0</v>
      </c>
      <c r="AQ8" s="7">
        <f t="shared" si="4"/>
        <v>1</v>
      </c>
      <c r="AR8" s="8">
        <f t="shared" si="5"/>
        <v>5.5</v>
      </c>
      <c r="AS8" s="8" t="e">
        <f t="shared" si="6"/>
        <v>#DIV/0!</v>
      </c>
      <c r="AT8" s="8">
        <f t="shared" si="7"/>
        <v>5.5</v>
      </c>
      <c r="AU8" s="8" t="e">
        <f t="shared" si="8"/>
        <v>#N/A</v>
      </c>
      <c r="AV8" s="8" t="e">
        <f t="shared" si="9"/>
        <v>#DIV/0!</v>
      </c>
      <c r="AW8" s="8">
        <f t="shared" si="10"/>
        <v>5.5</v>
      </c>
      <c r="AX8" s="8">
        <f t="shared" si="0"/>
        <v>5.5</v>
      </c>
      <c r="AY8" s="8" t="e">
        <f t="shared" si="11"/>
        <v>#DIV/0!</v>
      </c>
      <c r="AZ8" s="8">
        <f t="shared" si="12"/>
        <v>5.5</v>
      </c>
      <c r="BA8" s="1">
        <f t="shared" si="1"/>
        <v>5.5</v>
      </c>
      <c r="BB8" s="1">
        <f>SUM('BONUS GAZZETTA 2013 2014'!C8:AN8)</f>
        <v>0</v>
      </c>
      <c r="BC8" s="1">
        <f t="shared" si="13"/>
        <v>5.5</v>
      </c>
      <c r="BD8" s="1">
        <f t="shared" si="14"/>
        <v>0</v>
      </c>
      <c r="BE8" s="1">
        <f t="shared" si="15"/>
        <v>5.5</v>
      </c>
      <c r="BF8" s="1">
        <f>SUM('BONUS GAZZETTA 2013 2014'!D8,'BONUS GAZZETTA 2013 2014'!F8,'BONUS GAZZETTA 2013 2014'!H8,'BONUS GAZZETTA 2013 2014'!J8,'BONUS GAZZETTA 2013 2014'!L8,'BONUS GAZZETTA 2013 2014'!N8,'BONUS GAZZETTA 2013 2014'!P8,'BONUS GAZZETTA 2013 2014'!S8,'BONUS GAZZETTA 2013 2014'!U8,'BONUS GAZZETTA 2013 2014'!V8,'BONUS GAZZETTA 2013 2014'!X8,'BONUS GAZZETTA 2013 2014'!Z8,'BONUS GAZZETTA 2013 2014'!AB8,'BONUS GAZZETTA 2013 2014'!AD8,'BONUS GAZZETTA 2013 2014'!AF8,'BONUS GAZZETTA 2013 2014'!AH8,'BONUS GAZZETTA 2013 2014'!AJ8,'BONUS GAZZETTA 2013 2014'!AK8,'BONUS GAZZETTA 2013 2014'!AM8)</f>
        <v>0</v>
      </c>
      <c r="BG8" s="1">
        <f>SUM('BONUS GAZZETTA 2013 2014'!C8,'BONUS GAZZETTA 2013 2014'!E8,'BONUS GAZZETTA 2013 2014'!G8,'BONUS GAZZETTA 2013 2014'!I8,'BONUS GAZZETTA 2013 2014'!K8,'BONUS GAZZETTA 2013 2014'!M8,'BONUS GAZZETTA 2013 2014'!O8,'BONUS GAZZETTA 2013 2014'!Q8,'BONUS GAZZETTA 2013 2014'!R8,'BONUS GAZZETTA 2013 2014'!T8,'BONUS GAZZETTA 2013 2014'!W8,'BONUS GAZZETTA 2013 2014'!Y8,'BONUS GAZZETTA 2013 2014'!AA8,'BONUS GAZZETTA 2013 2014'!AC8,'BONUS GAZZETTA 2013 2014'!AE8,'BONUS GAZZETTA 2013 2014'!AG8,'BONUS GAZZETTA 2013 2014'!AI8,'BONUS GAZZETTA 2013 2014'!AL8,'BONUS GAZZETTA 2013 2014'!AN8)</f>
        <v>0</v>
      </c>
      <c r="BH8" s="1">
        <f t="shared" si="16"/>
        <v>0</v>
      </c>
      <c r="BI8" s="1">
        <f t="shared" si="17"/>
        <v>5.5</v>
      </c>
    </row>
    <row r="9" spans="1:61">
      <c r="A9" s="5" t="s">
        <v>2</v>
      </c>
      <c r="B9" s="5" t="s">
        <v>453</v>
      </c>
      <c r="C9" s="5"/>
      <c r="D9" s="5"/>
      <c r="E9" s="5"/>
      <c r="F9" s="5"/>
      <c r="G9" s="5">
        <v>5.5</v>
      </c>
      <c r="H9" s="6" t="s">
        <v>423</v>
      </c>
      <c r="I9" s="5"/>
      <c r="J9" s="5"/>
      <c r="K9" s="5"/>
      <c r="L9" s="5">
        <v>6.5</v>
      </c>
      <c r="M9" s="5">
        <v>5</v>
      </c>
      <c r="N9" s="5">
        <v>6</v>
      </c>
      <c r="O9" s="5">
        <v>5.5</v>
      </c>
      <c r="P9" s="5">
        <v>5.5</v>
      </c>
      <c r="Q9" s="5">
        <v>5</v>
      </c>
      <c r="R9" s="5"/>
      <c r="S9" s="5"/>
      <c r="T9" s="5"/>
      <c r="U9" s="5"/>
      <c r="V9" s="5"/>
      <c r="W9" s="5"/>
      <c r="X9" s="5"/>
      <c r="Y9" s="5"/>
      <c r="Z9" s="5"/>
      <c r="AA9" s="5"/>
      <c r="AB9" s="5"/>
      <c r="AC9" s="5"/>
      <c r="AD9" s="5"/>
      <c r="AE9" s="5"/>
      <c r="AF9" s="5"/>
      <c r="AG9" s="5"/>
      <c r="AH9" s="5"/>
      <c r="AI9" s="5"/>
      <c r="AJ9" s="5"/>
      <c r="AK9" s="5"/>
      <c r="AL9" s="5"/>
      <c r="AM9" s="5"/>
      <c r="AN9" s="5"/>
      <c r="AO9" s="7">
        <f t="shared" si="2"/>
        <v>7</v>
      </c>
      <c r="AP9" s="7">
        <f t="shared" si="3"/>
        <v>3</v>
      </c>
      <c r="AQ9" s="7">
        <f t="shared" si="4"/>
        <v>4</v>
      </c>
      <c r="AR9" s="8">
        <f t="shared" si="5"/>
        <v>5.5714285714285712</v>
      </c>
      <c r="AS9" s="8">
        <f t="shared" si="6"/>
        <v>5.5714285714285712</v>
      </c>
      <c r="AT9" s="8" t="e">
        <f t="shared" si="7"/>
        <v>#DIV/0!</v>
      </c>
      <c r="AU9" s="8">
        <f t="shared" si="8"/>
        <v>5.5</v>
      </c>
      <c r="AV9" s="8">
        <f t="shared" si="9"/>
        <v>6</v>
      </c>
      <c r="AW9" s="8">
        <f t="shared" si="10"/>
        <v>5.25</v>
      </c>
      <c r="AX9" s="8">
        <f t="shared" si="0"/>
        <v>5.3571428571428568</v>
      </c>
      <c r="AY9" s="8">
        <f t="shared" si="11"/>
        <v>5.666666666666667</v>
      </c>
      <c r="AZ9" s="8">
        <f t="shared" si="12"/>
        <v>5.125</v>
      </c>
      <c r="BA9" s="1">
        <f t="shared" si="1"/>
        <v>39</v>
      </c>
      <c r="BB9" s="1">
        <f>SUM('BONUS GAZZETTA 2013 2014'!C9:AN9)</f>
        <v>-1.5</v>
      </c>
      <c r="BC9" s="1">
        <f t="shared" si="13"/>
        <v>37.5</v>
      </c>
      <c r="BD9" s="1">
        <f t="shared" si="14"/>
        <v>18</v>
      </c>
      <c r="BE9" s="1">
        <f t="shared" si="15"/>
        <v>21</v>
      </c>
      <c r="BF9" s="1">
        <f>SUM('BONUS GAZZETTA 2013 2014'!D9,'BONUS GAZZETTA 2013 2014'!F9,'BONUS GAZZETTA 2013 2014'!H9,'BONUS GAZZETTA 2013 2014'!J9,'BONUS GAZZETTA 2013 2014'!L9,'BONUS GAZZETTA 2013 2014'!N9,'BONUS GAZZETTA 2013 2014'!P9,'BONUS GAZZETTA 2013 2014'!S9,'BONUS GAZZETTA 2013 2014'!U9,'BONUS GAZZETTA 2013 2014'!V9,'BONUS GAZZETTA 2013 2014'!X9,'BONUS GAZZETTA 2013 2014'!Z9,'BONUS GAZZETTA 2013 2014'!AB9,'BONUS GAZZETTA 2013 2014'!AD9,'BONUS GAZZETTA 2013 2014'!AF9,'BONUS GAZZETTA 2013 2014'!AH9,'BONUS GAZZETTA 2013 2014'!AJ9,'BONUS GAZZETTA 2013 2014'!AK9,'BONUS GAZZETTA 2013 2014'!AM9)</f>
        <v>-1</v>
      </c>
      <c r="BG9" s="1">
        <f>SUM('BONUS GAZZETTA 2013 2014'!C9,'BONUS GAZZETTA 2013 2014'!E9,'BONUS GAZZETTA 2013 2014'!G9,'BONUS GAZZETTA 2013 2014'!I9,'BONUS GAZZETTA 2013 2014'!K9,'BONUS GAZZETTA 2013 2014'!M9,'BONUS GAZZETTA 2013 2014'!O9,'BONUS GAZZETTA 2013 2014'!Q9,'BONUS GAZZETTA 2013 2014'!R9,'BONUS GAZZETTA 2013 2014'!T9,'BONUS GAZZETTA 2013 2014'!W9,'BONUS GAZZETTA 2013 2014'!Y9,'BONUS GAZZETTA 2013 2014'!AA9,'BONUS GAZZETTA 2013 2014'!AC9,'BONUS GAZZETTA 2013 2014'!AE9,'BONUS GAZZETTA 2013 2014'!AG9,'BONUS GAZZETTA 2013 2014'!AI9,'BONUS GAZZETTA 2013 2014'!AL9,'BONUS GAZZETTA 2013 2014'!AN9)</f>
        <v>-0.5</v>
      </c>
      <c r="BH9" s="1">
        <f t="shared" si="16"/>
        <v>17</v>
      </c>
      <c r="BI9" s="1">
        <f t="shared" si="17"/>
        <v>20.5</v>
      </c>
    </row>
    <row r="10" spans="1:61">
      <c r="A10" s="5" t="s">
        <v>2</v>
      </c>
      <c r="B10" s="5" t="s">
        <v>3</v>
      </c>
      <c r="C10" s="5">
        <v>5.5</v>
      </c>
      <c r="D10" s="5">
        <v>6</v>
      </c>
      <c r="E10" s="5">
        <v>6</v>
      </c>
      <c r="F10" s="5"/>
      <c r="G10" s="5">
        <v>5</v>
      </c>
      <c r="H10" s="6">
        <v>6</v>
      </c>
      <c r="I10" s="5"/>
      <c r="J10" s="5">
        <v>5</v>
      </c>
      <c r="K10" s="5">
        <v>6</v>
      </c>
      <c r="L10" s="5"/>
      <c r="M10" s="5">
        <v>5.5</v>
      </c>
      <c r="N10" s="5"/>
      <c r="O10" s="5"/>
      <c r="P10" s="5">
        <v>6</v>
      </c>
      <c r="Q10" s="5"/>
      <c r="R10" s="5"/>
      <c r="S10" s="5">
        <v>6</v>
      </c>
      <c r="T10" s="5"/>
      <c r="U10" s="5">
        <v>6</v>
      </c>
      <c r="V10" s="5"/>
      <c r="W10" s="5"/>
      <c r="X10" s="5">
        <v>7.5</v>
      </c>
      <c r="Y10" s="5">
        <v>5</v>
      </c>
      <c r="Z10" s="5"/>
      <c r="AA10" s="5"/>
      <c r="AB10" s="5"/>
      <c r="AC10" s="5"/>
      <c r="AD10" s="5">
        <v>6.5</v>
      </c>
      <c r="AE10" s="5">
        <v>6</v>
      </c>
      <c r="AF10" s="5">
        <v>6</v>
      </c>
      <c r="AG10" s="5">
        <v>6</v>
      </c>
      <c r="AH10" s="5">
        <v>5.5</v>
      </c>
      <c r="AI10" s="5"/>
      <c r="AJ10" s="5"/>
      <c r="AK10" s="5">
        <v>5.5</v>
      </c>
      <c r="AL10" s="5"/>
      <c r="AM10" s="5"/>
      <c r="AN10" s="5"/>
      <c r="AO10" s="7">
        <f t="shared" si="2"/>
        <v>19</v>
      </c>
      <c r="AP10" s="7">
        <f t="shared" si="3"/>
        <v>11</v>
      </c>
      <c r="AQ10" s="7">
        <f t="shared" si="4"/>
        <v>8</v>
      </c>
      <c r="AR10" s="8">
        <f t="shared" si="5"/>
        <v>5.8421052631578947</v>
      </c>
      <c r="AS10" s="8">
        <f t="shared" si="6"/>
        <v>5.7272727272727275</v>
      </c>
      <c r="AT10" s="8">
        <f t="shared" si="7"/>
        <v>6</v>
      </c>
      <c r="AU10" s="8">
        <f t="shared" si="8"/>
        <v>6</v>
      </c>
      <c r="AV10" s="8">
        <f t="shared" si="9"/>
        <v>6</v>
      </c>
      <c r="AW10" s="8">
        <f t="shared" si="10"/>
        <v>5.625</v>
      </c>
      <c r="AX10" s="8">
        <f t="shared" si="0"/>
        <v>5.7368421052631575</v>
      </c>
      <c r="AY10" s="8">
        <f t="shared" si="11"/>
        <v>5.9090909090909092</v>
      </c>
      <c r="AZ10" s="8">
        <f t="shared" si="12"/>
        <v>5.5</v>
      </c>
      <c r="BA10" s="1">
        <f t="shared" si="1"/>
        <v>111</v>
      </c>
      <c r="BB10" s="1">
        <f>SUM('BONUS GAZZETTA 2013 2014'!C10:AN10)</f>
        <v>-2</v>
      </c>
      <c r="BC10" s="1">
        <f t="shared" si="13"/>
        <v>109</v>
      </c>
      <c r="BD10" s="1">
        <f t="shared" si="14"/>
        <v>66</v>
      </c>
      <c r="BE10" s="1">
        <f t="shared" si="15"/>
        <v>45</v>
      </c>
      <c r="BF10" s="1">
        <f>SUM('BONUS GAZZETTA 2013 2014'!D10,'BONUS GAZZETTA 2013 2014'!F10,'BONUS GAZZETTA 2013 2014'!H10,'BONUS GAZZETTA 2013 2014'!J10,'BONUS GAZZETTA 2013 2014'!L10,'BONUS GAZZETTA 2013 2014'!N10,'BONUS GAZZETTA 2013 2014'!P10,'BONUS GAZZETTA 2013 2014'!S10,'BONUS GAZZETTA 2013 2014'!U10,'BONUS GAZZETTA 2013 2014'!V10,'BONUS GAZZETTA 2013 2014'!X10,'BONUS GAZZETTA 2013 2014'!Z10,'BONUS GAZZETTA 2013 2014'!AB10,'BONUS GAZZETTA 2013 2014'!AD10,'BONUS GAZZETTA 2013 2014'!AF10,'BONUS GAZZETTA 2013 2014'!AH10,'BONUS GAZZETTA 2013 2014'!AJ10,'BONUS GAZZETTA 2013 2014'!AK10,'BONUS GAZZETTA 2013 2014'!AM10)</f>
        <v>-1</v>
      </c>
      <c r="BG10" s="1">
        <f>SUM('BONUS GAZZETTA 2013 2014'!C10,'BONUS GAZZETTA 2013 2014'!E10,'BONUS GAZZETTA 2013 2014'!G10,'BONUS GAZZETTA 2013 2014'!I10,'BONUS GAZZETTA 2013 2014'!K10,'BONUS GAZZETTA 2013 2014'!M10,'BONUS GAZZETTA 2013 2014'!O10,'BONUS GAZZETTA 2013 2014'!Q10,'BONUS GAZZETTA 2013 2014'!R10,'BONUS GAZZETTA 2013 2014'!T10,'BONUS GAZZETTA 2013 2014'!W10,'BONUS GAZZETTA 2013 2014'!Y10,'BONUS GAZZETTA 2013 2014'!AA10,'BONUS GAZZETTA 2013 2014'!AC10,'BONUS GAZZETTA 2013 2014'!AE10,'BONUS GAZZETTA 2013 2014'!AG10,'BONUS GAZZETTA 2013 2014'!AI10,'BONUS GAZZETTA 2013 2014'!AL10,'BONUS GAZZETTA 2013 2014'!AN10)</f>
        <v>-1</v>
      </c>
      <c r="BH10" s="1">
        <f t="shared" si="16"/>
        <v>65</v>
      </c>
      <c r="BI10" s="1">
        <f t="shared" si="17"/>
        <v>44</v>
      </c>
    </row>
    <row r="11" spans="1:61">
      <c r="A11" s="5" t="s">
        <v>2</v>
      </c>
      <c r="B11" s="5" t="s">
        <v>382</v>
      </c>
      <c r="C11" s="5"/>
      <c r="D11" s="5">
        <v>6.5</v>
      </c>
      <c r="E11" s="5">
        <v>5</v>
      </c>
      <c r="F11" s="5">
        <v>5.5</v>
      </c>
      <c r="G11" s="5"/>
      <c r="H11" s="6">
        <v>6</v>
      </c>
      <c r="I11" s="5">
        <v>6</v>
      </c>
      <c r="J11" s="5">
        <v>5.5</v>
      </c>
      <c r="K11" s="5"/>
      <c r="L11" s="5"/>
      <c r="M11" s="5"/>
      <c r="N11" s="5"/>
      <c r="O11" s="5"/>
      <c r="P11" s="5">
        <v>5.5</v>
      </c>
      <c r="Q11" s="5">
        <v>6.5</v>
      </c>
      <c r="R11" s="5">
        <v>6.5</v>
      </c>
      <c r="S11" s="5"/>
      <c r="T11" s="5"/>
      <c r="U11" s="5">
        <v>6</v>
      </c>
      <c r="V11" s="5">
        <v>6</v>
      </c>
      <c r="W11" s="5"/>
      <c r="X11" s="5">
        <v>6.5</v>
      </c>
      <c r="Y11" s="5"/>
      <c r="Z11" s="5"/>
      <c r="AA11" s="5"/>
      <c r="AB11" s="5"/>
      <c r="AC11" s="5" t="s">
        <v>423</v>
      </c>
      <c r="AD11" s="5"/>
      <c r="AE11" s="5"/>
      <c r="AF11" s="5">
        <v>6</v>
      </c>
      <c r="AG11" s="5">
        <v>7</v>
      </c>
      <c r="AH11" s="5">
        <v>5</v>
      </c>
      <c r="AI11" s="5">
        <v>6</v>
      </c>
      <c r="AJ11" s="5"/>
      <c r="AK11" s="5">
        <v>5</v>
      </c>
      <c r="AL11" s="5">
        <v>6</v>
      </c>
      <c r="AM11" s="5"/>
      <c r="AN11" s="5"/>
      <c r="AO11" s="7">
        <f t="shared" si="2"/>
        <v>18</v>
      </c>
      <c r="AP11" s="7">
        <f t="shared" si="3"/>
        <v>11</v>
      </c>
      <c r="AQ11" s="7">
        <f t="shared" si="4"/>
        <v>7</v>
      </c>
      <c r="AR11" s="8">
        <f t="shared" si="5"/>
        <v>5.916666666666667</v>
      </c>
      <c r="AS11" s="8">
        <f t="shared" si="6"/>
        <v>5.9</v>
      </c>
      <c r="AT11" s="8">
        <f t="shared" si="7"/>
        <v>5.9375</v>
      </c>
      <c r="AU11" s="8">
        <f t="shared" si="8"/>
        <v>6</v>
      </c>
      <c r="AV11" s="8">
        <f t="shared" si="9"/>
        <v>5.7727272727272725</v>
      </c>
      <c r="AW11" s="8">
        <f t="shared" si="10"/>
        <v>6.1428571428571432</v>
      </c>
      <c r="AX11" s="8">
        <f t="shared" si="0"/>
        <v>5.9444444444444446</v>
      </c>
      <c r="AY11" s="8">
        <f t="shared" si="11"/>
        <v>5.8636363636363633</v>
      </c>
      <c r="AZ11" s="8">
        <f t="shared" si="12"/>
        <v>6.0714285714285712</v>
      </c>
      <c r="BA11" s="1">
        <f t="shared" si="1"/>
        <v>106.5</v>
      </c>
      <c r="BB11" s="1">
        <f>SUM('BONUS GAZZETTA 2013 2014'!C11:AN11)</f>
        <v>0.5</v>
      </c>
      <c r="BC11" s="1">
        <f t="shared" si="13"/>
        <v>107</v>
      </c>
      <c r="BD11" s="1">
        <f t="shared" si="14"/>
        <v>63.5</v>
      </c>
      <c r="BE11" s="1">
        <f t="shared" si="15"/>
        <v>43</v>
      </c>
      <c r="BF11" s="1">
        <f>SUM('BONUS GAZZETTA 2013 2014'!D11,'BONUS GAZZETTA 2013 2014'!F11,'BONUS GAZZETTA 2013 2014'!H11,'BONUS GAZZETTA 2013 2014'!J11,'BONUS GAZZETTA 2013 2014'!L11,'BONUS GAZZETTA 2013 2014'!N11,'BONUS GAZZETTA 2013 2014'!P11,'BONUS GAZZETTA 2013 2014'!S11,'BONUS GAZZETTA 2013 2014'!U11,'BONUS GAZZETTA 2013 2014'!V11,'BONUS GAZZETTA 2013 2014'!X11,'BONUS GAZZETTA 2013 2014'!Z11,'BONUS GAZZETTA 2013 2014'!AB11,'BONUS GAZZETTA 2013 2014'!AD11,'BONUS GAZZETTA 2013 2014'!AF11,'BONUS GAZZETTA 2013 2014'!AH11,'BONUS GAZZETTA 2013 2014'!AJ11,'BONUS GAZZETTA 2013 2014'!AK11,'BONUS GAZZETTA 2013 2014'!AM11)</f>
        <v>1</v>
      </c>
      <c r="BG11" s="1">
        <f>SUM('BONUS GAZZETTA 2013 2014'!C11,'BONUS GAZZETTA 2013 2014'!E11,'BONUS GAZZETTA 2013 2014'!G11,'BONUS GAZZETTA 2013 2014'!I11,'BONUS GAZZETTA 2013 2014'!K11,'BONUS GAZZETTA 2013 2014'!M11,'BONUS GAZZETTA 2013 2014'!O11,'BONUS GAZZETTA 2013 2014'!Q11,'BONUS GAZZETTA 2013 2014'!R11,'BONUS GAZZETTA 2013 2014'!T11,'BONUS GAZZETTA 2013 2014'!W11,'BONUS GAZZETTA 2013 2014'!Y11,'BONUS GAZZETTA 2013 2014'!AA11,'BONUS GAZZETTA 2013 2014'!AC11,'BONUS GAZZETTA 2013 2014'!AE11,'BONUS GAZZETTA 2013 2014'!AG11,'BONUS GAZZETTA 2013 2014'!AI11,'BONUS GAZZETTA 2013 2014'!AL11,'BONUS GAZZETTA 2013 2014'!AN11)</f>
        <v>-0.5</v>
      </c>
      <c r="BH11" s="1">
        <f t="shared" si="16"/>
        <v>64.5</v>
      </c>
      <c r="BI11" s="1">
        <f t="shared" si="17"/>
        <v>42.5</v>
      </c>
    </row>
    <row r="12" spans="1:61">
      <c r="A12" s="5" t="s">
        <v>2</v>
      </c>
      <c r="B12" s="5" t="s">
        <v>4</v>
      </c>
      <c r="C12" s="5" t="s">
        <v>423</v>
      </c>
      <c r="D12" s="5"/>
      <c r="E12" s="5"/>
      <c r="F12" s="5"/>
      <c r="G12" s="5"/>
      <c r="H12" s="6"/>
      <c r="I12" s="5"/>
      <c r="J12" s="5"/>
      <c r="K12" s="5">
        <v>6</v>
      </c>
      <c r="L12" s="5"/>
      <c r="M12" s="5"/>
      <c r="N12" s="5"/>
      <c r="O12" s="5"/>
      <c r="P12" s="5"/>
      <c r="Q12" s="5"/>
      <c r="R12" s="5"/>
      <c r="S12" s="5"/>
      <c r="T12" s="5"/>
      <c r="U12" s="5"/>
      <c r="V12" s="5"/>
      <c r="W12" s="5"/>
      <c r="X12" s="5"/>
      <c r="Y12" s="5"/>
      <c r="Z12" s="5"/>
      <c r="AA12" s="5"/>
      <c r="AB12" s="5"/>
      <c r="AC12" s="5"/>
      <c r="AD12" s="5"/>
      <c r="AE12" s="5">
        <v>5.5</v>
      </c>
      <c r="AF12" s="5" t="s">
        <v>423</v>
      </c>
      <c r="AG12" s="5">
        <v>6</v>
      </c>
      <c r="AH12" s="5"/>
      <c r="AI12" s="5"/>
      <c r="AJ12" s="5">
        <v>5.5</v>
      </c>
      <c r="AK12" s="5"/>
      <c r="AL12" s="5" t="s">
        <v>423</v>
      </c>
      <c r="AM12" s="5"/>
      <c r="AN12" s="5"/>
      <c r="AO12" s="7">
        <f t="shared" si="2"/>
        <v>4</v>
      </c>
      <c r="AP12" s="7">
        <f t="shared" si="3"/>
        <v>1</v>
      </c>
      <c r="AQ12" s="7">
        <f t="shared" si="4"/>
        <v>3</v>
      </c>
      <c r="AR12" s="8">
        <f t="shared" si="5"/>
        <v>5.75</v>
      </c>
      <c r="AS12" s="8">
        <f t="shared" si="6"/>
        <v>6</v>
      </c>
      <c r="AT12" s="8">
        <f t="shared" si="7"/>
        <v>5.666666666666667</v>
      </c>
      <c r="AU12" s="8">
        <f t="shared" si="8"/>
        <v>6</v>
      </c>
      <c r="AV12" s="8">
        <f t="shared" si="9"/>
        <v>5.5</v>
      </c>
      <c r="AW12" s="8">
        <f t="shared" si="10"/>
        <v>5.833333333333333</v>
      </c>
      <c r="AX12" s="8">
        <f t="shared" si="0"/>
        <v>5.375</v>
      </c>
      <c r="AY12" s="8">
        <f t="shared" si="11"/>
        <v>5.5</v>
      </c>
      <c r="AZ12" s="8">
        <f t="shared" si="12"/>
        <v>5.333333333333333</v>
      </c>
      <c r="BA12" s="1">
        <f t="shared" si="1"/>
        <v>23</v>
      </c>
      <c r="BB12" s="1">
        <f>SUM('BONUS GAZZETTA 2013 2014'!C12:AN12)</f>
        <v>-1.5</v>
      </c>
      <c r="BC12" s="1">
        <f t="shared" si="13"/>
        <v>21.5</v>
      </c>
      <c r="BD12" s="1">
        <f t="shared" si="14"/>
        <v>5.5</v>
      </c>
      <c r="BE12" s="1">
        <f t="shared" si="15"/>
        <v>17.5</v>
      </c>
      <c r="BF12" s="1">
        <f>SUM('BONUS GAZZETTA 2013 2014'!D12,'BONUS GAZZETTA 2013 2014'!F12,'BONUS GAZZETTA 2013 2014'!H12,'BONUS GAZZETTA 2013 2014'!J12,'BONUS GAZZETTA 2013 2014'!L12,'BONUS GAZZETTA 2013 2014'!N12,'BONUS GAZZETTA 2013 2014'!P12,'BONUS GAZZETTA 2013 2014'!S12,'BONUS GAZZETTA 2013 2014'!U12,'BONUS GAZZETTA 2013 2014'!V12,'BONUS GAZZETTA 2013 2014'!X12,'BONUS GAZZETTA 2013 2014'!Z12,'BONUS GAZZETTA 2013 2014'!AB12,'BONUS GAZZETTA 2013 2014'!AD12,'BONUS GAZZETTA 2013 2014'!AF12,'BONUS GAZZETTA 2013 2014'!AH12,'BONUS GAZZETTA 2013 2014'!AJ12,'BONUS GAZZETTA 2013 2014'!AK12,'BONUS GAZZETTA 2013 2014'!AM12)</f>
        <v>0</v>
      </c>
      <c r="BG12" s="1">
        <f>SUM('BONUS GAZZETTA 2013 2014'!C12,'BONUS GAZZETTA 2013 2014'!E12,'BONUS GAZZETTA 2013 2014'!G12,'BONUS GAZZETTA 2013 2014'!I12,'BONUS GAZZETTA 2013 2014'!K12,'BONUS GAZZETTA 2013 2014'!M12,'BONUS GAZZETTA 2013 2014'!O12,'BONUS GAZZETTA 2013 2014'!Q12,'BONUS GAZZETTA 2013 2014'!R12,'BONUS GAZZETTA 2013 2014'!T12,'BONUS GAZZETTA 2013 2014'!W12,'BONUS GAZZETTA 2013 2014'!Y12,'BONUS GAZZETTA 2013 2014'!AA12,'BONUS GAZZETTA 2013 2014'!AC12,'BONUS GAZZETTA 2013 2014'!AE12,'BONUS GAZZETTA 2013 2014'!AG12,'BONUS GAZZETTA 2013 2014'!AI12,'BONUS GAZZETTA 2013 2014'!AL12,'BONUS GAZZETTA 2013 2014'!AN12)</f>
        <v>-1.5</v>
      </c>
      <c r="BH12" s="1">
        <f t="shared" si="16"/>
        <v>5.5</v>
      </c>
      <c r="BI12" s="1">
        <f t="shared" si="17"/>
        <v>16</v>
      </c>
    </row>
    <row r="13" spans="1:61">
      <c r="A13" s="5" t="s">
        <v>2</v>
      </c>
      <c r="B13" s="5" t="s">
        <v>5</v>
      </c>
      <c r="C13" s="5">
        <v>5</v>
      </c>
      <c r="D13" s="5">
        <v>5.5</v>
      </c>
      <c r="E13" s="5">
        <v>5.5</v>
      </c>
      <c r="F13" s="5">
        <v>6.5</v>
      </c>
      <c r="G13" s="5">
        <v>5.5</v>
      </c>
      <c r="H13" s="6">
        <v>6.5</v>
      </c>
      <c r="I13" s="5">
        <v>6.5</v>
      </c>
      <c r="J13" s="5">
        <v>6</v>
      </c>
      <c r="K13" s="5">
        <v>6</v>
      </c>
      <c r="L13" s="5">
        <v>6</v>
      </c>
      <c r="M13" s="5">
        <v>5</v>
      </c>
      <c r="N13" s="5">
        <v>6</v>
      </c>
      <c r="O13" s="5"/>
      <c r="P13" s="5"/>
      <c r="Q13" s="5"/>
      <c r="R13" s="5"/>
      <c r="S13" s="5">
        <v>6</v>
      </c>
      <c r="T13" s="5">
        <v>5.5</v>
      </c>
      <c r="U13" s="5"/>
      <c r="V13" s="5">
        <v>5.5</v>
      </c>
      <c r="W13" s="5">
        <v>6</v>
      </c>
      <c r="X13" s="5">
        <v>6.5</v>
      </c>
      <c r="Y13" s="5">
        <v>5</v>
      </c>
      <c r="Z13" s="5">
        <v>5.5</v>
      </c>
      <c r="AA13" s="5">
        <v>6</v>
      </c>
      <c r="AB13" s="5">
        <v>5.5</v>
      </c>
      <c r="AC13" s="5" t="s">
        <v>423</v>
      </c>
      <c r="AD13" s="5"/>
      <c r="AE13" s="5">
        <v>6</v>
      </c>
      <c r="AF13" s="5">
        <v>6</v>
      </c>
      <c r="AG13" s="5" t="s">
        <v>423</v>
      </c>
      <c r="AH13" s="5"/>
      <c r="AI13" s="5"/>
      <c r="AJ13" s="5">
        <v>5</v>
      </c>
      <c r="AK13" s="5" t="s">
        <v>423</v>
      </c>
      <c r="AL13" s="5">
        <v>6</v>
      </c>
      <c r="AM13" s="5">
        <v>6.5</v>
      </c>
      <c r="AN13" s="5">
        <v>6</v>
      </c>
      <c r="AO13" s="7">
        <f t="shared" si="2"/>
        <v>27</v>
      </c>
      <c r="AP13" s="7">
        <f t="shared" si="3"/>
        <v>14</v>
      </c>
      <c r="AQ13" s="7">
        <f t="shared" si="4"/>
        <v>13</v>
      </c>
      <c r="AR13" s="8">
        <f t="shared" si="5"/>
        <v>5.8148148148148149</v>
      </c>
      <c r="AS13" s="8">
        <f t="shared" si="6"/>
        <v>5.8214285714285712</v>
      </c>
      <c r="AT13" s="8">
        <f t="shared" si="7"/>
        <v>5.8076923076923075</v>
      </c>
      <c r="AU13" s="8">
        <f t="shared" si="8"/>
        <v>6</v>
      </c>
      <c r="AV13" s="8">
        <f t="shared" si="9"/>
        <v>5.9285714285714288</v>
      </c>
      <c r="AW13" s="8">
        <f t="shared" si="10"/>
        <v>5.6923076923076925</v>
      </c>
      <c r="AX13" s="8">
        <f t="shared" si="0"/>
        <v>5.6851851851851851</v>
      </c>
      <c r="AY13" s="8">
        <f t="shared" si="11"/>
        <v>5.8571428571428568</v>
      </c>
      <c r="AZ13" s="8">
        <f t="shared" si="12"/>
        <v>5.5</v>
      </c>
      <c r="BA13" s="1">
        <f t="shared" si="1"/>
        <v>157</v>
      </c>
      <c r="BB13" s="1">
        <f>SUM('BONUS GAZZETTA 2013 2014'!C13:AN13)</f>
        <v>-3.5</v>
      </c>
      <c r="BC13" s="1">
        <f t="shared" si="13"/>
        <v>153.5</v>
      </c>
      <c r="BD13" s="1">
        <f t="shared" si="14"/>
        <v>83</v>
      </c>
      <c r="BE13" s="1">
        <f t="shared" si="15"/>
        <v>74</v>
      </c>
      <c r="BF13" s="1">
        <f>SUM('BONUS GAZZETTA 2013 2014'!D13,'BONUS GAZZETTA 2013 2014'!F13,'BONUS GAZZETTA 2013 2014'!H13,'BONUS GAZZETTA 2013 2014'!J13,'BONUS GAZZETTA 2013 2014'!L13,'BONUS GAZZETTA 2013 2014'!N13,'BONUS GAZZETTA 2013 2014'!P13,'BONUS GAZZETTA 2013 2014'!S13,'BONUS GAZZETTA 2013 2014'!U13,'BONUS GAZZETTA 2013 2014'!V13,'BONUS GAZZETTA 2013 2014'!X13,'BONUS GAZZETTA 2013 2014'!Z13,'BONUS GAZZETTA 2013 2014'!AB13,'BONUS GAZZETTA 2013 2014'!AD13,'BONUS GAZZETTA 2013 2014'!AF13,'BONUS GAZZETTA 2013 2014'!AH13,'BONUS GAZZETTA 2013 2014'!AJ13,'BONUS GAZZETTA 2013 2014'!AK13,'BONUS GAZZETTA 2013 2014'!AM13)</f>
        <v>-1</v>
      </c>
      <c r="BG13" s="1">
        <f>SUM('BONUS GAZZETTA 2013 2014'!C13,'BONUS GAZZETTA 2013 2014'!E13,'BONUS GAZZETTA 2013 2014'!G13,'BONUS GAZZETTA 2013 2014'!I13,'BONUS GAZZETTA 2013 2014'!K13,'BONUS GAZZETTA 2013 2014'!M13,'BONUS GAZZETTA 2013 2014'!O13,'BONUS GAZZETTA 2013 2014'!Q13,'BONUS GAZZETTA 2013 2014'!R13,'BONUS GAZZETTA 2013 2014'!T13,'BONUS GAZZETTA 2013 2014'!W13,'BONUS GAZZETTA 2013 2014'!Y13,'BONUS GAZZETTA 2013 2014'!AA13,'BONUS GAZZETTA 2013 2014'!AC13,'BONUS GAZZETTA 2013 2014'!AE13,'BONUS GAZZETTA 2013 2014'!AG13,'BONUS GAZZETTA 2013 2014'!AI13,'BONUS GAZZETTA 2013 2014'!AL13,'BONUS GAZZETTA 2013 2014'!AN13)</f>
        <v>-2.5</v>
      </c>
      <c r="BH13" s="1">
        <f t="shared" si="16"/>
        <v>82</v>
      </c>
      <c r="BI13" s="1">
        <f t="shared" si="17"/>
        <v>71.5</v>
      </c>
    </row>
    <row r="14" spans="1:61">
      <c r="A14" s="5" t="s">
        <v>2</v>
      </c>
      <c r="B14" s="5" t="s">
        <v>529</v>
      </c>
      <c r="C14" s="5"/>
      <c r="D14" s="5"/>
      <c r="E14" s="5"/>
      <c r="F14" s="5"/>
      <c r="G14" s="5"/>
      <c r="H14" s="6"/>
      <c r="I14" s="5"/>
      <c r="J14" s="5"/>
      <c r="K14" s="5"/>
      <c r="L14" s="5"/>
      <c r="M14" s="5">
        <v>6</v>
      </c>
      <c r="N14" s="5">
        <v>6</v>
      </c>
      <c r="O14" s="5">
        <v>6</v>
      </c>
      <c r="P14" s="5">
        <v>6</v>
      </c>
      <c r="Q14" s="5"/>
      <c r="R14" s="5">
        <v>6.5</v>
      </c>
      <c r="S14" s="5"/>
      <c r="T14" s="5"/>
      <c r="U14" s="5"/>
      <c r="V14" s="5"/>
      <c r="W14" s="5"/>
      <c r="X14" s="5"/>
      <c r="Y14" s="5"/>
      <c r="Z14" s="5"/>
      <c r="AA14" s="5"/>
      <c r="AB14" s="5"/>
      <c r="AC14" s="5"/>
      <c r="AD14" s="5"/>
      <c r="AE14" s="5"/>
      <c r="AF14" s="5"/>
      <c r="AG14" s="5"/>
      <c r="AH14" s="5"/>
      <c r="AI14" s="5"/>
      <c r="AJ14" s="5"/>
      <c r="AK14" s="5"/>
      <c r="AL14" s="5"/>
      <c r="AM14" s="5"/>
      <c r="AN14" s="5"/>
      <c r="AO14" s="7">
        <f t="shared" si="2"/>
        <v>5</v>
      </c>
      <c r="AP14" s="7">
        <f t="shared" si="3"/>
        <v>2</v>
      </c>
      <c r="AQ14" s="7">
        <f t="shared" si="4"/>
        <v>3</v>
      </c>
      <c r="AR14" s="8">
        <f t="shared" si="5"/>
        <v>6.1</v>
      </c>
      <c r="AS14" s="8">
        <f t="shared" si="6"/>
        <v>6.1</v>
      </c>
      <c r="AT14" s="8" t="e">
        <f t="shared" si="7"/>
        <v>#DIV/0!</v>
      </c>
      <c r="AU14" s="8">
        <f t="shared" si="8"/>
        <v>6</v>
      </c>
      <c r="AV14" s="8">
        <f t="shared" si="9"/>
        <v>6</v>
      </c>
      <c r="AW14" s="8">
        <f t="shared" si="10"/>
        <v>6.166666666666667</v>
      </c>
      <c r="AX14" s="8">
        <f t="shared" si="0"/>
        <v>6.1</v>
      </c>
      <c r="AY14" s="8">
        <f t="shared" si="11"/>
        <v>6</v>
      </c>
      <c r="AZ14" s="8">
        <f t="shared" si="12"/>
        <v>6.166666666666667</v>
      </c>
      <c r="BA14" s="1">
        <f t="shared" si="1"/>
        <v>30.5</v>
      </c>
      <c r="BB14" s="1">
        <f>SUM('BONUS GAZZETTA 2013 2014'!C14:AN14)</f>
        <v>0</v>
      </c>
      <c r="BC14" s="1">
        <f t="shared" si="13"/>
        <v>30.5</v>
      </c>
      <c r="BD14" s="1">
        <f t="shared" si="14"/>
        <v>12</v>
      </c>
      <c r="BE14" s="1">
        <f t="shared" si="15"/>
        <v>18.5</v>
      </c>
      <c r="BF14" s="1">
        <f>SUM('BONUS GAZZETTA 2013 2014'!D14,'BONUS GAZZETTA 2013 2014'!F14,'BONUS GAZZETTA 2013 2014'!H14,'BONUS GAZZETTA 2013 2014'!J14,'BONUS GAZZETTA 2013 2014'!L14,'BONUS GAZZETTA 2013 2014'!N14,'BONUS GAZZETTA 2013 2014'!P14,'BONUS GAZZETTA 2013 2014'!S14,'BONUS GAZZETTA 2013 2014'!U14,'BONUS GAZZETTA 2013 2014'!V14,'BONUS GAZZETTA 2013 2014'!X14,'BONUS GAZZETTA 2013 2014'!Z14,'BONUS GAZZETTA 2013 2014'!AB14,'BONUS GAZZETTA 2013 2014'!AD14,'BONUS GAZZETTA 2013 2014'!AF14,'BONUS GAZZETTA 2013 2014'!AH14,'BONUS GAZZETTA 2013 2014'!AJ14,'BONUS GAZZETTA 2013 2014'!AK14,'BONUS GAZZETTA 2013 2014'!AM14)</f>
        <v>0</v>
      </c>
      <c r="BG14" s="1">
        <f>SUM('BONUS GAZZETTA 2013 2014'!C14,'BONUS GAZZETTA 2013 2014'!E14,'BONUS GAZZETTA 2013 2014'!G14,'BONUS GAZZETTA 2013 2014'!I14,'BONUS GAZZETTA 2013 2014'!K14,'BONUS GAZZETTA 2013 2014'!M14,'BONUS GAZZETTA 2013 2014'!O14,'BONUS GAZZETTA 2013 2014'!Q14,'BONUS GAZZETTA 2013 2014'!R14,'BONUS GAZZETTA 2013 2014'!T14,'BONUS GAZZETTA 2013 2014'!W14,'BONUS GAZZETTA 2013 2014'!Y14,'BONUS GAZZETTA 2013 2014'!AA14,'BONUS GAZZETTA 2013 2014'!AC14,'BONUS GAZZETTA 2013 2014'!AE14,'BONUS GAZZETTA 2013 2014'!AG14,'BONUS GAZZETTA 2013 2014'!AI14,'BONUS GAZZETTA 2013 2014'!AL14,'BONUS GAZZETTA 2013 2014'!AN14)</f>
        <v>0</v>
      </c>
      <c r="BH14" s="1">
        <f t="shared" si="16"/>
        <v>12</v>
      </c>
      <c r="BI14" s="1">
        <f t="shared" si="17"/>
        <v>18.5</v>
      </c>
    </row>
    <row r="15" spans="1:61">
      <c r="A15" s="5" t="s">
        <v>2</v>
      </c>
      <c r="B15" s="5" t="s">
        <v>6</v>
      </c>
      <c r="C15" s="5">
        <v>6.5</v>
      </c>
      <c r="D15" s="5">
        <v>6.5</v>
      </c>
      <c r="E15" s="5">
        <v>5.5</v>
      </c>
      <c r="F15" s="5">
        <v>6</v>
      </c>
      <c r="G15" s="5">
        <v>5.5</v>
      </c>
      <c r="H15" s="6">
        <v>6</v>
      </c>
      <c r="I15" s="5">
        <v>6</v>
      </c>
      <c r="J15" s="5">
        <v>6</v>
      </c>
      <c r="K15" s="5">
        <v>4</v>
      </c>
      <c r="L15" s="5">
        <v>5.5</v>
      </c>
      <c r="M15" s="5"/>
      <c r="N15" s="5">
        <v>5.5</v>
      </c>
      <c r="O15" s="5">
        <v>6</v>
      </c>
      <c r="P15" s="5"/>
      <c r="Q15" s="5"/>
      <c r="R15" s="5" t="s">
        <v>429</v>
      </c>
      <c r="S15" s="5">
        <v>6</v>
      </c>
      <c r="T15" s="5">
        <v>5.5</v>
      </c>
      <c r="U15" s="5">
        <v>6</v>
      </c>
      <c r="V15" s="5">
        <v>5.5</v>
      </c>
      <c r="W15" s="5">
        <v>7</v>
      </c>
      <c r="X15" s="5">
        <v>6.5</v>
      </c>
      <c r="Y15" s="5">
        <v>6</v>
      </c>
      <c r="Z15" s="5">
        <v>5</v>
      </c>
      <c r="AA15" s="5">
        <v>5.5</v>
      </c>
      <c r="AB15" s="5">
        <v>6</v>
      </c>
      <c r="AC15" s="5">
        <v>6</v>
      </c>
      <c r="AD15" s="5">
        <v>6</v>
      </c>
      <c r="AE15" s="5">
        <v>6</v>
      </c>
      <c r="AF15" s="5"/>
      <c r="AG15" s="5">
        <v>7</v>
      </c>
      <c r="AH15" s="5"/>
      <c r="AI15" s="5">
        <v>4.5</v>
      </c>
      <c r="AJ15" s="5"/>
      <c r="AK15" s="5">
        <v>6</v>
      </c>
      <c r="AL15" s="5"/>
      <c r="AM15" s="5"/>
      <c r="AN15" s="5"/>
      <c r="AO15" s="7">
        <f t="shared" si="2"/>
        <v>28</v>
      </c>
      <c r="AP15" s="7">
        <f t="shared" si="3"/>
        <v>14</v>
      </c>
      <c r="AQ15" s="7">
        <f t="shared" si="4"/>
        <v>14</v>
      </c>
      <c r="AR15" s="8">
        <f t="shared" si="5"/>
        <v>5.8392857142857144</v>
      </c>
      <c r="AS15" s="8">
        <f t="shared" si="6"/>
        <v>5.7666666666666666</v>
      </c>
      <c r="AT15" s="8">
        <f t="shared" si="7"/>
        <v>5.9230769230769234</v>
      </c>
      <c r="AU15" s="8">
        <f t="shared" si="8"/>
        <v>6</v>
      </c>
      <c r="AV15" s="8">
        <f t="shared" si="9"/>
        <v>5.8928571428571432</v>
      </c>
      <c r="AW15" s="8">
        <f t="shared" si="10"/>
        <v>5.7857142857142856</v>
      </c>
      <c r="AX15" s="8">
        <f t="shared" si="0"/>
        <v>5.9107142857142856</v>
      </c>
      <c r="AY15" s="8">
        <f t="shared" si="11"/>
        <v>6.0714285714285712</v>
      </c>
      <c r="AZ15" s="8">
        <f t="shared" si="12"/>
        <v>5.75</v>
      </c>
      <c r="BA15" s="1">
        <f t="shared" si="1"/>
        <v>163.5</v>
      </c>
      <c r="BB15" s="1">
        <f>SUM('BONUS GAZZETTA 2013 2014'!C15:AN15)</f>
        <v>2</v>
      </c>
      <c r="BC15" s="1">
        <f t="shared" si="13"/>
        <v>165.5</v>
      </c>
      <c r="BD15" s="1">
        <f t="shared" si="14"/>
        <v>82.5</v>
      </c>
      <c r="BE15" s="1">
        <f t="shared" si="15"/>
        <v>81</v>
      </c>
      <c r="BF15" s="1">
        <f>SUM('BONUS GAZZETTA 2013 2014'!D15,'BONUS GAZZETTA 2013 2014'!F15,'BONUS GAZZETTA 2013 2014'!H15,'BONUS GAZZETTA 2013 2014'!J15,'BONUS GAZZETTA 2013 2014'!L15,'BONUS GAZZETTA 2013 2014'!N15,'BONUS GAZZETTA 2013 2014'!P15,'BONUS GAZZETTA 2013 2014'!S15,'BONUS GAZZETTA 2013 2014'!U15,'BONUS GAZZETTA 2013 2014'!V15,'BONUS GAZZETTA 2013 2014'!X15,'BONUS GAZZETTA 2013 2014'!Z15,'BONUS GAZZETTA 2013 2014'!AB15,'BONUS GAZZETTA 2013 2014'!AD15,'BONUS GAZZETTA 2013 2014'!AF15,'BONUS GAZZETTA 2013 2014'!AH15,'BONUS GAZZETTA 2013 2014'!AJ15,'BONUS GAZZETTA 2013 2014'!AK15,'BONUS GAZZETTA 2013 2014'!AM15)</f>
        <v>2.5</v>
      </c>
      <c r="BG15" s="1">
        <f>SUM('BONUS GAZZETTA 2013 2014'!C15,'BONUS GAZZETTA 2013 2014'!E15,'BONUS GAZZETTA 2013 2014'!G15,'BONUS GAZZETTA 2013 2014'!I15,'BONUS GAZZETTA 2013 2014'!K15,'BONUS GAZZETTA 2013 2014'!M15,'BONUS GAZZETTA 2013 2014'!O15,'BONUS GAZZETTA 2013 2014'!Q15,'BONUS GAZZETTA 2013 2014'!R15,'BONUS GAZZETTA 2013 2014'!T15,'BONUS GAZZETTA 2013 2014'!W15,'BONUS GAZZETTA 2013 2014'!Y15,'BONUS GAZZETTA 2013 2014'!AA15,'BONUS GAZZETTA 2013 2014'!AC15,'BONUS GAZZETTA 2013 2014'!AE15,'BONUS GAZZETTA 2013 2014'!AG15,'BONUS GAZZETTA 2013 2014'!AI15,'BONUS GAZZETTA 2013 2014'!AL15,'BONUS GAZZETTA 2013 2014'!AN15)</f>
        <v>-0.5</v>
      </c>
      <c r="BH15" s="1">
        <f t="shared" si="16"/>
        <v>85</v>
      </c>
      <c r="BI15" s="1">
        <f t="shared" si="17"/>
        <v>80.5</v>
      </c>
    </row>
    <row r="16" spans="1:61">
      <c r="A16" s="5" t="s">
        <v>2</v>
      </c>
      <c r="B16" s="5" t="s">
        <v>7</v>
      </c>
      <c r="C16" s="5">
        <v>6</v>
      </c>
      <c r="D16" s="5">
        <v>5</v>
      </c>
      <c r="E16" s="5">
        <v>6</v>
      </c>
      <c r="F16" s="5">
        <v>6</v>
      </c>
      <c r="G16" s="5">
        <v>5</v>
      </c>
      <c r="H16" s="6"/>
      <c r="I16" s="5" t="s">
        <v>423</v>
      </c>
      <c r="J16" s="5">
        <v>6</v>
      </c>
      <c r="K16" s="5">
        <v>5</v>
      </c>
      <c r="L16" s="5">
        <v>6</v>
      </c>
      <c r="M16" s="5"/>
      <c r="N16" s="5"/>
      <c r="O16" s="5"/>
      <c r="P16" s="5"/>
      <c r="Q16" s="5"/>
      <c r="R16" s="5"/>
      <c r="S16" s="5"/>
      <c r="T16" s="5"/>
      <c r="U16" s="5"/>
      <c r="V16" s="5">
        <v>6</v>
      </c>
      <c r="W16" s="5">
        <v>7</v>
      </c>
      <c r="X16" s="5">
        <v>6</v>
      </c>
      <c r="Y16" s="5">
        <v>6</v>
      </c>
      <c r="Z16" s="5">
        <v>5</v>
      </c>
      <c r="AA16" s="5">
        <v>6</v>
      </c>
      <c r="AB16" s="5">
        <v>5.5</v>
      </c>
      <c r="AC16" s="5">
        <v>6</v>
      </c>
      <c r="AD16" s="5">
        <v>6.5</v>
      </c>
      <c r="AE16" s="5">
        <v>6</v>
      </c>
      <c r="AF16" s="5">
        <v>6.5</v>
      </c>
      <c r="AG16" s="5"/>
      <c r="AH16" s="5">
        <v>6</v>
      </c>
      <c r="AI16" s="5">
        <v>5</v>
      </c>
      <c r="AJ16" s="5">
        <v>5</v>
      </c>
      <c r="AK16" s="5"/>
      <c r="AL16" s="5">
        <v>6</v>
      </c>
      <c r="AM16" s="5"/>
      <c r="AN16" s="5"/>
      <c r="AO16" s="7">
        <f t="shared" si="2"/>
        <v>23</v>
      </c>
      <c r="AP16" s="7">
        <f t="shared" si="3"/>
        <v>12</v>
      </c>
      <c r="AQ16" s="7">
        <f t="shared" si="4"/>
        <v>11</v>
      </c>
      <c r="AR16" s="8">
        <f t="shared" si="5"/>
        <v>5.8043478260869561</v>
      </c>
      <c r="AS16" s="8">
        <f t="shared" si="6"/>
        <v>5.625</v>
      </c>
      <c r="AT16" s="8">
        <f t="shared" si="7"/>
        <v>5.9</v>
      </c>
      <c r="AU16" s="8">
        <f t="shared" si="8"/>
        <v>6</v>
      </c>
      <c r="AV16" s="8">
        <f t="shared" si="9"/>
        <v>5.791666666666667</v>
      </c>
      <c r="AW16" s="8">
        <f t="shared" si="10"/>
        <v>5.8181818181818183</v>
      </c>
      <c r="AX16" s="8">
        <f t="shared" si="0"/>
        <v>5.6304347826086953</v>
      </c>
      <c r="AY16" s="8">
        <f t="shared" si="11"/>
        <v>5.625</v>
      </c>
      <c r="AZ16" s="8">
        <f t="shared" si="12"/>
        <v>5.6363636363636367</v>
      </c>
      <c r="BA16" s="1">
        <f t="shared" si="1"/>
        <v>133.5</v>
      </c>
      <c r="BB16" s="1">
        <f>SUM('BONUS GAZZETTA 2013 2014'!C16:AN16)</f>
        <v>-4</v>
      </c>
      <c r="BC16" s="1">
        <f t="shared" si="13"/>
        <v>129.5</v>
      </c>
      <c r="BD16" s="1">
        <f t="shared" si="14"/>
        <v>69.5</v>
      </c>
      <c r="BE16" s="1">
        <f t="shared" si="15"/>
        <v>64</v>
      </c>
      <c r="BF16" s="1">
        <f>SUM('BONUS GAZZETTA 2013 2014'!D16,'BONUS GAZZETTA 2013 2014'!F16,'BONUS GAZZETTA 2013 2014'!H16,'BONUS GAZZETTA 2013 2014'!J16,'BONUS GAZZETTA 2013 2014'!L16,'BONUS GAZZETTA 2013 2014'!N16,'BONUS GAZZETTA 2013 2014'!P16,'BONUS GAZZETTA 2013 2014'!S16,'BONUS GAZZETTA 2013 2014'!U16,'BONUS GAZZETTA 2013 2014'!V16,'BONUS GAZZETTA 2013 2014'!X16,'BONUS GAZZETTA 2013 2014'!Z16,'BONUS GAZZETTA 2013 2014'!AB16,'BONUS GAZZETTA 2013 2014'!AD16,'BONUS GAZZETTA 2013 2014'!AF16,'BONUS GAZZETTA 2013 2014'!AH16,'BONUS GAZZETTA 2013 2014'!AJ16,'BONUS GAZZETTA 2013 2014'!AK16,'BONUS GAZZETTA 2013 2014'!AM16)</f>
        <v>-2</v>
      </c>
      <c r="BG16" s="1">
        <f>SUM('BONUS GAZZETTA 2013 2014'!C16,'BONUS GAZZETTA 2013 2014'!E16,'BONUS GAZZETTA 2013 2014'!G16,'BONUS GAZZETTA 2013 2014'!I16,'BONUS GAZZETTA 2013 2014'!K16,'BONUS GAZZETTA 2013 2014'!M16,'BONUS GAZZETTA 2013 2014'!O16,'BONUS GAZZETTA 2013 2014'!Q16,'BONUS GAZZETTA 2013 2014'!R16,'BONUS GAZZETTA 2013 2014'!T16,'BONUS GAZZETTA 2013 2014'!W16,'BONUS GAZZETTA 2013 2014'!Y16,'BONUS GAZZETTA 2013 2014'!AA16,'BONUS GAZZETTA 2013 2014'!AC16,'BONUS GAZZETTA 2013 2014'!AE16,'BONUS GAZZETTA 2013 2014'!AG16,'BONUS GAZZETTA 2013 2014'!AI16,'BONUS GAZZETTA 2013 2014'!AL16,'BONUS GAZZETTA 2013 2014'!AN16)</f>
        <v>-2</v>
      </c>
      <c r="BH16" s="1">
        <f t="shared" si="16"/>
        <v>67.5</v>
      </c>
      <c r="BI16" s="1">
        <f t="shared" si="17"/>
        <v>62</v>
      </c>
    </row>
    <row r="17" spans="1:61">
      <c r="A17" s="5" t="s">
        <v>8</v>
      </c>
      <c r="B17" s="5" t="s">
        <v>381</v>
      </c>
      <c r="C17" s="5"/>
      <c r="D17" s="5">
        <v>5.5</v>
      </c>
      <c r="E17" s="5">
        <v>6.5</v>
      </c>
      <c r="F17" s="5">
        <v>5.5</v>
      </c>
      <c r="G17" s="5"/>
      <c r="H17" s="6"/>
      <c r="I17" s="5">
        <v>6</v>
      </c>
      <c r="J17" s="5" t="s">
        <v>423</v>
      </c>
      <c r="K17" s="5"/>
      <c r="L17" s="5">
        <v>6</v>
      </c>
      <c r="M17" s="5">
        <v>5.5</v>
      </c>
      <c r="N17" s="5">
        <v>6</v>
      </c>
      <c r="O17" s="5"/>
      <c r="P17" s="5"/>
      <c r="Q17" s="5">
        <v>6.5</v>
      </c>
      <c r="R17" s="5"/>
      <c r="S17" s="5"/>
      <c r="T17" s="5">
        <v>5</v>
      </c>
      <c r="U17" s="5" t="s">
        <v>423</v>
      </c>
      <c r="V17" s="5" t="s">
        <v>423</v>
      </c>
      <c r="W17" s="5"/>
      <c r="X17" s="5">
        <v>6</v>
      </c>
      <c r="Y17" s="5"/>
      <c r="Z17" s="5">
        <v>6.5</v>
      </c>
      <c r="AA17" s="5">
        <v>7</v>
      </c>
      <c r="AB17" s="5">
        <v>5.5</v>
      </c>
      <c r="AC17" s="5">
        <v>6</v>
      </c>
      <c r="AD17" s="5" t="s">
        <v>423</v>
      </c>
      <c r="AE17" s="5" t="s">
        <v>423</v>
      </c>
      <c r="AF17" s="5">
        <v>6</v>
      </c>
      <c r="AG17" s="5">
        <v>6.5</v>
      </c>
      <c r="AH17" s="5">
        <v>5.5</v>
      </c>
      <c r="AI17" s="5">
        <v>6</v>
      </c>
      <c r="AJ17" s="5">
        <v>5</v>
      </c>
      <c r="AK17" s="5">
        <v>5.5</v>
      </c>
      <c r="AL17" s="5">
        <v>6</v>
      </c>
      <c r="AM17" s="5">
        <v>6.5</v>
      </c>
      <c r="AN17" s="5">
        <v>5.5</v>
      </c>
      <c r="AO17" s="7">
        <f t="shared" si="2"/>
        <v>23</v>
      </c>
      <c r="AP17" s="7">
        <f t="shared" si="3"/>
        <v>12</v>
      </c>
      <c r="AQ17" s="7">
        <f t="shared" si="4"/>
        <v>11</v>
      </c>
      <c r="AR17" s="8">
        <f t="shared" si="5"/>
        <v>5.9130434782608692</v>
      </c>
      <c r="AS17" s="8">
        <f t="shared" si="6"/>
        <v>5.833333333333333</v>
      </c>
      <c r="AT17" s="8">
        <f t="shared" si="7"/>
        <v>5.9642857142857144</v>
      </c>
      <c r="AU17" s="8">
        <f t="shared" si="8"/>
        <v>6</v>
      </c>
      <c r="AV17" s="8">
        <f t="shared" si="9"/>
        <v>5.791666666666667</v>
      </c>
      <c r="AW17" s="8">
        <f t="shared" si="10"/>
        <v>6.0454545454545459</v>
      </c>
      <c r="AX17" s="8">
        <f t="shared" si="0"/>
        <v>5.8913043478260869</v>
      </c>
      <c r="AY17" s="8">
        <f t="shared" si="11"/>
        <v>5.75</v>
      </c>
      <c r="AZ17" s="8">
        <f t="shared" si="12"/>
        <v>6.0454545454545459</v>
      </c>
      <c r="BA17" s="1">
        <f t="shared" si="1"/>
        <v>136</v>
      </c>
      <c r="BB17" s="1">
        <f>SUM('BONUS GAZZETTA 2013 2014'!C17:AN17)</f>
        <v>-0.5</v>
      </c>
      <c r="BC17" s="1">
        <f t="shared" si="13"/>
        <v>135.5</v>
      </c>
      <c r="BD17" s="1">
        <f t="shared" si="14"/>
        <v>69.5</v>
      </c>
      <c r="BE17" s="1">
        <f t="shared" si="15"/>
        <v>66.5</v>
      </c>
      <c r="BF17" s="1">
        <f>SUM('BONUS GAZZETTA 2013 2014'!D17,'BONUS GAZZETTA 2013 2014'!F17,'BONUS GAZZETTA 2013 2014'!H17,'BONUS GAZZETTA 2013 2014'!J17,'BONUS GAZZETTA 2013 2014'!L17,'BONUS GAZZETTA 2013 2014'!N17,'BONUS GAZZETTA 2013 2014'!P17,'BONUS GAZZETTA 2013 2014'!S17,'BONUS GAZZETTA 2013 2014'!U17,'BONUS GAZZETTA 2013 2014'!V17,'BONUS GAZZETTA 2013 2014'!X17,'BONUS GAZZETTA 2013 2014'!Z17,'BONUS GAZZETTA 2013 2014'!AB17,'BONUS GAZZETTA 2013 2014'!AD17,'BONUS GAZZETTA 2013 2014'!AF17,'BONUS GAZZETTA 2013 2014'!AH17,'BONUS GAZZETTA 2013 2014'!AJ17,'BONUS GAZZETTA 2013 2014'!AK17,'BONUS GAZZETTA 2013 2014'!AM17)</f>
        <v>-0.5</v>
      </c>
      <c r="BG17" s="1">
        <f>SUM('BONUS GAZZETTA 2013 2014'!C17,'BONUS GAZZETTA 2013 2014'!E17,'BONUS GAZZETTA 2013 2014'!G17,'BONUS GAZZETTA 2013 2014'!I17,'BONUS GAZZETTA 2013 2014'!K17,'BONUS GAZZETTA 2013 2014'!M17,'BONUS GAZZETTA 2013 2014'!O17,'BONUS GAZZETTA 2013 2014'!Q17,'BONUS GAZZETTA 2013 2014'!R17,'BONUS GAZZETTA 2013 2014'!T17,'BONUS GAZZETTA 2013 2014'!W17,'BONUS GAZZETTA 2013 2014'!Y17,'BONUS GAZZETTA 2013 2014'!AA17,'BONUS GAZZETTA 2013 2014'!AC17,'BONUS GAZZETTA 2013 2014'!AE17,'BONUS GAZZETTA 2013 2014'!AG17,'BONUS GAZZETTA 2013 2014'!AI17,'BONUS GAZZETTA 2013 2014'!AL17,'BONUS GAZZETTA 2013 2014'!AN17)</f>
        <v>0</v>
      </c>
      <c r="BH17" s="1">
        <f t="shared" si="16"/>
        <v>69</v>
      </c>
      <c r="BI17" s="1">
        <f t="shared" si="17"/>
        <v>66.5</v>
      </c>
    </row>
    <row r="18" spans="1:61">
      <c r="A18" s="5" t="s">
        <v>8</v>
      </c>
      <c r="B18" s="5" t="s">
        <v>9</v>
      </c>
      <c r="C18" s="5">
        <v>5.5</v>
      </c>
      <c r="D18" s="5">
        <v>5.5</v>
      </c>
      <c r="E18" s="5">
        <v>6</v>
      </c>
      <c r="F18" s="5">
        <v>6</v>
      </c>
      <c r="G18" s="5">
        <v>7</v>
      </c>
      <c r="H18" s="6">
        <v>6.5</v>
      </c>
      <c r="I18" s="5">
        <v>6.5</v>
      </c>
      <c r="J18" s="5">
        <v>6.5</v>
      </c>
      <c r="K18" s="5"/>
      <c r="L18" s="5"/>
      <c r="M18" s="5"/>
      <c r="N18" s="5"/>
      <c r="O18" s="5"/>
      <c r="P18" s="5">
        <v>6</v>
      </c>
      <c r="Q18" s="5"/>
      <c r="R18" s="5">
        <v>6</v>
      </c>
      <c r="S18" s="5">
        <v>6.5</v>
      </c>
      <c r="T18" s="5">
        <v>5</v>
      </c>
      <c r="U18" s="5">
        <v>7</v>
      </c>
      <c r="V18" s="5">
        <v>6.5</v>
      </c>
      <c r="W18" s="5">
        <v>6.5</v>
      </c>
      <c r="X18" s="5">
        <v>7</v>
      </c>
      <c r="Y18" s="5">
        <v>6.5</v>
      </c>
      <c r="Z18" s="5">
        <v>6.5</v>
      </c>
      <c r="AA18" s="5">
        <v>6</v>
      </c>
      <c r="AB18" s="5">
        <v>7</v>
      </c>
      <c r="AC18" s="5">
        <v>6</v>
      </c>
      <c r="AD18" s="5">
        <v>8</v>
      </c>
      <c r="AE18" s="5">
        <v>7.5</v>
      </c>
      <c r="AF18" s="5">
        <v>6.5</v>
      </c>
      <c r="AG18" s="5">
        <v>7</v>
      </c>
      <c r="AH18" s="5">
        <v>5</v>
      </c>
      <c r="AI18" s="5">
        <v>6</v>
      </c>
      <c r="AJ18" s="5">
        <v>5</v>
      </c>
      <c r="AK18" s="5">
        <v>5.5</v>
      </c>
      <c r="AL18" s="5">
        <v>6.5</v>
      </c>
      <c r="AM18" s="5">
        <v>6.5</v>
      </c>
      <c r="AN18" s="5"/>
      <c r="AO18" s="7">
        <f t="shared" si="2"/>
        <v>31</v>
      </c>
      <c r="AP18" s="7">
        <f t="shared" si="3"/>
        <v>17</v>
      </c>
      <c r="AQ18" s="7">
        <f t="shared" si="4"/>
        <v>14</v>
      </c>
      <c r="AR18" s="8">
        <f t="shared" si="5"/>
        <v>6.306451612903226</v>
      </c>
      <c r="AS18" s="8">
        <f t="shared" si="6"/>
        <v>6.1538461538461542</v>
      </c>
      <c r="AT18" s="8">
        <f t="shared" si="7"/>
        <v>6.416666666666667</v>
      </c>
      <c r="AU18" s="8">
        <f t="shared" si="8"/>
        <v>6.5</v>
      </c>
      <c r="AV18" s="8">
        <f t="shared" si="9"/>
        <v>6.3235294117647056</v>
      </c>
      <c r="AW18" s="8">
        <f t="shared" si="10"/>
        <v>6.2857142857142856</v>
      </c>
      <c r="AX18" s="8">
        <f t="shared" si="0"/>
        <v>6.758064516129032</v>
      </c>
      <c r="AY18" s="8">
        <f t="shared" si="11"/>
        <v>6.6470588235294121</v>
      </c>
      <c r="AZ18" s="8">
        <f t="shared" si="12"/>
        <v>6.8928571428571432</v>
      </c>
      <c r="BA18" s="1">
        <f t="shared" si="1"/>
        <v>195.5</v>
      </c>
      <c r="BB18" s="1">
        <f>SUM('BONUS GAZZETTA 2013 2014'!C18:AN18)</f>
        <v>14</v>
      </c>
      <c r="BC18" s="1">
        <f t="shared" si="13"/>
        <v>209.5</v>
      </c>
      <c r="BD18" s="1">
        <f t="shared" si="14"/>
        <v>107.5</v>
      </c>
      <c r="BE18" s="1">
        <f t="shared" si="15"/>
        <v>88</v>
      </c>
      <c r="BF18" s="1">
        <f>SUM('BONUS GAZZETTA 2013 2014'!D18,'BONUS GAZZETTA 2013 2014'!F18,'BONUS GAZZETTA 2013 2014'!H18,'BONUS GAZZETTA 2013 2014'!J18,'BONUS GAZZETTA 2013 2014'!L18,'BONUS GAZZETTA 2013 2014'!N18,'BONUS GAZZETTA 2013 2014'!P18,'BONUS GAZZETTA 2013 2014'!S18,'BONUS GAZZETTA 2013 2014'!U18,'BONUS GAZZETTA 2013 2014'!V18,'BONUS GAZZETTA 2013 2014'!X18,'BONUS GAZZETTA 2013 2014'!Z18,'BONUS GAZZETTA 2013 2014'!AB18,'BONUS GAZZETTA 2013 2014'!AD18,'BONUS GAZZETTA 2013 2014'!AF18,'BONUS GAZZETTA 2013 2014'!AH18,'BONUS GAZZETTA 2013 2014'!AJ18,'BONUS GAZZETTA 2013 2014'!AK18,'BONUS GAZZETTA 2013 2014'!AM18)</f>
        <v>5.5</v>
      </c>
      <c r="BG18" s="1">
        <f>SUM('BONUS GAZZETTA 2013 2014'!C18,'BONUS GAZZETTA 2013 2014'!E18,'BONUS GAZZETTA 2013 2014'!G18,'BONUS GAZZETTA 2013 2014'!I18,'BONUS GAZZETTA 2013 2014'!K18,'BONUS GAZZETTA 2013 2014'!M18,'BONUS GAZZETTA 2013 2014'!O18,'BONUS GAZZETTA 2013 2014'!Q18,'BONUS GAZZETTA 2013 2014'!R18,'BONUS GAZZETTA 2013 2014'!T18,'BONUS GAZZETTA 2013 2014'!W18,'BONUS GAZZETTA 2013 2014'!Y18,'BONUS GAZZETTA 2013 2014'!AA18,'BONUS GAZZETTA 2013 2014'!AC18,'BONUS GAZZETTA 2013 2014'!AE18,'BONUS GAZZETTA 2013 2014'!AG18,'BONUS GAZZETTA 2013 2014'!AI18,'BONUS GAZZETTA 2013 2014'!AL18,'BONUS GAZZETTA 2013 2014'!AN18)</f>
        <v>8.5</v>
      </c>
      <c r="BH18" s="1">
        <f t="shared" si="16"/>
        <v>113</v>
      </c>
      <c r="BI18" s="1">
        <f t="shared" si="17"/>
        <v>96.5</v>
      </c>
    </row>
    <row r="19" spans="1:61">
      <c r="A19" s="5" t="s">
        <v>8</v>
      </c>
      <c r="B19" s="5" t="s">
        <v>426</v>
      </c>
      <c r="C19" s="5"/>
      <c r="D19" s="5"/>
      <c r="E19" s="5"/>
      <c r="F19" s="5">
        <v>5.5</v>
      </c>
      <c r="G19" s="5">
        <v>6</v>
      </c>
      <c r="H19" s="6" t="s">
        <v>423</v>
      </c>
      <c r="I19" s="5" t="s">
        <v>423</v>
      </c>
      <c r="J19" s="5">
        <v>6</v>
      </c>
      <c r="K19" s="5">
        <v>5.5</v>
      </c>
      <c r="L19" s="5"/>
      <c r="M19" s="5"/>
      <c r="N19" s="5" t="s">
        <v>423</v>
      </c>
      <c r="O19" s="5"/>
      <c r="P19" s="5">
        <v>6</v>
      </c>
      <c r="Q19" s="5">
        <v>5</v>
      </c>
      <c r="R19" s="5">
        <v>6</v>
      </c>
      <c r="S19" s="5"/>
      <c r="T19" s="5">
        <v>5.5</v>
      </c>
      <c r="U19" s="5">
        <v>5.5</v>
      </c>
      <c r="V19" s="5">
        <v>6.5</v>
      </c>
      <c r="W19" s="5">
        <v>5.5</v>
      </c>
      <c r="X19" s="5"/>
      <c r="Y19" s="5"/>
      <c r="Z19" s="5"/>
      <c r="AA19" s="5"/>
      <c r="AB19" s="5">
        <v>6</v>
      </c>
      <c r="AC19" s="5"/>
      <c r="AD19" s="5"/>
      <c r="AE19" s="5">
        <v>6</v>
      </c>
      <c r="AF19" s="5"/>
      <c r="AG19" s="5"/>
      <c r="AH19" s="5"/>
      <c r="AI19" s="5"/>
      <c r="AJ19" s="5"/>
      <c r="AK19" s="5"/>
      <c r="AL19" s="5"/>
      <c r="AM19" s="5">
        <v>7</v>
      </c>
      <c r="AN19" s="5">
        <v>6</v>
      </c>
      <c r="AO19" s="7">
        <f t="shared" si="2"/>
        <v>15</v>
      </c>
      <c r="AP19" s="7">
        <f t="shared" si="3"/>
        <v>7</v>
      </c>
      <c r="AQ19" s="7">
        <f t="shared" si="4"/>
        <v>8</v>
      </c>
      <c r="AR19" s="8">
        <f t="shared" si="5"/>
        <v>5.8666666666666663</v>
      </c>
      <c r="AS19" s="8">
        <f t="shared" si="6"/>
        <v>5.666666666666667</v>
      </c>
      <c r="AT19" s="8">
        <f t="shared" si="7"/>
        <v>6.166666666666667</v>
      </c>
      <c r="AU19" s="8">
        <f t="shared" si="8"/>
        <v>6</v>
      </c>
      <c r="AV19" s="8">
        <f t="shared" si="9"/>
        <v>6.0714285714285712</v>
      </c>
      <c r="AW19" s="8">
        <f t="shared" si="10"/>
        <v>5.6875</v>
      </c>
      <c r="AX19" s="8">
        <f t="shared" si="0"/>
        <v>6.0666666666666664</v>
      </c>
      <c r="AY19" s="8">
        <f t="shared" si="11"/>
        <v>6.5</v>
      </c>
      <c r="AZ19" s="8">
        <f t="shared" si="12"/>
        <v>5.6875</v>
      </c>
      <c r="BA19" s="1">
        <f t="shared" si="1"/>
        <v>88</v>
      </c>
      <c r="BB19" s="1">
        <f>SUM('BONUS GAZZETTA 2013 2014'!C19:AN19)</f>
        <v>3</v>
      </c>
      <c r="BC19" s="1">
        <f t="shared" si="13"/>
        <v>91</v>
      </c>
      <c r="BD19" s="1">
        <f t="shared" si="14"/>
        <v>42.5</v>
      </c>
      <c r="BE19" s="1">
        <f t="shared" si="15"/>
        <v>45.5</v>
      </c>
      <c r="BF19" s="1">
        <f>SUM('BONUS GAZZETTA 2013 2014'!D19,'BONUS GAZZETTA 2013 2014'!F19,'BONUS GAZZETTA 2013 2014'!H19,'BONUS GAZZETTA 2013 2014'!J19,'BONUS GAZZETTA 2013 2014'!L19,'BONUS GAZZETTA 2013 2014'!N19,'BONUS GAZZETTA 2013 2014'!P19,'BONUS GAZZETTA 2013 2014'!S19,'BONUS GAZZETTA 2013 2014'!U19,'BONUS GAZZETTA 2013 2014'!V19,'BONUS GAZZETTA 2013 2014'!X19,'BONUS GAZZETTA 2013 2014'!Z19,'BONUS GAZZETTA 2013 2014'!AB19,'BONUS GAZZETTA 2013 2014'!AD19,'BONUS GAZZETTA 2013 2014'!AF19,'BONUS GAZZETTA 2013 2014'!AH19,'BONUS GAZZETTA 2013 2014'!AJ19,'BONUS GAZZETTA 2013 2014'!AK19,'BONUS GAZZETTA 2013 2014'!AM19)</f>
        <v>3</v>
      </c>
      <c r="BG19" s="1">
        <f>SUM('BONUS GAZZETTA 2013 2014'!C19,'BONUS GAZZETTA 2013 2014'!E19,'BONUS GAZZETTA 2013 2014'!G19,'BONUS GAZZETTA 2013 2014'!I19,'BONUS GAZZETTA 2013 2014'!K19,'BONUS GAZZETTA 2013 2014'!M19,'BONUS GAZZETTA 2013 2014'!O19,'BONUS GAZZETTA 2013 2014'!Q19,'BONUS GAZZETTA 2013 2014'!R19,'BONUS GAZZETTA 2013 2014'!T19,'BONUS GAZZETTA 2013 2014'!W19,'BONUS GAZZETTA 2013 2014'!Y19,'BONUS GAZZETTA 2013 2014'!AA19,'BONUS GAZZETTA 2013 2014'!AC19,'BONUS GAZZETTA 2013 2014'!AE19,'BONUS GAZZETTA 2013 2014'!AG19,'BONUS GAZZETTA 2013 2014'!AI19,'BONUS GAZZETTA 2013 2014'!AL19,'BONUS GAZZETTA 2013 2014'!AN19)</f>
        <v>0</v>
      </c>
      <c r="BH19" s="1">
        <f t="shared" si="16"/>
        <v>45.5</v>
      </c>
      <c r="BI19" s="1">
        <f t="shared" si="17"/>
        <v>45.5</v>
      </c>
    </row>
    <row r="20" spans="1:61">
      <c r="A20" s="5" t="s">
        <v>8</v>
      </c>
      <c r="B20" s="5" t="s">
        <v>10</v>
      </c>
      <c r="C20" s="5">
        <v>6</v>
      </c>
      <c r="D20" s="5">
        <v>6</v>
      </c>
      <c r="E20" s="5">
        <v>6</v>
      </c>
      <c r="F20" s="5">
        <v>6</v>
      </c>
      <c r="G20" s="5">
        <v>5</v>
      </c>
      <c r="H20" s="6">
        <v>6</v>
      </c>
      <c r="I20" s="5">
        <v>6.5</v>
      </c>
      <c r="J20" s="5">
        <v>6</v>
      </c>
      <c r="K20" s="5">
        <v>6</v>
      </c>
      <c r="L20" s="5">
        <v>7</v>
      </c>
      <c r="M20" s="5">
        <v>4</v>
      </c>
      <c r="N20" s="5"/>
      <c r="O20" s="5">
        <v>6</v>
      </c>
      <c r="P20" s="5">
        <v>6</v>
      </c>
      <c r="Q20" s="5">
        <v>6</v>
      </c>
      <c r="R20" s="5">
        <v>6</v>
      </c>
      <c r="S20" s="5">
        <v>5.5</v>
      </c>
      <c r="T20" s="5">
        <v>6</v>
      </c>
      <c r="U20" s="5"/>
      <c r="V20" s="5">
        <v>6</v>
      </c>
      <c r="W20" s="5">
        <v>7</v>
      </c>
      <c r="X20" s="5"/>
      <c r="Y20" s="5">
        <v>5.5</v>
      </c>
      <c r="Z20" s="5">
        <v>5.5</v>
      </c>
      <c r="AA20" s="5">
        <v>6.5</v>
      </c>
      <c r="AB20" s="5">
        <v>6.5</v>
      </c>
      <c r="AC20" s="5">
        <v>6</v>
      </c>
      <c r="AD20" s="5">
        <v>7</v>
      </c>
      <c r="AE20" s="5">
        <v>6.5</v>
      </c>
      <c r="AF20" s="5">
        <v>6</v>
      </c>
      <c r="AG20" s="5">
        <v>6.5</v>
      </c>
      <c r="AH20" s="5">
        <v>5.5</v>
      </c>
      <c r="AI20" s="5"/>
      <c r="AJ20" s="5">
        <v>6</v>
      </c>
      <c r="AK20" s="5"/>
      <c r="AL20" s="5">
        <v>5.5</v>
      </c>
      <c r="AM20" s="5">
        <v>6</v>
      </c>
      <c r="AN20" s="5"/>
      <c r="AO20" s="7">
        <f t="shared" si="2"/>
        <v>32</v>
      </c>
      <c r="AP20" s="7">
        <f t="shared" si="3"/>
        <v>15</v>
      </c>
      <c r="AQ20" s="7">
        <f t="shared" si="4"/>
        <v>17</v>
      </c>
      <c r="AR20" s="8">
        <f t="shared" si="5"/>
        <v>6</v>
      </c>
      <c r="AS20" s="8">
        <f t="shared" si="6"/>
        <v>5.882352941176471</v>
      </c>
      <c r="AT20" s="8">
        <f t="shared" si="7"/>
        <v>6.1333333333333337</v>
      </c>
      <c r="AU20" s="8">
        <f t="shared" si="8"/>
        <v>6</v>
      </c>
      <c r="AV20" s="8">
        <f t="shared" si="9"/>
        <v>6.0666666666666664</v>
      </c>
      <c r="AW20" s="8">
        <f t="shared" si="10"/>
        <v>5.9411764705882355</v>
      </c>
      <c r="AX20" s="8">
        <f t="shared" si="0"/>
        <v>6.03125</v>
      </c>
      <c r="AY20" s="8">
        <f t="shared" si="11"/>
        <v>6.3</v>
      </c>
      <c r="AZ20" s="8">
        <f t="shared" si="12"/>
        <v>5.7941176470588234</v>
      </c>
      <c r="BA20" s="1">
        <f t="shared" si="1"/>
        <v>192</v>
      </c>
      <c r="BB20" s="1">
        <f>SUM('BONUS GAZZETTA 2013 2014'!C20:AN20)</f>
        <v>1</v>
      </c>
      <c r="BC20" s="1">
        <f t="shared" si="13"/>
        <v>193</v>
      </c>
      <c r="BD20" s="1">
        <f t="shared" si="14"/>
        <v>91</v>
      </c>
      <c r="BE20" s="1">
        <f t="shared" si="15"/>
        <v>101</v>
      </c>
      <c r="BF20" s="1">
        <f>SUM('BONUS GAZZETTA 2013 2014'!D20,'BONUS GAZZETTA 2013 2014'!F20,'BONUS GAZZETTA 2013 2014'!H20,'BONUS GAZZETTA 2013 2014'!J20,'BONUS GAZZETTA 2013 2014'!L20,'BONUS GAZZETTA 2013 2014'!N20,'BONUS GAZZETTA 2013 2014'!P20,'BONUS GAZZETTA 2013 2014'!S20,'BONUS GAZZETTA 2013 2014'!U20,'BONUS GAZZETTA 2013 2014'!V20,'BONUS GAZZETTA 2013 2014'!X20,'BONUS GAZZETTA 2013 2014'!Z20,'BONUS GAZZETTA 2013 2014'!AB20,'BONUS GAZZETTA 2013 2014'!AD20,'BONUS GAZZETTA 2013 2014'!AF20,'BONUS GAZZETTA 2013 2014'!AH20,'BONUS GAZZETTA 2013 2014'!AJ20,'BONUS GAZZETTA 2013 2014'!AK20,'BONUS GAZZETTA 2013 2014'!AM20)</f>
        <v>3.5</v>
      </c>
      <c r="BG20" s="1">
        <f>SUM('BONUS GAZZETTA 2013 2014'!C20,'BONUS GAZZETTA 2013 2014'!E20,'BONUS GAZZETTA 2013 2014'!G20,'BONUS GAZZETTA 2013 2014'!I20,'BONUS GAZZETTA 2013 2014'!K20,'BONUS GAZZETTA 2013 2014'!M20,'BONUS GAZZETTA 2013 2014'!O20,'BONUS GAZZETTA 2013 2014'!Q20,'BONUS GAZZETTA 2013 2014'!R20,'BONUS GAZZETTA 2013 2014'!T20,'BONUS GAZZETTA 2013 2014'!W20,'BONUS GAZZETTA 2013 2014'!Y20,'BONUS GAZZETTA 2013 2014'!AA20,'BONUS GAZZETTA 2013 2014'!AC20,'BONUS GAZZETTA 2013 2014'!AE20,'BONUS GAZZETTA 2013 2014'!AG20,'BONUS GAZZETTA 2013 2014'!AI20,'BONUS GAZZETTA 2013 2014'!AL20,'BONUS GAZZETTA 2013 2014'!AN20)</f>
        <v>-2.5</v>
      </c>
      <c r="BH20" s="1">
        <f t="shared" si="16"/>
        <v>94.5</v>
      </c>
      <c r="BI20" s="1">
        <f t="shared" si="17"/>
        <v>98.5</v>
      </c>
    </row>
    <row r="21" spans="1:61">
      <c r="A21" s="5" t="s">
        <v>8</v>
      </c>
      <c r="B21" s="5" t="s">
        <v>542</v>
      </c>
      <c r="C21" s="5"/>
      <c r="D21" s="5"/>
      <c r="E21" s="5"/>
      <c r="F21" s="5"/>
      <c r="G21" s="5"/>
      <c r="H21" s="6"/>
      <c r="I21" s="5"/>
      <c r="J21" s="5"/>
      <c r="K21" s="5"/>
      <c r="L21" s="5"/>
      <c r="M21" s="5"/>
      <c r="N21" s="5"/>
      <c r="O21" s="5">
        <v>6</v>
      </c>
      <c r="P21" s="5">
        <v>7</v>
      </c>
      <c r="Q21" s="5">
        <v>5</v>
      </c>
      <c r="R21" s="5"/>
      <c r="S21" s="5">
        <v>5.5</v>
      </c>
      <c r="T21" s="5"/>
      <c r="U21" s="5"/>
      <c r="V21" s="5"/>
      <c r="W21" s="5" t="s">
        <v>429</v>
      </c>
      <c r="X21" s="5" t="s">
        <v>423</v>
      </c>
      <c r="Y21" s="5" t="s">
        <v>423</v>
      </c>
      <c r="Z21" s="5"/>
      <c r="AA21" s="5"/>
      <c r="AB21" s="5"/>
      <c r="AC21" s="5"/>
      <c r="AD21" s="5"/>
      <c r="AE21" s="5"/>
      <c r="AF21" s="5"/>
      <c r="AG21" s="5" t="s">
        <v>429</v>
      </c>
      <c r="AH21" s="5"/>
      <c r="AI21" s="5"/>
      <c r="AJ21" s="5"/>
      <c r="AK21" s="5"/>
      <c r="AL21" s="5"/>
      <c r="AM21" s="5"/>
      <c r="AN21" s="5"/>
      <c r="AO21" s="7">
        <f t="shared" si="2"/>
        <v>4</v>
      </c>
      <c r="AP21" s="7">
        <f t="shared" si="3"/>
        <v>2</v>
      </c>
      <c r="AQ21" s="7">
        <f t="shared" si="4"/>
        <v>2</v>
      </c>
      <c r="AR21" s="8">
        <f t="shared" si="5"/>
        <v>5.875</v>
      </c>
      <c r="AS21" s="8">
        <f t="shared" si="6"/>
        <v>5.875</v>
      </c>
      <c r="AT21" s="8" t="e">
        <f t="shared" si="7"/>
        <v>#DIV/0!</v>
      </c>
      <c r="AU21" s="8" t="e">
        <f t="shared" si="8"/>
        <v>#N/A</v>
      </c>
      <c r="AV21" s="8">
        <f t="shared" si="9"/>
        <v>6.25</v>
      </c>
      <c r="AW21" s="8">
        <f t="shared" si="10"/>
        <v>5.5</v>
      </c>
      <c r="AX21" s="8">
        <f t="shared" si="0"/>
        <v>5.625</v>
      </c>
      <c r="AY21" s="8">
        <f t="shared" si="11"/>
        <v>6.25</v>
      </c>
      <c r="AZ21" s="8">
        <f t="shared" si="12"/>
        <v>5</v>
      </c>
      <c r="BA21" s="1">
        <f t="shared" si="1"/>
        <v>23.5</v>
      </c>
      <c r="BB21" s="1">
        <f>SUM('BONUS GAZZETTA 2013 2014'!C21:AN21)</f>
        <v>-1</v>
      </c>
      <c r="BC21" s="1">
        <f t="shared" si="13"/>
        <v>22.5</v>
      </c>
      <c r="BD21" s="1">
        <f t="shared" si="14"/>
        <v>12.5</v>
      </c>
      <c r="BE21" s="1">
        <f t="shared" si="15"/>
        <v>11</v>
      </c>
      <c r="BF21" s="1">
        <f>SUM('BONUS GAZZETTA 2013 2014'!D21,'BONUS GAZZETTA 2013 2014'!F21,'BONUS GAZZETTA 2013 2014'!H21,'BONUS GAZZETTA 2013 2014'!J21,'BONUS GAZZETTA 2013 2014'!L21,'BONUS GAZZETTA 2013 2014'!N21,'BONUS GAZZETTA 2013 2014'!P21,'BONUS GAZZETTA 2013 2014'!S21,'BONUS GAZZETTA 2013 2014'!U21,'BONUS GAZZETTA 2013 2014'!V21,'BONUS GAZZETTA 2013 2014'!X21,'BONUS GAZZETTA 2013 2014'!Z21,'BONUS GAZZETTA 2013 2014'!AB21,'BONUS GAZZETTA 2013 2014'!AD21,'BONUS GAZZETTA 2013 2014'!AF21,'BONUS GAZZETTA 2013 2014'!AH21,'BONUS GAZZETTA 2013 2014'!AJ21,'BONUS GAZZETTA 2013 2014'!AK21,'BONUS GAZZETTA 2013 2014'!AM21)</f>
        <v>0</v>
      </c>
      <c r="BG21" s="1">
        <f>SUM('BONUS GAZZETTA 2013 2014'!C21,'BONUS GAZZETTA 2013 2014'!E21,'BONUS GAZZETTA 2013 2014'!G21,'BONUS GAZZETTA 2013 2014'!I21,'BONUS GAZZETTA 2013 2014'!K21,'BONUS GAZZETTA 2013 2014'!M21,'BONUS GAZZETTA 2013 2014'!O21,'BONUS GAZZETTA 2013 2014'!Q21,'BONUS GAZZETTA 2013 2014'!R21,'BONUS GAZZETTA 2013 2014'!T21,'BONUS GAZZETTA 2013 2014'!W21,'BONUS GAZZETTA 2013 2014'!Y21,'BONUS GAZZETTA 2013 2014'!AA21,'BONUS GAZZETTA 2013 2014'!AC21,'BONUS GAZZETTA 2013 2014'!AE21,'BONUS GAZZETTA 2013 2014'!AG21,'BONUS GAZZETTA 2013 2014'!AI21,'BONUS GAZZETTA 2013 2014'!AL21,'BONUS GAZZETTA 2013 2014'!AN21)</f>
        <v>-1</v>
      </c>
      <c r="BH21" s="1">
        <f t="shared" si="16"/>
        <v>12.5</v>
      </c>
      <c r="BI21" s="1">
        <f t="shared" si="17"/>
        <v>10</v>
      </c>
    </row>
    <row r="22" spans="1:61">
      <c r="A22" s="5" t="s">
        <v>8</v>
      </c>
      <c r="B22" s="5" t="s">
        <v>11</v>
      </c>
      <c r="C22" s="5">
        <v>5</v>
      </c>
      <c r="D22" s="5">
        <v>5.5</v>
      </c>
      <c r="E22" s="5">
        <v>4.5</v>
      </c>
      <c r="F22" s="5"/>
      <c r="G22" s="5">
        <v>6.5</v>
      </c>
      <c r="H22" s="6">
        <v>7</v>
      </c>
      <c r="I22" s="5">
        <v>7</v>
      </c>
      <c r="J22" s="5">
        <v>7.5</v>
      </c>
      <c r="K22" s="5">
        <v>6.5</v>
      </c>
      <c r="L22" s="5">
        <v>6</v>
      </c>
      <c r="M22" s="5">
        <v>5</v>
      </c>
      <c r="N22" s="5">
        <v>6</v>
      </c>
      <c r="O22" s="5">
        <v>5.5</v>
      </c>
      <c r="P22" s="5">
        <v>6</v>
      </c>
      <c r="Q22" s="5"/>
      <c r="R22" s="5">
        <v>5.5</v>
      </c>
      <c r="S22" s="5">
        <v>6.5</v>
      </c>
      <c r="T22" s="5">
        <v>6</v>
      </c>
      <c r="U22" s="5">
        <v>5</v>
      </c>
      <c r="V22" s="5">
        <v>5.5</v>
      </c>
      <c r="W22" s="5">
        <v>6</v>
      </c>
      <c r="X22" s="5">
        <v>6.5</v>
      </c>
      <c r="Y22" s="5">
        <v>5.5</v>
      </c>
      <c r="Z22" s="5"/>
      <c r="AA22" s="5">
        <v>6</v>
      </c>
      <c r="AB22" s="5">
        <v>7</v>
      </c>
      <c r="AC22" s="5"/>
      <c r="AD22" s="5">
        <v>6.5</v>
      </c>
      <c r="AE22" s="5">
        <v>6.5</v>
      </c>
      <c r="AF22" s="5">
        <v>6.5</v>
      </c>
      <c r="AG22" s="5">
        <v>6</v>
      </c>
      <c r="AH22" s="5">
        <v>5</v>
      </c>
      <c r="AI22" s="5">
        <v>6</v>
      </c>
      <c r="AJ22" s="5">
        <v>5.5</v>
      </c>
      <c r="AK22" s="5">
        <v>6</v>
      </c>
      <c r="AL22" s="5"/>
      <c r="AM22" s="5">
        <v>6.5</v>
      </c>
      <c r="AN22" s="5">
        <v>6</v>
      </c>
      <c r="AO22" s="7">
        <f t="shared" si="2"/>
        <v>33</v>
      </c>
      <c r="AP22" s="7">
        <f t="shared" si="3"/>
        <v>17</v>
      </c>
      <c r="AQ22" s="7">
        <f t="shared" si="4"/>
        <v>16</v>
      </c>
      <c r="AR22" s="8">
        <f t="shared" si="5"/>
        <v>6</v>
      </c>
      <c r="AS22" s="8">
        <f t="shared" si="6"/>
        <v>5.9411764705882355</v>
      </c>
      <c r="AT22" s="8">
        <f t="shared" si="7"/>
        <v>6.0625</v>
      </c>
      <c r="AU22" s="8">
        <f t="shared" si="8"/>
        <v>6</v>
      </c>
      <c r="AV22" s="8">
        <f t="shared" si="9"/>
        <v>6.1470588235294121</v>
      </c>
      <c r="AW22" s="8">
        <f t="shared" si="10"/>
        <v>5.84375</v>
      </c>
      <c r="AX22" s="8">
        <f t="shared" si="0"/>
        <v>5.9848484848484844</v>
      </c>
      <c r="AY22" s="8">
        <f t="shared" si="11"/>
        <v>6.382352941176471</v>
      </c>
      <c r="AZ22" s="8">
        <f t="shared" si="12"/>
        <v>5.5625</v>
      </c>
      <c r="BA22" s="1">
        <f t="shared" si="1"/>
        <v>198</v>
      </c>
      <c r="BB22" s="1">
        <f>SUM('BONUS GAZZETTA 2013 2014'!C22:AN22)</f>
        <v>-0.5</v>
      </c>
      <c r="BC22" s="1">
        <f t="shared" si="13"/>
        <v>197.5</v>
      </c>
      <c r="BD22" s="1">
        <f t="shared" si="14"/>
        <v>104.5</v>
      </c>
      <c r="BE22" s="1">
        <f t="shared" si="15"/>
        <v>93.5</v>
      </c>
      <c r="BF22" s="1">
        <f>SUM('BONUS GAZZETTA 2013 2014'!D22,'BONUS GAZZETTA 2013 2014'!F22,'BONUS GAZZETTA 2013 2014'!H22,'BONUS GAZZETTA 2013 2014'!J22,'BONUS GAZZETTA 2013 2014'!L22,'BONUS GAZZETTA 2013 2014'!N22,'BONUS GAZZETTA 2013 2014'!P22,'BONUS GAZZETTA 2013 2014'!S22,'BONUS GAZZETTA 2013 2014'!U22,'BONUS GAZZETTA 2013 2014'!V22,'BONUS GAZZETTA 2013 2014'!X22,'BONUS GAZZETTA 2013 2014'!Z22,'BONUS GAZZETTA 2013 2014'!AB22,'BONUS GAZZETTA 2013 2014'!AD22,'BONUS GAZZETTA 2013 2014'!AF22,'BONUS GAZZETTA 2013 2014'!AH22,'BONUS GAZZETTA 2013 2014'!AJ22,'BONUS GAZZETTA 2013 2014'!AK22,'BONUS GAZZETTA 2013 2014'!AM22)</f>
        <v>4</v>
      </c>
      <c r="BG22" s="1">
        <f>SUM('BONUS GAZZETTA 2013 2014'!C22,'BONUS GAZZETTA 2013 2014'!E22,'BONUS GAZZETTA 2013 2014'!G22,'BONUS GAZZETTA 2013 2014'!I22,'BONUS GAZZETTA 2013 2014'!K22,'BONUS GAZZETTA 2013 2014'!M22,'BONUS GAZZETTA 2013 2014'!O22,'BONUS GAZZETTA 2013 2014'!Q22,'BONUS GAZZETTA 2013 2014'!R22,'BONUS GAZZETTA 2013 2014'!T22,'BONUS GAZZETTA 2013 2014'!W22,'BONUS GAZZETTA 2013 2014'!Y22,'BONUS GAZZETTA 2013 2014'!AA22,'BONUS GAZZETTA 2013 2014'!AC22,'BONUS GAZZETTA 2013 2014'!AE22,'BONUS GAZZETTA 2013 2014'!AG22,'BONUS GAZZETTA 2013 2014'!AI22,'BONUS GAZZETTA 2013 2014'!AL22,'BONUS GAZZETTA 2013 2014'!AN22)</f>
        <v>-4.5</v>
      </c>
      <c r="BH22" s="1">
        <f t="shared" si="16"/>
        <v>108.5</v>
      </c>
      <c r="BI22" s="1">
        <f t="shared" si="17"/>
        <v>89</v>
      </c>
    </row>
    <row r="23" spans="1:61">
      <c r="A23" s="5" t="s">
        <v>8</v>
      </c>
      <c r="B23" s="5" t="s">
        <v>414</v>
      </c>
      <c r="C23" s="5"/>
      <c r="D23" s="5"/>
      <c r="E23" s="5"/>
      <c r="F23" s="5"/>
      <c r="G23" s="5"/>
      <c r="H23" s="6"/>
      <c r="I23" s="5"/>
      <c r="J23" s="5"/>
      <c r="K23" s="5"/>
      <c r="L23" s="5"/>
      <c r="M23" s="5"/>
      <c r="N23" s="5"/>
      <c r="O23" s="5"/>
      <c r="P23" s="5"/>
      <c r="Q23" s="5"/>
      <c r="R23" s="5"/>
      <c r="S23" s="5"/>
      <c r="T23" s="5"/>
      <c r="U23" s="5"/>
      <c r="V23" s="5"/>
      <c r="W23" s="5"/>
      <c r="X23" s="5"/>
      <c r="Y23" s="5">
        <v>6</v>
      </c>
      <c r="Z23" s="5"/>
      <c r="AA23" s="5" t="s">
        <v>423</v>
      </c>
      <c r="AB23" s="5"/>
      <c r="AC23" s="5">
        <v>6</v>
      </c>
      <c r="AD23" s="5">
        <v>6.5</v>
      </c>
      <c r="AE23" s="5">
        <v>5</v>
      </c>
      <c r="AF23" s="5">
        <v>5.5</v>
      </c>
      <c r="AG23" s="5">
        <v>7</v>
      </c>
      <c r="AH23" s="5">
        <v>6.5</v>
      </c>
      <c r="AI23" s="5">
        <v>5.5</v>
      </c>
      <c r="AJ23" s="5">
        <v>6</v>
      </c>
      <c r="AK23" s="5" t="s">
        <v>423</v>
      </c>
      <c r="AL23" s="5">
        <v>5.5</v>
      </c>
      <c r="AM23" s="5"/>
      <c r="AN23" s="5"/>
      <c r="AO23" s="7">
        <f t="shared" si="2"/>
        <v>10</v>
      </c>
      <c r="AP23" s="7">
        <f t="shared" si="3"/>
        <v>4</v>
      </c>
      <c r="AQ23" s="7">
        <f t="shared" si="4"/>
        <v>6</v>
      </c>
      <c r="AR23" s="8">
        <f t="shared" si="5"/>
        <v>5.95</v>
      </c>
      <c r="AS23" s="8" t="e">
        <f t="shared" si="6"/>
        <v>#DIV/0!</v>
      </c>
      <c r="AT23" s="8">
        <f t="shared" si="7"/>
        <v>5.95</v>
      </c>
      <c r="AU23" s="8">
        <f t="shared" si="8"/>
        <v>6</v>
      </c>
      <c r="AV23" s="8">
        <f t="shared" si="9"/>
        <v>6.125</v>
      </c>
      <c r="AW23" s="8">
        <f t="shared" si="10"/>
        <v>5.833333333333333</v>
      </c>
      <c r="AX23" s="8">
        <f t="shared" si="0"/>
        <v>6.15</v>
      </c>
      <c r="AY23" s="8">
        <f t="shared" si="11"/>
        <v>6.125</v>
      </c>
      <c r="AZ23" s="8">
        <f t="shared" si="12"/>
        <v>6.166666666666667</v>
      </c>
      <c r="BA23" s="1">
        <f t="shared" si="1"/>
        <v>59.5</v>
      </c>
      <c r="BB23" s="1">
        <f>SUM('BONUS GAZZETTA 2013 2014'!C23:AN23)</f>
        <v>2</v>
      </c>
      <c r="BC23" s="1">
        <f t="shared" si="13"/>
        <v>61.5</v>
      </c>
      <c r="BD23" s="1">
        <f t="shared" si="14"/>
        <v>24.5</v>
      </c>
      <c r="BE23" s="1">
        <f t="shared" si="15"/>
        <v>35</v>
      </c>
      <c r="BF23" s="1">
        <f>SUM('BONUS GAZZETTA 2013 2014'!D23,'BONUS GAZZETTA 2013 2014'!F23,'BONUS GAZZETTA 2013 2014'!H23,'BONUS GAZZETTA 2013 2014'!J23,'BONUS GAZZETTA 2013 2014'!L23,'BONUS GAZZETTA 2013 2014'!N23,'BONUS GAZZETTA 2013 2014'!P23,'BONUS GAZZETTA 2013 2014'!S23,'BONUS GAZZETTA 2013 2014'!U23,'BONUS GAZZETTA 2013 2014'!V23,'BONUS GAZZETTA 2013 2014'!X23,'BONUS GAZZETTA 2013 2014'!Z23,'BONUS GAZZETTA 2013 2014'!AB23,'BONUS GAZZETTA 2013 2014'!AD23,'BONUS GAZZETTA 2013 2014'!AF23,'BONUS GAZZETTA 2013 2014'!AH23,'BONUS GAZZETTA 2013 2014'!AJ23,'BONUS GAZZETTA 2013 2014'!AK23,'BONUS GAZZETTA 2013 2014'!AM23)</f>
        <v>0</v>
      </c>
      <c r="BG23" s="1">
        <f>SUM('BONUS GAZZETTA 2013 2014'!C23,'BONUS GAZZETTA 2013 2014'!E23,'BONUS GAZZETTA 2013 2014'!G23,'BONUS GAZZETTA 2013 2014'!I23,'BONUS GAZZETTA 2013 2014'!K23,'BONUS GAZZETTA 2013 2014'!M23,'BONUS GAZZETTA 2013 2014'!O23,'BONUS GAZZETTA 2013 2014'!Q23,'BONUS GAZZETTA 2013 2014'!R23,'BONUS GAZZETTA 2013 2014'!T23,'BONUS GAZZETTA 2013 2014'!W23,'BONUS GAZZETTA 2013 2014'!Y23,'BONUS GAZZETTA 2013 2014'!AA23,'BONUS GAZZETTA 2013 2014'!AC23,'BONUS GAZZETTA 2013 2014'!AE23,'BONUS GAZZETTA 2013 2014'!AG23,'BONUS GAZZETTA 2013 2014'!AI23,'BONUS GAZZETTA 2013 2014'!AL23,'BONUS GAZZETTA 2013 2014'!AN23)</f>
        <v>2</v>
      </c>
      <c r="BH23" s="1">
        <f t="shared" si="16"/>
        <v>24.5</v>
      </c>
      <c r="BI23" s="1">
        <f t="shared" si="17"/>
        <v>37</v>
      </c>
    </row>
    <row r="24" spans="1:61">
      <c r="A24" s="5" t="s">
        <v>8</v>
      </c>
      <c r="B24" s="5" t="s">
        <v>553</v>
      </c>
      <c r="C24" s="5"/>
      <c r="D24" s="5"/>
      <c r="E24" s="5"/>
      <c r="F24" s="5"/>
      <c r="G24" s="5"/>
      <c r="H24" s="6"/>
      <c r="I24" s="5"/>
      <c r="J24" s="5"/>
      <c r="K24" s="5"/>
      <c r="L24" s="5"/>
      <c r="M24" s="5"/>
      <c r="N24" s="5"/>
      <c r="O24" s="5"/>
      <c r="P24" s="5"/>
      <c r="Q24" s="5">
        <v>6</v>
      </c>
      <c r="R24" s="5"/>
      <c r="S24" s="5"/>
      <c r="T24" s="5"/>
      <c r="U24" s="5"/>
      <c r="V24" s="5"/>
      <c r="W24" s="5"/>
      <c r="X24" s="5"/>
      <c r="Y24" s="5"/>
      <c r="Z24" s="5"/>
      <c r="AA24" s="5"/>
      <c r="AB24" s="5"/>
      <c r="AC24" s="5"/>
      <c r="AD24" s="5"/>
      <c r="AE24" s="5"/>
      <c r="AF24" s="5"/>
      <c r="AG24" s="5"/>
      <c r="AH24" s="5"/>
      <c r="AI24" s="5"/>
      <c r="AJ24" s="5"/>
      <c r="AK24" s="5"/>
      <c r="AL24" s="5"/>
      <c r="AM24" s="5"/>
      <c r="AN24" s="5"/>
      <c r="AO24" s="7">
        <f t="shared" si="2"/>
        <v>1</v>
      </c>
      <c r="AP24" s="7">
        <f t="shared" si="3"/>
        <v>0</v>
      </c>
      <c r="AQ24" s="7">
        <f t="shared" si="4"/>
        <v>1</v>
      </c>
      <c r="AR24" s="8">
        <f t="shared" si="5"/>
        <v>6</v>
      </c>
      <c r="AS24" s="8">
        <f t="shared" si="6"/>
        <v>6</v>
      </c>
      <c r="AT24" s="8" t="e">
        <f t="shared" si="7"/>
        <v>#DIV/0!</v>
      </c>
      <c r="AU24" s="8" t="e">
        <f t="shared" si="8"/>
        <v>#N/A</v>
      </c>
      <c r="AV24" s="8" t="e">
        <f t="shared" si="9"/>
        <v>#DIV/0!</v>
      </c>
      <c r="AW24" s="8">
        <f t="shared" si="10"/>
        <v>6</v>
      </c>
      <c r="AX24" s="8">
        <f t="shared" si="0"/>
        <v>6</v>
      </c>
      <c r="AY24" s="8" t="e">
        <f t="shared" si="11"/>
        <v>#DIV/0!</v>
      </c>
      <c r="AZ24" s="8">
        <f t="shared" si="12"/>
        <v>6</v>
      </c>
      <c r="BA24" s="1">
        <f t="shared" si="1"/>
        <v>6</v>
      </c>
      <c r="BB24" s="1">
        <f>SUM('BONUS GAZZETTA 2013 2014'!C24:AN24)</f>
        <v>0</v>
      </c>
      <c r="BC24" s="1">
        <f t="shared" si="13"/>
        <v>6</v>
      </c>
      <c r="BD24" s="1">
        <f t="shared" si="14"/>
        <v>0</v>
      </c>
      <c r="BE24" s="1">
        <f t="shared" si="15"/>
        <v>6</v>
      </c>
      <c r="BF24" s="1">
        <f>SUM('BONUS GAZZETTA 2013 2014'!D24,'BONUS GAZZETTA 2013 2014'!F24,'BONUS GAZZETTA 2013 2014'!H24,'BONUS GAZZETTA 2013 2014'!J24,'BONUS GAZZETTA 2013 2014'!L24,'BONUS GAZZETTA 2013 2014'!N24,'BONUS GAZZETTA 2013 2014'!P24,'BONUS GAZZETTA 2013 2014'!S24,'BONUS GAZZETTA 2013 2014'!U24,'BONUS GAZZETTA 2013 2014'!V24,'BONUS GAZZETTA 2013 2014'!X24,'BONUS GAZZETTA 2013 2014'!Z24,'BONUS GAZZETTA 2013 2014'!AB24,'BONUS GAZZETTA 2013 2014'!AD24,'BONUS GAZZETTA 2013 2014'!AF24,'BONUS GAZZETTA 2013 2014'!AH24,'BONUS GAZZETTA 2013 2014'!AJ24,'BONUS GAZZETTA 2013 2014'!AK24,'BONUS GAZZETTA 2013 2014'!AM24)</f>
        <v>0</v>
      </c>
      <c r="BG24" s="1">
        <f>SUM('BONUS GAZZETTA 2013 2014'!C24,'BONUS GAZZETTA 2013 2014'!E24,'BONUS GAZZETTA 2013 2014'!G24,'BONUS GAZZETTA 2013 2014'!I24,'BONUS GAZZETTA 2013 2014'!K24,'BONUS GAZZETTA 2013 2014'!M24,'BONUS GAZZETTA 2013 2014'!O24,'BONUS GAZZETTA 2013 2014'!Q24,'BONUS GAZZETTA 2013 2014'!R24,'BONUS GAZZETTA 2013 2014'!T24,'BONUS GAZZETTA 2013 2014'!W24,'BONUS GAZZETTA 2013 2014'!Y24,'BONUS GAZZETTA 2013 2014'!AA24,'BONUS GAZZETTA 2013 2014'!AC24,'BONUS GAZZETTA 2013 2014'!AE24,'BONUS GAZZETTA 2013 2014'!AG24,'BONUS GAZZETTA 2013 2014'!AI24,'BONUS GAZZETTA 2013 2014'!AL24,'BONUS GAZZETTA 2013 2014'!AN24)</f>
        <v>0</v>
      </c>
      <c r="BH24" s="1">
        <f t="shared" si="16"/>
        <v>0</v>
      </c>
      <c r="BI24" s="1">
        <f t="shared" si="17"/>
        <v>6</v>
      </c>
    </row>
    <row r="25" spans="1:61">
      <c r="A25" s="5" t="s">
        <v>8</v>
      </c>
      <c r="B25" s="5" t="s">
        <v>12</v>
      </c>
      <c r="C25" s="5">
        <v>5.5</v>
      </c>
      <c r="D25" s="5">
        <v>5.5</v>
      </c>
      <c r="E25" s="5"/>
      <c r="F25" s="5"/>
      <c r="G25" s="5"/>
      <c r="H25" s="6"/>
      <c r="I25" s="5"/>
      <c r="J25" s="5"/>
      <c r="K25" s="5"/>
      <c r="L25" s="5"/>
      <c r="M25" s="5"/>
      <c r="N25" s="5"/>
      <c r="O25" s="5"/>
      <c r="P25" s="5">
        <v>5.5</v>
      </c>
      <c r="Q25" s="5">
        <v>6</v>
      </c>
      <c r="R25" s="5">
        <v>6</v>
      </c>
      <c r="S25" s="5" t="s">
        <v>423</v>
      </c>
      <c r="T25" s="5"/>
      <c r="U25" s="5" t="s">
        <v>423</v>
      </c>
      <c r="V25" s="5"/>
      <c r="W25" s="5"/>
      <c r="X25" s="5"/>
      <c r="Y25" s="5"/>
      <c r="Z25" s="5"/>
      <c r="AA25" s="5"/>
      <c r="AB25" s="5"/>
      <c r="AC25" s="5"/>
      <c r="AD25" s="5"/>
      <c r="AE25" s="5"/>
      <c r="AF25" s="5"/>
      <c r="AG25" s="5"/>
      <c r="AH25" s="5"/>
      <c r="AI25" s="5"/>
      <c r="AJ25" s="5"/>
      <c r="AK25" s="5"/>
      <c r="AL25" s="5"/>
      <c r="AM25" s="5"/>
      <c r="AN25" s="5">
        <v>6.5</v>
      </c>
      <c r="AO25" s="7">
        <f t="shared" si="2"/>
        <v>6</v>
      </c>
      <c r="AP25" s="7">
        <f t="shared" si="3"/>
        <v>2</v>
      </c>
      <c r="AQ25" s="7">
        <f t="shared" si="4"/>
        <v>4</v>
      </c>
      <c r="AR25" s="8">
        <f t="shared" si="5"/>
        <v>5.833333333333333</v>
      </c>
      <c r="AS25" s="8">
        <f t="shared" si="6"/>
        <v>5.7</v>
      </c>
      <c r="AT25" s="8">
        <f t="shared" si="7"/>
        <v>6.5</v>
      </c>
      <c r="AU25" s="8">
        <f t="shared" si="8"/>
        <v>5.5</v>
      </c>
      <c r="AV25" s="8">
        <f t="shared" si="9"/>
        <v>5.5</v>
      </c>
      <c r="AW25" s="8">
        <f t="shared" si="10"/>
        <v>6</v>
      </c>
      <c r="AX25" s="8">
        <f t="shared" si="0"/>
        <v>6.25</v>
      </c>
      <c r="AY25" s="8">
        <f t="shared" si="11"/>
        <v>5.5</v>
      </c>
      <c r="AZ25" s="8">
        <f t="shared" si="12"/>
        <v>6.625</v>
      </c>
      <c r="BA25" s="1">
        <f t="shared" si="1"/>
        <v>35</v>
      </c>
      <c r="BB25" s="1">
        <f>SUM('BONUS GAZZETTA 2013 2014'!C25:AN25)</f>
        <v>2.5</v>
      </c>
      <c r="BC25" s="1">
        <f t="shared" si="13"/>
        <v>37.5</v>
      </c>
      <c r="BD25" s="1">
        <f t="shared" si="14"/>
        <v>11</v>
      </c>
      <c r="BE25" s="1">
        <f t="shared" si="15"/>
        <v>24</v>
      </c>
      <c r="BF25" s="1">
        <f>SUM('BONUS GAZZETTA 2013 2014'!D25,'BONUS GAZZETTA 2013 2014'!F25,'BONUS GAZZETTA 2013 2014'!H25,'BONUS GAZZETTA 2013 2014'!J25,'BONUS GAZZETTA 2013 2014'!L25,'BONUS GAZZETTA 2013 2014'!N25,'BONUS GAZZETTA 2013 2014'!P25,'BONUS GAZZETTA 2013 2014'!S25,'BONUS GAZZETTA 2013 2014'!U25,'BONUS GAZZETTA 2013 2014'!V25,'BONUS GAZZETTA 2013 2014'!X25,'BONUS GAZZETTA 2013 2014'!Z25,'BONUS GAZZETTA 2013 2014'!AB25,'BONUS GAZZETTA 2013 2014'!AD25,'BONUS GAZZETTA 2013 2014'!AF25,'BONUS GAZZETTA 2013 2014'!AH25,'BONUS GAZZETTA 2013 2014'!AJ25,'BONUS GAZZETTA 2013 2014'!AK25,'BONUS GAZZETTA 2013 2014'!AM25)</f>
        <v>0</v>
      </c>
      <c r="BG25" s="1">
        <f>SUM('BONUS GAZZETTA 2013 2014'!C25,'BONUS GAZZETTA 2013 2014'!E25,'BONUS GAZZETTA 2013 2014'!G25,'BONUS GAZZETTA 2013 2014'!I25,'BONUS GAZZETTA 2013 2014'!K25,'BONUS GAZZETTA 2013 2014'!M25,'BONUS GAZZETTA 2013 2014'!O25,'BONUS GAZZETTA 2013 2014'!Q25,'BONUS GAZZETTA 2013 2014'!R25,'BONUS GAZZETTA 2013 2014'!T25,'BONUS GAZZETTA 2013 2014'!W25,'BONUS GAZZETTA 2013 2014'!Y25,'BONUS GAZZETTA 2013 2014'!AA25,'BONUS GAZZETTA 2013 2014'!AC25,'BONUS GAZZETTA 2013 2014'!AE25,'BONUS GAZZETTA 2013 2014'!AG25,'BONUS GAZZETTA 2013 2014'!AI25,'BONUS GAZZETTA 2013 2014'!AL25,'BONUS GAZZETTA 2013 2014'!AN25)</f>
        <v>2.5</v>
      </c>
      <c r="BH25" s="1">
        <f t="shared" si="16"/>
        <v>11</v>
      </c>
      <c r="BI25" s="1">
        <f t="shared" si="17"/>
        <v>26.5</v>
      </c>
    </row>
    <row r="26" spans="1:61">
      <c r="A26" s="5" t="s">
        <v>8</v>
      </c>
      <c r="B26" s="5" t="s">
        <v>427</v>
      </c>
      <c r="C26" s="5"/>
      <c r="D26" s="5"/>
      <c r="E26" s="5"/>
      <c r="F26" s="5">
        <v>5.5</v>
      </c>
      <c r="G26" s="5"/>
      <c r="H26" s="6">
        <v>6.5</v>
      </c>
      <c r="I26" s="5"/>
      <c r="J26" s="5"/>
      <c r="K26" s="5"/>
      <c r="L26" s="5" t="s">
        <v>423</v>
      </c>
      <c r="M26" s="5">
        <v>5</v>
      </c>
      <c r="N26" s="5">
        <v>6</v>
      </c>
      <c r="O26" s="5">
        <v>5.5</v>
      </c>
      <c r="P26" s="5"/>
      <c r="Q26" s="5">
        <v>5.5</v>
      </c>
      <c r="R26" s="5">
        <v>6.5</v>
      </c>
      <c r="S26" s="5">
        <v>4.5</v>
      </c>
      <c r="T26" s="5">
        <v>5</v>
      </c>
      <c r="U26" s="5">
        <v>6</v>
      </c>
      <c r="V26" s="5">
        <v>5.5</v>
      </c>
      <c r="W26" s="5"/>
      <c r="X26" s="5">
        <v>6.5</v>
      </c>
      <c r="Y26" s="5">
        <v>6</v>
      </c>
      <c r="Z26" s="5">
        <v>5.5</v>
      </c>
      <c r="AA26" s="5" t="s">
        <v>429</v>
      </c>
      <c r="AB26" s="5" t="s">
        <v>423</v>
      </c>
      <c r="AC26" s="5">
        <v>6</v>
      </c>
      <c r="AD26" s="5"/>
      <c r="AE26" s="5"/>
      <c r="AF26" s="5"/>
      <c r="AG26" s="5"/>
      <c r="AH26" s="5"/>
      <c r="AI26" s="5">
        <v>6</v>
      </c>
      <c r="AJ26" s="5"/>
      <c r="AK26" s="5">
        <v>6</v>
      </c>
      <c r="AL26" s="5"/>
      <c r="AM26" s="5">
        <v>6</v>
      </c>
      <c r="AN26" s="5"/>
      <c r="AO26" s="7">
        <f t="shared" si="2"/>
        <v>18</v>
      </c>
      <c r="AP26" s="7">
        <f t="shared" si="3"/>
        <v>10</v>
      </c>
      <c r="AQ26" s="7">
        <f t="shared" si="4"/>
        <v>8</v>
      </c>
      <c r="AR26" s="8">
        <f t="shared" si="5"/>
        <v>5.75</v>
      </c>
      <c r="AS26" s="8">
        <f t="shared" si="6"/>
        <v>5.6</v>
      </c>
      <c r="AT26" s="8">
        <f t="shared" si="7"/>
        <v>5.9375</v>
      </c>
      <c r="AU26" s="8">
        <f t="shared" si="8"/>
        <v>6</v>
      </c>
      <c r="AV26" s="8">
        <f t="shared" si="9"/>
        <v>5.8</v>
      </c>
      <c r="AW26" s="8">
        <f t="shared" si="10"/>
        <v>5.6875</v>
      </c>
      <c r="AX26" s="8">
        <f t="shared" si="0"/>
        <v>5.75</v>
      </c>
      <c r="AY26" s="8">
        <f t="shared" si="11"/>
        <v>5.55</v>
      </c>
      <c r="AZ26" s="8">
        <f t="shared" si="12"/>
        <v>6</v>
      </c>
      <c r="BA26" s="1">
        <f t="shared" si="1"/>
        <v>103.5</v>
      </c>
      <c r="BB26" s="1">
        <f>SUM('BONUS GAZZETTA 2013 2014'!C26:AN26)</f>
        <v>0</v>
      </c>
      <c r="BC26" s="1">
        <f t="shared" si="13"/>
        <v>103.5</v>
      </c>
      <c r="BD26" s="1">
        <f t="shared" si="14"/>
        <v>58</v>
      </c>
      <c r="BE26" s="1">
        <f t="shared" si="15"/>
        <v>45.5</v>
      </c>
      <c r="BF26" s="1">
        <f>SUM('BONUS GAZZETTA 2013 2014'!D26,'BONUS GAZZETTA 2013 2014'!F26,'BONUS GAZZETTA 2013 2014'!H26,'BONUS GAZZETTA 2013 2014'!J26,'BONUS GAZZETTA 2013 2014'!L26,'BONUS GAZZETTA 2013 2014'!N26,'BONUS GAZZETTA 2013 2014'!P26,'BONUS GAZZETTA 2013 2014'!S26,'BONUS GAZZETTA 2013 2014'!U26,'BONUS GAZZETTA 2013 2014'!V26,'BONUS GAZZETTA 2013 2014'!X26,'BONUS GAZZETTA 2013 2014'!Z26,'BONUS GAZZETTA 2013 2014'!AB26,'BONUS GAZZETTA 2013 2014'!AD26,'BONUS GAZZETTA 2013 2014'!AF26,'BONUS GAZZETTA 2013 2014'!AH26,'BONUS GAZZETTA 2013 2014'!AJ26,'BONUS GAZZETTA 2013 2014'!AK26,'BONUS GAZZETTA 2013 2014'!AM26)</f>
        <v>-2.5</v>
      </c>
      <c r="BG26" s="1">
        <f>SUM('BONUS GAZZETTA 2013 2014'!C26,'BONUS GAZZETTA 2013 2014'!E26,'BONUS GAZZETTA 2013 2014'!G26,'BONUS GAZZETTA 2013 2014'!I26,'BONUS GAZZETTA 2013 2014'!K26,'BONUS GAZZETTA 2013 2014'!M26,'BONUS GAZZETTA 2013 2014'!O26,'BONUS GAZZETTA 2013 2014'!Q26,'BONUS GAZZETTA 2013 2014'!R26,'BONUS GAZZETTA 2013 2014'!T26,'BONUS GAZZETTA 2013 2014'!W26,'BONUS GAZZETTA 2013 2014'!Y26,'BONUS GAZZETTA 2013 2014'!AA26,'BONUS GAZZETTA 2013 2014'!AC26,'BONUS GAZZETTA 2013 2014'!AE26,'BONUS GAZZETTA 2013 2014'!AG26,'BONUS GAZZETTA 2013 2014'!AI26,'BONUS GAZZETTA 2013 2014'!AL26,'BONUS GAZZETTA 2013 2014'!AN26)</f>
        <v>2.5</v>
      </c>
      <c r="BH26" s="1">
        <f t="shared" si="16"/>
        <v>55.5</v>
      </c>
      <c r="BI26" s="1">
        <f t="shared" si="17"/>
        <v>48</v>
      </c>
    </row>
    <row r="27" spans="1:61">
      <c r="A27" s="5" t="s">
        <v>8</v>
      </c>
      <c r="B27" s="5" t="s">
        <v>13</v>
      </c>
      <c r="C27" s="5">
        <v>5.5</v>
      </c>
      <c r="D27" s="5">
        <v>6</v>
      </c>
      <c r="E27" s="5">
        <v>6</v>
      </c>
      <c r="F27" s="5">
        <v>6</v>
      </c>
      <c r="G27" s="5">
        <v>6</v>
      </c>
      <c r="H27" s="6">
        <v>7.5</v>
      </c>
      <c r="I27" s="5">
        <v>7</v>
      </c>
      <c r="J27" s="5">
        <v>6.5</v>
      </c>
      <c r="K27" s="5">
        <v>5</v>
      </c>
      <c r="L27" s="5">
        <v>7</v>
      </c>
      <c r="M27" s="5">
        <v>5.5</v>
      </c>
      <c r="N27" s="5">
        <v>6</v>
      </c>
      <c r="O27" s="5">
        <v>6</v>
      </c>
      <c r="P27" s="5">
        <v>5</v>
      </c>
      <c r="Q27" s="5"/>
      <c r="R27" s="5">
        <v>5.5</v>
      </c>
      <c r="S27" s="5">
        <v>6.5</v>
      </c>
      <c r="T27" s="5">
        <v>6.5</v>
      </c>
      <c r="U27" s="5">
        <v>6.5</v>
      </c>
      <c r="V27" s="5">
        <v>5.5</v>
      </c>
      <c r="W27" s="5">
        <v>5</v>
      </c>
      <c r="X27" s="5">
        <v>7.5</v>
      </c>
      <c r="Y27" s="5">
        <v>5.5</v>
      </c>
      <c r="Z27" s="5">
        <v>5.5</v>
      </c>
      <c r="AA27" s="5">
        <v>5</v>
      </c>
      <c r="AB27" s="5">
        <v>6</v>
      </c>
      <c r="AC27" s="5">
        <v>7</v>
      </c>
      <c r="AD27" s="5">
        <v>7</v>
      </c>
      <c r="AE27" s="5">
        <v>6.5</v>
      </c>
      <c r="AF27" s="5"/>
      <c r="AG27" s="5"/>
      <c r="AH27" s="5"/>
      <c r="AI27" s="5"/>
      <c r="AJ27" s="5">
        <v>6</v>
      </c>
      <c r="AK27" s="5"/>
      <c r="AL27" s="5">
        <v>5.5</v>
      </c>
      <c r="AM27" s="5">
        <v>6</v>
      </c>
      <c r="AN27" s="5">
        <v>5.5</v>
      </c>
      <c r="AO27" s="7">
        <f t="shared" si="2"/>
        <v>32</v>
      </c>
      <c r="AP27" s="7">
        <f t="shared" si="3"/>
        <v>16</v>
      </c>
      <c r="AQ27" s="7">
        <f t="shared" si="4"/>
        <v>16</v>
      </c>
      <c r="AR27" s="8">
        <f t="shared" si="5"/>
        <v>6.046875</v>
      </c>
      <c r="AS27" s="8">
        <f t="shared" si="6"/>
        <v>6.1111111111111107</v>
      </c>
      <c r="AT27" s="8">
        <f t="shared" si="7"/>
        <v>5.9642857142857144</v>
      </c>
      <c r="AU27" s="8">
        <f t="shared" si="8"/>
        <v>6</v>
      </c>
      <c r="AV27" s="8">
        <f t="shared" si="9"/>
        <v>6.28125</v>
      </c>
      <c r="AW27" s="8">
        <f t="shared" si="10"/>
        <v>5.8125</v>
      </c>
      <c r="AX27" s="8">
        <f t="shared" si="0"/>
        <v>6.5</v>
      </c>
      <c r="AY27" s="8">
        <f t="shared" si="11"/>
        <v>6.84375</v>
      </c>
      <c r="AZ27" s="8">
        <f t="shared" si="12"/>
        <v>6.15625</v>
      </c>
      <c r="BA27" s="1">
        <f t="shared" si="1"/>
        <v>193.5</v>
      </c>
      <c r="BB27" s="1">
        <f>SUM('BONUS GAZZETTA 2013 2014'!C27:AN27)</f>
        <v>14.5</v>
      </c>
      <c r="BC27" s="1">
        <f t="shared" si="13"/>
        <v>208</v>
      </c>
      <c r="BD27" s="1">
        <f t="shared" si="14"/>
        <v>100.5</v>
      </c>
      <c r="BE27" s="1">
        <f t="shared" si="15"/>
        <v>93</v>
      </c>
      <c r="BF27" s="1">
        <f>SUM('BONUS GAZZETTA 2013 2014'!D27,'BONUS GAZZETTA 2013 2014'!F27,'BONUS GAZZETTA 2013 2014'!H27,'BONUS GAZZETTA 2013 2014'!J27,'BONUS GAZZETTA 2013 2014'!L27,'BONUS GAZZETTA 2013 2014'!N27,'BONUS GAZZETTA 2013 2014'!P27,'BONUS GAZZETTA 2013 2014'!S27,'BONUS GAZZETTA 2013 2014'!U27,'BONUS GAZZETTA 2013 2014'!V27,'BONUS GAZZETTA 2013 2014'!X27,'BONUS GAZZETTA 2013 2014'!Z27,'BONUS GAZZETTA 2013 2014'!AB27,'BONUS GAZZETTA 2013 2014'!AD27,'BONUS GAZZETTA 2013 2014'!AF27,'BONUS GAZZETTA 2013 2014'!AH27,'BONUS GAZZETTA 2013 2014'!AJ27,'BONUS GAZZETTA 2013 2014'!AK27,'BONUS GAZZETTA 2013 2014'!AM27)</f>
        <v>9</v>
      </c>
      <c r="BG27" s="1">
        <f>SUM('BONUS GAZZETTA 2013 2014'!C27,'BONUS GAZZETTA 2013 2014'!E27,'BONUS GAZZETTA 2013 2014'!G27,'BONUS GAZZETTA 2013 2014'!I27,'BONUS GAZZETTA 2013 2014'!K27,'BONUS GAZZETTA 2013 2014'!M27,'BONUS GAZZETTA 2013 2014'!O27,'BONUS GAZZETTA 2013 2014'!Q27,'BONUS GAZZETTA 2013 2014'!R27,'BONUS GAZZETTA 2013 2014'!T27,'BONUS GAZZETTA 2013 2014'!W27,'BONUS GAZZETTA 2013 2014'!Y27,'BONUS GAZZETTA 2013 2014'!AA27,'BONUS GAZZETTA 2013 2014'!AC27,'BONUS GAZZETTA 2013 2014'!AE27,'BONUS GAZZETTA 2013 2014'!AG27,'BONUS GAZZETTA 2013 2014'!AI27,'BONUS GAZZETTA 2013 2014'!AL27,'BONUS GAZZETTA 2013 2014'!AN27)</f>
        <v>5.5</v>
      </c>
      <c r="BH27" s="1">
        <f t="shared" si="16"/>
        <v>109.5</v>
      </c>
      <c r="BI27" s="1">
        <f t="shared" si="17"/>
        <v>98.5</v>
      </c>
    </row>
    <row r="28" spans="1:61">
      <c r="A28" s="5" t="s">
        <v>8</v>
      </c>
      <c r="B28" s="5" t="s">
        <v>639</v>
      </c>
      <c r="C28" s="5"/>
      <c r="D28" s="5"/>
      <c r="E28" s="5"/>
      <c r="F28" s="5"/>
      <c r="G28" s="5"/>
      <c r="H28" s="6"/>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v>5.5</v>
      </c>
      <c r="AO28" s="7">
        <f t="shared" si="2"/>
        <v>1</v>
      </c>
      <c r="AP28" s="7">
        <f t="shared" si="3"/>
        <v>0</v>
      </c>
      <c r="AQ28" s="7">
        <f t="shared" si="4"/>
        <v>1</v>
      </c>
      <c r="AR28" s="8">
        <f t="shared" si="5"/>
        <v>5.5</v>
      </c>
      <c r="AS28" s="8" t="e">
        <f t="shared" si="6"/>
        <v>#DIV/0!</v>
      </c>
      <c r="AT28" s="8">
        <f t="shared" si="7"/>
        <v>5.5</v>
      </c>
      <c r="AU28" s="8" t="e">
        <f t="shared" si="8"/>
        <v>#N/A</v>
      </c>
      <c r="AV28" s="8" t="e">
        <f t="shared" si="9"/>
        <v>#DIV/0!</v>
      </c>
      <c r="AW28" s="8">
        <f t="shared" si="10"/>
        <v>5.5</v>
      </c>
      <c r="AX28" s="8">
        <f t="shared" si="0"/>
        <v>5.5</v>
      </c>
      <c r="AY28" s="8" t="e">
        <f t="shared" si="11"/>
        <v>#DIV/0!</v>
      </c>
      <c r="AZ28" s="8">
        <f t="shared" si="12"/>
        <v>5.5</v>
      </c>
      <c r="BA28" s="1">
        <f t="shared" si="1"/>
        <v>5.5</v>
      </c>
      <c r="BB28" s="1">
        <f>SUM('BONUS GAZZETTA 2013 2014'!C28:AN28)</f>
        <v>0</v>
      </c>
      <c r="BC28" s="1">
        <f t="shared" si="13"/>
        <v>5.5</v>
      </c>
      <c r="BD28" s="1">
        <f t="shared" si="14"/>
        <v>0</v>
      </c>
      <c r="BE28" s="1">
        <f t="shared" si="15"/>
        <v>5.5</v>
      </c>
      <c r="BF28" s="1">
        <f>SUM('BONUS GAZZETTA 2013 2014'!D28,'BONUS GAZZETTA 2013 2014'!F28,'BONUS GAZZETTA 2013 2014'!H28,'BONUS GAZZETTA 2013 2014'!J28,'BONUS GAZZETTA 2013 2014'!L28,'BONUS GAZZETTA 2013 2014'!N28,'BONUS GAZZETTA 2013 2014'!P28,'BONUS GAZZETTA 2013 2014'!S28,'BONUS GAZZETTA 2013 2014'!U28,'BONUS GAZZETTA 2013 2014'!V28,'BONUS GAZZETTA 2013 2014'!X28,'BONUS GAZZETTA 2013 2014'!Z28,'BONUS GAZZETTA 2013 2014'!AB28,'BONUS GAZZETTA 2013 2014'!AD28,'BONUS GAZZETTA 2013 2014'!AF28,'BONUS GAZZETTA 2013 2014'!AH28,'BONUS GAZZETTA 2013 2014'!AJ28,'BONUS GAZZETTA 2013 2014'!AK28,'BONUS GAZZETTA 2013 2014'!AM28)</f>
        <v>0</v>
      </c>
      <c r="BG28" s="1">
        <f>SUM('BONUS GAZZETTA 2013 2014'!C28,'BONUS GAZZETTA 2013 2014'!E28,'BONUS GAZZETTA 2013 2014'!G28,'BONUS GAZZETTA 2013 2014'!I28,'BONUS GAZZETTA 2013 2014'!K28,'BONUS GAZZETTA 2013 2014'!M28,'BONUS GAZZETTA 2013 2014'!O28,'BONUS GAZZETTA 2013 2014'!Q28,'BONUS GAZZETTA 2013 2014'!R28,'BONUS GAZZETTA 2013 2014'!T28,'BONUS GAZZETTA 2013 2014'!W28,'BONUS GAZZETTA 2013 2014'!Y28,'BONUS GAZZETTA 2013 2014'!AA28,'BONUS GAZZETTA 2013 2014'!AC28,'BONUS GAZZETTA 2013 2014'!AE28,'BONUS GAZZETTA 2013 2014'!AG28,'BONUS GAZZETTA 2013 2014'!AI28,'BONUS GAZZETTA 2013 2014'!AL28,'BONUS GAZZETTA 2013 2014'!AN28)</f>
        <v>0</v>
      </c>
      <c r="BH28" s="1">
        <f t="shared" si="16"/>
        <v>0</v>
      </c>
      <c r="BI28" s="1">
        <f t="shared" si="17"/>
        <v>5.5</v>
      </c>
    </row>
    <row r="29" spans="1:61">
      <c r="A29" s="5" t="s">
        <v>14</v>
      </c>
      <c r="B29" s="5" t="s">
        <v>617</v>
      </c>
      <c r="C29" s="5"/>
      <c r="D29" s="5"/>
      <c r="E29" s="5"/>
      <c r="F29" s="5"/>
      <c r="G29" s="5"/>
      <c r="H29" s="6"/>
      <c r="I29" s="5"/>
      <c r="J29" s="5"/>
      <c r="K29" s="5"/>
      <c r="L29" s="5"/>
      <c r="M29" s="5"/>
      <c r="N29" s="5"/>
      <c r="O29" s="5"/>
      <c r="P29" s="5"/>
      <c r="Q29" s="5"/>
      <c r="R29" s="5"/>
      <c r="S29" s="5"/>
      <c r="T29" s="5"/>
      <c r="U29" s="5"/>
      <c r="V29" s="5"/>
      <c r="W29" s="5"/>
      <c r="X29" s="5"/>
      <c r="Y29" s="5"/>
      <c r="Z29" s="5"/>
      <c r="AA29" s="5"/>
      <c r="AB29" s="5"/>
      <c r="AC29" s="5"/>
      <c r="AD29" s="5"/>
      <c r="AE29" s="5"/>
      <c r="AF29" s="5"/>
      <c r="AG29" s="5"/>
      <c r="AH29" s="5">
        <v>6</v>
      </c>
      <c r="AI29" s="5"/>
      <c r="AJ29" s="5"/>
      <c r="AK29" s="5" t="s">
        <v>423</v>
      </c>
      <c r="AL29" s="5"/>
      <c r="AM29" s="5"/>
      <c r="AN29" s="5">
        <v>5.5</v>
      </c>
      <c r="AO29" s="7">
        <f t="shared" si="2"/>
        <v>2</v>
      </c>
      <c r="AP29" s="7">
        <f t="shared" si="3"/>
        <v>1</v>
      </c>
      <c r="AQ29" s="7">
        <f t="shared" si="4"/>
        <v>1</v>
      </c>
      <c r="AR29" s="8">
        <f t="shared" si="5"/>
        <v>5.75</v>
      </c>
      <c r="AS29" s="8" t="e">
        <f t="shared" si="6"/>
        <v>#DIV/0!</v>
      </c>
      <c r="AT29" s="8">
        <f t="shared" si="7"/>
        <v>5.75</v>
      </c>
      <c r="AU29" s="8" t="e">
        <f t="shared" si="8"/>
        <v>#N/A</v>
      </c>
      <c r="AV29" s="8">
        <f t="shared" si="9"/>
        <v>6</v>
      </c>
      <c r="AW29" s="8">
        <f t="shared" si="10"/>
        <v>5.5</v>
      </c>
      <c r="AX29" s="8">
        <f t="shared" si="0"/>
        <v>5.75</v>
      </c>
      <c r="AY29" s="8">
        <f t="shared" si="11"/>
        <v>6</v>
      </c>
      <c r="AZ29" s="8">
        <f t="shared" si="12"/>
        <v>5.5</v>
      </c>
      <c r="BA29" s="1">
        <f t="shared" si="1"/>
        <v>11.5</v>
      </c>
      <c r="BB29" s="1">
        <f>SUM('BONUS GAZZETTA 2013 2014'!C29:AN29)</f>
        <v>0</v>
      </c>
      <c r="BC29" s="1">
        <f t="shared" si="13"/>
        <v>11.5</v>
      </c>
      <c r="BD29" s="1">
        <f t="shared" si="14"/>
        <v>6</v>
      </c>
      <c r="BE29" s="1">
        <f t="shared" si="15"/>
        <v>5.5</v>
      </c>
      <c r="BF29" s="1">
        <f>SUM('BONUS GAZZETTA 2013 2014'!D29,'BONUS GAZZETTA 2013 2014'!F29,'BONUS GAZZETTA 2013 2014'!H29,'BONUS GAZZETTA 2013 2014'!J29,'BONUS GAZZETTA 2013 2014'!L29,'BONUS GAZZETTA 2013 2014'!N29,'BONUS GAZZETTA 2013 2014'!P29,'BONUS GAZZETTA 2013 2014'!S29,'BONUS GAZZETTA 2013 2014'!U29,'BONUS GAZZETTA 2013 2014'!V29,'BONUS GAZZETTA 2013 2014'!X29,'BONUS GAZZETTA 2013 2014'!Z29,'BONUS GAZZETTA 2013 2014'!AB29,'BONUS GAZZETTA 2013 2014'!AD29,'BONUS GAZZETTA 2013 2014'!AF29,'BONUS GAZZETTA 2013 2014'!AH29,'BONUS GAZZETTA 2013 2014'!AJ29,'BONUS GAZZETTA 2013 2014'!AK29,'BONUS GAZZETTA 2013 2014'!AM29)</f>
        <v>0</v>
      </c>
      <c r="BG29" s="1">
        <f>SUM('BONUS GAZZETTA 2013 2014'!C29,'BONUS GAZZETTA 2013 2014'!E29,'BONUS GAZZETTA 2013 2014'!G29,'BONUS GAZZETTA 2013 2014'!I29,'BONUS GAZZETTA 2013 2014'!K29,'BONUS GAZZETTA 2013 2014'!M29,'BONUS GAZZETTA 2013 2014'!O29,'BONUS GAZZETTA 2013 2014'!Q29,'BONUS GAZZETTA 2013 2014'!R29,'BONUS GAZZETTA 2013 2014'!T29,'BONUS GAZZETTA 2013 2014'!W29,'BONUS GAZZETTA 2013 2014'!Y29,'BONUS GAZZETTA 2013 2014'!AA29,'BONUS GAZZETTA 2013 2014'!AC29,'BONUS GAZZETTA 2013 2014'!AE29,'BONUS GAZZETTA 2013 2014'!AG29,'BONUS GAZZETTA 2013 2014'!AI29,'BONUS GAZZETTA 2013 2014'!AL29,'BONUS GAZZETTA 2013 2014'!AN29)</f>
        <v>0</v>
      </c>
      <c r="BH29" s="1">
        <f t="shared" si="16"/>
        <v>6</v>
      </c>
      <c r="BI29" s="1">
        <f t="shared" si="17"/>
        <v>5.5</v>
      </c>
    </row>
    <row r="30" spans="1:61">
      <c r="A30" s="5" t="s">
        <v>14</v>
      </c>
      <c r="B30" s="5" t="s">
        <v>15</v>
      </c>
      <c r="C30" s="5">
        <v>5.5</v>
      </c>
      <c r="D30" s="5"/>
      <c r="E30" s="5"/>
      <c r="F30" s="5"/>
      <c r="G30" s="5"/>
      <c r="H30" s="6"/>
      <c r="I30" s="5"/>
      <c r="J30" s="5"/>
      <c r="K30" s="5" t="s">
        <v>423</v>
      </c>
      <c r="L30" s="5"/>
      <c r="M30" s="5">
        <v>6</v>
      </c>
      <c r="N30" s="5">
        <v>5</v>
      </c>
      <c r="O30" s="5"/>
      <c r="P30" s="5"/>
      <c r="Q30" s="5">
        <v>6</v>
      </c>
      <c r="R30" s="5">
        <v>6.5</v>
      </c>
      <c r="S30" s="5"/>
      <c r="T30" s="5">
        <v>5.5</v>
      </c>
      <c r="U30" s="5"/>
      <c r="V30" s="5"/>
      <c r="W30" s="5" t="s">
        <v>423</v>
      </c>
      <c r="X30" s="5"/>
      <c r="Y30" s="5"/>
      <c r="Z30" s="5" t="s">
        <v>423</v>
      </c>
      <c r="AA30" s="5">
        <v>6</v>
      </c>
      <c r="AB30" s="5"/>
      <c r="AC30" s="5"/>
      <c r="AD30" s="5">
        <v>6</v>
      </c>
      <c r="AE30" s="5"/>
      <c r="AF30" s="5">
        <v>7.5</v>
      </c>
      <c r="AG30" s="5">
        <v>7.5</v>
      </c>
      <c r="AH30" s="5">
        <v>6</v>
      </c>
      <c r="AI30" s="5">
        <v>5</v>
      </c>
      <c r="AJ30" s="5"/>
      <c r="AK30" s="5">
        <v>6.5</v>
      </c>
      <c r="AL30" s="5"/>
      <c r="AM30" s="5">
        <v>6</v>
      </c>
      <c r="AN30" s="5"/>
      <c r="AO30" s="7">
        <f t="shared" si="2"/>
        <v>14</v>
      </c>
      <c r="AP30" s="7">
        <f t="shared" si="3"/>
        <v>6</v>
      </c>
      <c r="AQ30" s="7">
        <f t="shared" si="4"/>
        <v>8</v>
      </c>
      <c r="AR30" s="8">
        <f t="shared" si="5"/>
        <v>6.0714285714285712</v>
      </c>
      <c r="AS30" s="8">
        <f t="shared" si="6"/>
        <v>5.75</v>
      </c>
      <c r="AT30" s="8">
        <f t="shared" si="7"/>
        <v>6.3125</v>
      </c>
      <c r="AU30" s="8">
        <f t="shared" si="8"/>
        <v>6</v>
      </c>
      <c r="AV30" s="8">
        <f t="shared" si="9"/>
        <v>6.166666666666667</v>
      </c>
      <c r="AW30" s="8">
        <f t="shared" si="10"/>
        <v>6</v>
      </c>
      <c r="AX30" s="8">
        <f t="shared" si="0"/>
        <v>6.8571428571428568</v>
      </c>
      <c r="AY30" s="8">
        <f t="shared" si="11"/>
        <v>7.166666666666667</v>
      </c>
      <c r="AZ30" s="8">
        <f t="shared" si="12"/>
        <v>6.625</v>
      </c>
      <c r="BA30" s="1">
        <f t="shared" si="1"/>
        <v>85</v>
      </c>
      <c r="BB30" s="1">
        <f>SUM('BONUS GAZZETTA 2013 2014'!C30:AN30)</f>
        <v>11</v>
      </c>
      <c r="BC30" s="1">
        <f t="shared" si="13"/>
        <v>96</v>
      </c>
      <c r="BD30" s="1">
        <f t="shared" si="14"/>
        <v>37</v>
      </c>
      <c r="BE30" s="1">
        <f t="shared" si="15"/>
        <v>48</v>
      </c>
      <c r="BF30" s="1">
        <f>SUM('BONUS GAZZETTA 2013 2014'!D30,'BONUS GAZZETTA 2013 2014'!F30,'BONUS GAZZETTA 2013 2014'!H30,'BONUS GAZZETTA 2013 2014'!J30,'BONUS GAZZETTA 2013 2014'!L30,'BONUS GAZZETTA 2013 2014'!N30,'BONUS GAZZETTA 2013 2014'!P30,'BONUS GAZZETTA 2013 2014'!S30,'BONUS GAZZETTA 2013 2014'!U30,'BONUS GAZZETTA 2013 2014'!V30,'BONUS GAZZETTA 2013 2014'!X30,'BONUS GAZZETTA 2013 2014'!Z30,'BONUS GAZZETTA 2013 2014'!AB30,'BONUS GAZZETTA 2013 2014'!AD30,'BONUS GAZZETTA 2013 2014'!AF30,'BONUS GAZZETTA 2013 2014'!AH30,'BONUS GAZZETTA 2013 2014'!AJ30,'BONUS GAZZETTA 2013 2014'!AK30,'BONUS GAZZETTA 2013 2014'!AM30)</f>
        <v>6</v>
      </c>
      <c r="BG30" s="1">
        <f>SUM('BONUS GAZZETTA 2013 2014'!C30,'BONUS GAZZETTA 2013 2014'!E30,'BONUS GAZZETTA 2013 2014'!G30,'BONUS GAZZETTA 2013 2014'!I30,'BONUS GAZZETTA 2013 2014'!K30,'BONUS GAZZETTA 2013 2014'!M30,'BONUS GAZZETTA 2013 2014'!O30,'BONUS GAZZETTA 2013 2014'!Q30,'BONUS GAZZETTA 2013 2014'!R30,'BONUS GAZZETTA 2013 2014'!T30,'BONUS GAZZETTA 2013 2014'!W30,'BONUS GAZZETTA 2013 2014'!Y30,'BONUS GAZZETTA 2013 2014'!AA30,'BONUS GAZZETTA 2013 2014'!AC30,'BONUS GAZZETTA 2013 2014'!AE30,'BONUS GAZZETTA 2013 2014'!AG30,'BONUS GAZZETTA 2013 2014'!AI30,'BONUS GAZZETTA 2013 2014'!AL30,'BONUS GAZZETTA 2013 2014'!AN30)</f>
        <v>5</v>
      </c>
      <c r="BH30" s="1">
        <f t="shared" si="16"/>
        <v>43</v>
      </c>
      <c r="BI30" s="1">
        <f t="shared" si="17"/>
        <v>53</v>
      </c>
    </row>
    <row r="31" spans="1:61">
      <c r="A31" s="5" t="s">
        <v>14</v>
      </c>
      <c r="B31" s="5" t="s">
        <v>16</v>
      </c>
      <c r="C31" s="5">
        <v>5.5</v>
      </c>
      <c r="D31" s="5">
        <v>6.5</v>
      </c>
      <c r="E31" s="5">
        <v>6.5</v>
      </c>
      <c r="F31" s="5">
        <v>5</v>
      </c>
      <c r="G31" s="5">
        <v>6.5</v>
      </c>
      <c r="H31" s="6">
        <v>7.5</v>
      </c>
      <c r="I31" s="5">
        <v>6</v>
      </c>
      <c r="J31" s="5">
        <v>7</v>
      </c>
      <c r="K31" s="5">
        <v>6.5</v>
      </c>
      <c r="L31" s="5">
        <v>7</v>
      </c>
      <c r="M31" s="5">
        <v>5</v>
      </c>
      <c r="N31" s="5"/>
      <c r="O31" s="5">
        <v>5.5</v>
      </c>
      <c r="P31" s="5">
        <v>6.5</v>
      </c>
      <c r="Q31" s="5">
        <v>7</v>
      </c>
      <c r="R31" s="5">
        <v>5.5</v>
      </c>
      <c r="S31" s="5">
        <v>6</v>
      </c>
      <c r="T31" s="5">
        <v>5.5</v>
      </c>
      <c r="U31" s="5">
        <v>6.5</v>
      </c>
      <c r="V31" s="5">
        <v>5.5</v>
      </c>
      <c r="W31" s="5">
        <v>5.5</v>
      </c>
      <c r="X31" s="5">
        <v>8</v>
      </c>
      <c r="Y31" s="5">
        <v>5.5</v>
      </c>
      <c r="Z31" s="5">
        <v>5</v>
      </c>
      <c r="AA31" s="5">
        <v>5.5</v>
      </c>
      <c r="AB31" s="5">
        <v>5.5</v>
      </c>
      <c r="AC31" s="5">
        <v>6</v>
      </c>
      <c r="AD31" s="5">
        <v>7</v>
      </c>
      <c r="AE31" s="5">
        <v>6.5</v>
      </c>
      <c r="AF31" s="5">
        <v>7</v>
      </c>
      <c r="AG31" s="5">
        <v>6</v>
      </c>
      <c r="AH31" s="5">
        <v>5</v>
      </c>
      <c r="AI31" s="5">
        <v>5.5</v>
      </c>
      <c r="AJ31" s="5">
        <v>5</v>
      </c>
      <c r="AK31" s="5">
        <v>5</v>
      </c>
      <c r="AL31" s="5">
        <v>5.5</v>
      </c>
      <c r="AM31" s="5">
        <v>7</v>
      </c>
      <c r="AN31" s="5">
        <v>5.5</v>
      </c>
      <c r="AO31" s="7">
        <f t="shared" si="2"/>
        <v>37</v>
      </c>
      <c r="AP31" s="7">
        <f t="shared" si="3"/>
        <v>18</v>
      </c>
      <c r="AQ31" s="7">
        <f t="shared" si="4"/>
        <v>19</v>
      </c>
      <c r="AR31" s="8">
        <f t="shared" si="5"/>
        <v>6.0270270270270272</v>
      </c>
      <c r="AS31" s="8">
        <f t="shared" si="6"/>
        <v>6.1944444444444446</v>
      </c>
      <c r="AT31" s="8">
        <f t="shared" si="7"/>
        <v>5.8684210526315788</v>
      </c>
      <c r="AU31" s="8">
        <f t="shared" si="8"/>
        <v>5.5</v>
      </c>
      <c r="AV31" s="8">
        <f t="shared" si="9"/>
        <v>6.2222222222222223</v>
      </c>
      <c r="AW31" s="8">
        <f t="shared" si="10"/>
        <v>5.8421052631578947</v>
      </c>
      <c r="AX31" s="8">
        <f t="shared" si="0"/>
        <v>6.9054054054054053</v>
      </c>
      <c r="AY31" s="8">
        <f t="shared" si="11"/>
        <v>7.7222222222222223</v>
      </c>
      <c r="AZ31" s="8">
        <f t="shared" si="12"/>
        <v>6.1315789473684212</v>
      </c>
      <c r="BA31" s="1">
        <f t="shared" si="1"/>
        <v>223</v>
      </c>
      <c r="BB31" s="1">
        <f>SUM('BONUS GAZZETTA 2013 2014'!C31:AN31)</f>
        <v>32.5</v>
      </c>
      <c r="BC31" s="1">
        <f t="shared" si="13"/>
        <v>255.5</v>
      </c>
      <c r="BD31" s="1">
        <f t="shared" si="14"/>
        <v>112</v>
      </c>
      <c r="BE31" s="1">
        <f t="shared" si="15"/>
        <v>111</v>
      </c>
      <c r="BF31" s="1">
        <f>SUM('BONUS GAZZETTA 2013 2014'!D31,'BONUS GAZZETTA 2013 2014'!F31,'BONUS GAZZETTA 2013 2014'!H31,'BONUS GAZZETTA 2013 2014'!J31,'BONUS GAZZETTA 2013 2014'!L31,'BONUS GAZZETTA 2013 2014'!N31,'BONUS GAZZETTA 2013 2014'!P31,'BONUS GAZZETTA 2013 2014'!S31,'BONUS GAZZETTA 2013 2014'!U31,'BONUS GAZZETTA 2013 2014'!V31,'BONUS GAZZETTA 2013 2014'!X31,'BONUS GAZZETTA 2013 2014'!Z31,'BONUS GAZZETTA 2013 2014'!AB31,'BONUS GAZZETTA 2013 2014'!AD31,'BONUS GAZZETTA 2013 2014'!AF31,'BONUS GAZZETTA 2013 2014'!AH31,'BONUS GAZZETTA 2013 2014'!AJ31,'BONUS GAZZETTA 2013 2014'!AK31,'BONUS GAZZETTA 2013 2014'!AM31)</f>
        <v>27</v>
      </c>
      <c r="BG31" s="1">
        <f>SUM('BONUS GAZZETTA 2013 2014'!C31,'BONUS GAZZETTA 2013 2014'!E31,'BONUS GAZZETTA 2013 2014'!G31,'BONUS GAZZETTA 2013 2014'!I31,'BONUS GAZZETTA 2013 2014'!K31,'BONUS GAZZETTA 2013 2014'!M31,'BONUS GAZZETTA 2013 2014'!O31,'BONUS GAZZETTA 2013 2014'!Q31,'BONUS GAZZETTA 2013 2014'!R31,'BONUS GAZZETTA 2013 2014'!T31,'BONUS GAZZETTA 2013 2014'!W31,'BONUS GAZZETTA 2013 2014'!Y31,'BONUS GAZZETTA 2013 2014'!AA31,'BONUS GAZZETTA 2013 2014'!AC31,'BONUS GAZZETTA 2013 2014'!AE31,'BONUS GAZZETTA 2013 2014'!AG31,'BONUS GAZZETTA 2013 2014'!AI31,'BONUS GAZZETTA 2013 2014'!AL31,'BONUS GAZZETTA 2013 2014'!AN31)</f>
        <v>5.5</v>
      </c>
      <c r="BH31" s="1">
        <f t="shared" si="16"/>
        <v>139</v>
      </c>
      <c r="BI31" s="1">
        <f t="shared" si="17"/>
        <v>116.5</v>
      </c>
    </row>
    <row r="32" spans="1:61">
      <c r="A32" s="5" t="s">
        <v>14</v>
      </c>
      <c r="B32" s="5" t="s">
        <v>17</v>
      </c>
      <c r="C32" s="5">
        <v>6.5</v>
      </c>
      <c r="D32" s="5">
        <v>5.5</v>
      </c>
      <c r="E32" s="5" t="s">
        <v>423</v>
      </c>
      <c r="F32" s="5">
        <v>5.5</v>
      </c>
      <c r="G32" s="5">
        <v>6.5</v>
      </c>
      <c r="H32" s="6"/>
      <c r="I32" s="5"/>
      <c r="J32" s="5"/>
      <c r="K32" s="5">
        <v>5</v>
      </c>
      <c r="L32" s="5">
        <v>6</v>
      </c>
      <c r="M32" s="5">
        <v>5</v>
      </c>
      <c r="N32" s="5">
        <v>6.5</v>
      </c>
      <c r="O32" s="5">
        <v>4.5</v>
      </c>
      <c r="P32" s="5"/>
      <c r="Q32" s="5" t="s">
        <v>423</v>
      </c>
      <c r="R32" s="5"/>
      <c r="S32" s="5">
        <v>6</v>
      </c>
      <c r="T32" s="5"/>
      <c r="U32" s="5"/>
      <c r="V32" s="5"/>
      <c r="W32" s="5">
        <v>5</v>
      </c>
      <c r="X32" s="5"/>
      <c r="Y32" s="5"/>
      <c r="Z32" s="5">
        <v>5</v>
      </c>
      <c r="AA32" s="5"/>
      <c r="AB32" s="5"/>
      <c r="AC32" s="5"/>
      <c r="AD32" s="5"/>
      <c r="AE32" s="5"/>
      <c r="AF32" s="5">
        <v>6</v>
      </c>
      <c r="AG32" s="5">
        <v>5</v>
      </c>
      <c r="AH32" s="5">
        <v>6</v>
      </c>
      <c r="AI32" s="5">
        <v>5.5</v>
      </c>
      <c r="AJ32" s="5">
        <v>5.5</v>
      </c>
      <c r="AK32" s="5"/>
      <c r="AL32" s="5"/>
      <c r="AM32" s="5"/>
      <c r="AN32" s="5"/>
      <c r="AO32" s="7">
        <f t="shared" si="2"/>
        <v>17</v>
      </c>
      <c r="AP32" s="7">
        <f t="shared" si="3"/>
        <v>9</v>
      </c>
      <c r="AQ32" s="7">
        <f t="shared" si="4"/>
        <v>8</v>
      </c>
      <c r="AR32" s="8">
        <f t="shared" si="5"/>
        <v>5.5882352941176467</v>
      </c>
      <c r="AS32" s="8">
        <f t="shared" si="6"/>
        <v>5.7</v>
      </c>
      <c r="AT32" s="8">
        <f t="shared" si="7"/>
        <v>5.4285714285714288</v>
      </c>
      <c r="AU32" s="8">
        <f t="shared" si="8"/>
        <v>5</v>
      </c>
      <c r="AV32" s="8">
        <f t="shared" si="9"/>
        <v>5.7777777777777777</v>
      </c>
      <c r="AW32" s="8">
        <f t="shared" si="10"/>
        <v>5.375</v>
      </c>
      <c r="AX32" s="8">
        <f t="shared" si="0"/>
        <v>5.8529411764705879</v>
      </c>
      <c r="AY32" s="8">
        <f t="shared" si="11"/>
        <v>6</v>
      </c>
      <c r="AZ32" s="8">
        <f t="shared" si="12"/>
        <v>5.6875</v>
      </c>
      <c r="BA32" s="1">
        <f t="shared" si="1"/>
        <v>95</v>
      </c>
      <c r="BB32" s="1">
        <f>SUM('BONUS GAZZETTA 2013 2014'!C32:AN32)</f>
        <v>4.5</v>
      </c>
      <c r="BC32" s="1">
        <f t="shared" si="13"/>
        <v>99.5</v>
      </c>
      <c r="BD32" s="1">
        <f t="shared" si="14"/>
        <v>52</v>
      </c>
      <c r="BE32" s="1">
        <f t="shared" si="15"/>
        <v>43</v>
      </c>
      <c r="BF32" s="1">
        <f>SUM('BONUS GAZZETTA 2013 2014'!D32,'BONUS GAZZETTA 2013 2014'!F32,'BONUS GAZZETTA 2013 2014'!H32,'BONUS GAZZETTA 2013 2014'!J32,'BONUS GAZZETTA 2013 2014'!L32,'BONUS GAZZETTA 2013 2014'!N32,'BONUS GAZZETTA 2013 2014'!P32,'BONUS GAZZETTA 2013 2014'!S32,'BONUS GAZZETTA 2013 2014'!U32,'BONUS GAZZETTA 2013 2014'!V32,'BONUS GAZZETTA 2013 2014'!X32,'BONUS GAZZETTA 2013 2014'!Z32,'BONUS GAZZETTA 2013 2014'!AB32,'BONUS GAZZETTA 2013 2014'!AD32,'BONUS GAZZETTA 2013 2014'!AF32,'BONUS GAZZETTA 2013 2014'!AH32,'BONUS GAZZETTA 2013 2014'!AJ32,'BONUS GAZZETTA 2013 2014'!AK32,'BONUS GAZZETTA 2013 2014'!AM32)</f>
        <v>2</v>
      </c>
      <c r="BG32" s="1">
        <f>SUM('BONUS GAZZETTA 2013 2014'!C32,'BONUS GAZZETTA 2013 2014'!E32,'BONUS GAZZETTA 2013 2014'!G32,'BONUS GAZZETTA 2013 2014'!I32,'BONUS GAZZETTA 2013 2014'!K32,'BONUS GAZZETTA 2013 2014'!M32,'BONUS GAZZETTA 2013 2014'!O32,'BONUS GAZZETTA 2013 2014'!Q32,'BONUS GAZZETTA 2013 2014'!R32,'BONUS GAZZETTA 2013 2014'!T32,'BONUS GAZZETTA 2013 2014'!W32,'BONUS GAZZETTA 2013 2014'!Y32,'BONUS GAZZETTA 2013 2014'!AA32,'BONUS GAZZETTA 2013 2014'!AC32,'BONUS GAZZETTA 2013 2014'!AE32,'BONUS GAZZETTA 2013 2014'!AG32,'BONUS GAZZETTA 2013 2014'!AI32,'BONUS GAZZETTA 2013 2014'!AL32,'BONUS GAZZETTA 2013 2014'!AN32)</f>
        <v>2.5</v>
      </c>
      <c r="BH32" s="1">
        <f t="shared" si="16"/>
        <v>54</v>
      </c>
      <c r="BI32" s="1">
        <f t="shared" si="17"/>
        <v>45.5</v>
      </c>
    </row>
    <row r="33" spans="1:61">
      <c r="A33" s="5" t="s">
        <v>14</v>
      </c>
      <c r="B33" s="5" t="s">
        <v>454</v>
      </c>
      <c r="C33" s="5"/>
      <c r="D33" s="5"/>
      <c r="E33" s="5"/>
      <c r="F33" s="5"/>
      <c r="G33" s="5">
        <v>5.5</v>
      </c>
      <c r="H33" s="6"/>
      <c r="I33" s="5"/>
      <c r="J33" s="5"/>
      <c r="K33" s="5"/>
      <c r="L33" s="5">
        <v>5.5</v>
      </c>
      <c r="M33" s="5" t="s">
        <v>423</v>
      </c>
      <c r="N33" s="5">
        <v>5.5</v>
      </c>
      <c r="O33" s="5">
        <v>5</v>
      </c>
      <c r="P33" s="5"/>
      <c r="Q33" s="5"/>
      <c r="R33" s="5">
        <v>5</v>
      </c>
      <c r="S33" s="5"/>
      <c r="T33" s="5"/>
      <c r="U33" s="5"/>
      <c r="V33" s="5"/>
      <c r="W33" s="5"/>
      <c r="X33" s="5"/>
      <c r="Y33" s="5"/>
      <c r="Z33" s="5"/>
      <c r="AA33" s="5"/>
      <c r="AB33" s="5"/>
      <c r="AC33" s="5"/>
      <c r="AD33" s="5"/>
      <c r="AE33" s="5"/>
      <c r="AF33" s="5"/>
      <c r="AG33" s="5"/>
      <c r="AH33" s="5"/>
      <c r="AI33" s="5"/>
      <c r="AJ33" s="5"/>
      <c r="AK33" s="5"/>
      <c r="AL33" s="5"/>
      <c r="AM33" s="5"/>
      <c r="AN33" s="5"/>
      <c r="AO33" s="7">
        <f t="shared" si="2"/>
        <v>5</v>
      </c>
      <c r="AP33" s="7">
        <f t="shared" si="3"/>
        <v>2</v>
      </c>
      <c r="AQ33" s="7">
        <f t="shared" si="4"/>
        <v>3</v>
      </c>
      <c r="AR33" s="8">
        <f t="shared" si="5"/>
        <v>5.3</v>
      </c>
      <c r="AS33" s="8">
        <f t="shared" si="6"/>
        <v>5.3</v>
      </c>
      <c r="AT33" s="8" t="e">
        <f t="shared" si="7"/>
        <v>#DIV/0!</v>
      </c>
      <c r="AU33" s="8">
        <f t="shared" si="8"/>
        <v>5.5</v>
      </c>
      <c r="AV33" s="8">
        <f t="shared" si="9"/>
        <v>5.5</v>
      </c>
      <c r="AW33" s="8">
        <f t="shared" si="10"/>
        <v>5.166666666666667</v>
      </c>
      <c r="AX33" s="8">
        <f t="shared" si="0"/>
        <v>5.3</v>
      </c>
      <c r="AY33" s="8">
        <f t="shared" si="11"/>
        <v>5.5</v>
      </c>
      <c r="AZ33" s="8">
        <f t="shared" si="12"/>
        <v>5.166666666666667</v>
      </c>
      <c r="BA33" s="1">
        <f t="shared" si="1"/>
        <v>26.5</v>
      </c>
      <c r="BB33" s="1">
        <f>SUM('BONUS GAZZETTA 2013 2014'!C33:AN33)</f>
        <v>0</v>
      </c>
      <c r="BC33" s="1">
        <f t="shared" si="13"/>
        <v>26.5</v>
      </c>
      <c r="BD33" s="1">
        <f t="shared" si="14"/>
        <v>11</v>
      </c>
      <c r="BE33" s="1">
        <f t="shared" si="15"/>
        <v>15.5</v>
      </c>
      <c r="BF33" s="1">
        <f>SUM('BONUS GAZZETTA 2013 2014'!D33,'BONUS GAZZETTA 2013 2014'!F33,'BONUS GAZZETTA 2013 2014'!H33,'BONUS GAZZETTA 2013 2014'!J33,'BONUS GAZZETTA 2013 2014'!L33,'BONUS GAZZETTA 2013 2014'!N33,'BONUS GAZZETTA 2013 2014'!P33,'BONUS GAZZETTA 2013 2014'!S33,'BONUS GAZZETTA 2013 2014'!U33,'BONUS GAZZETTA 2013 2014'!V33,'BONUS GAZZETTA 2013 2014'!X33,'BONUS GAZZETTA 2013 2014'!Z33,'BONUS GAZZETTA 2013 2014'!AB33,'BONUS GAZZETTA 2013 2014'!AD33,'BONUS GAZZETTA 2013 2014'!AF33,'BONUS GAZZETTA 2013 2014'!AH33,'BONUS GAZZETTA 2013 2014'!AJ33,'BONUS GAZZETTA 2013 2014'!AK33,'BONUS GAZZETTA 2013 2014'!AM33)</f>
        <v>0</v>
      </c>
      <c r="BG33" s="1">
        <f>SUM('BONUS GAZZETTA 2013 2014'!C33,'BONUS GAZZETTA 2013 2014'!E33,'BONUS GAZZETTA 2013 2014'!G33,'BONUS GAZZETTA 2013 2014'!I33,'BONUS GAZZETTA 2013 2014'!K33,'BONUS GAZZETTA 2013 2014'!M33,'BONUS GAZZETTA 2013 2014'!O33,'BONUS GAZZETTA 2013 2014'!Q33,'BONUS GAZZETTA 2013 2014'!R33,'BONUS GAZZETTA 2013 2014'!T33,'BONUS GAZZETTA 2013 2014'!W33,'BONUS GAZZETTA 2013 2014'!Y33,'BONUS GAZZETTA 2013 2014'!AA33,'BONUS GAZZETTA 2013 2014'!AC33,'BONUS GAZZETTA 2013 2014'!AE33,'BONUS GAZZETTA 2013 2014'!AG33,'BONUS GAZZETTA 2013 2014'!AI33,'BONUS GAZZETTA 2013 2014'!AL33,'BONUS GAZZETTA 2013 2014'!AN33)</f>
        <v>0</v>
      </c>
      <c r="BH33" s="1">
        <f t="shared" si="16"/>
        <v>11</v>
      </c>
      <c r="BI33" s="1">
        <f t="shared" si="17"/>
        <v>15.5</v>
      </c>
    </row>
    <row r="34" spans="1:61">
      <c r="A34" s="160" t="s">
        <v>282</v>
      </c>
      <c r="B34" s="160"/>
      <c r="C34" s="160"/>
      <c r="D34" s="160"/>
      <c r="E34" s="160"/>
      <c r="F34" s="160"/>
      <c r="G34" s="160"/>
      <c r="H34" s="160"/>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60"/>
      <c r="AJ34" s="160"/>
      <c r="AK34" s="160"/>
      <c r="AL34" s="160"/>
      <c r="AM34" s="160"/>
      <c r="AN34" s="160"/>
      <c r="AO34" s="9"/>
      <c r="AP34" s="9"/>
      <c r="AQ34" s="9"/>
      <c r="AR34" s="9"/>
      <c r="AS34" s="9"/>
      <c r="AT34" s="9"/>
      <c r="AU34" s="9"/>
      <c r="AV34" s="9"/>
      <c r="AW34" s="9"/>
      <c r="AX34" s="9"/>
      <c r="AY34" s="9"/>
      <c r="AZ34" s="9"/>
      <c r="BA34" s="4"/>
      <c r="BB34" s="4"/>
    </row>
    <row r="35" spans="1:61">
      <c r="A35" s="10" t="s">
        <v>0</v>
      </c>
      <c r="B35" s="10" t="s">
        <v>18</v>
      </c>
      <c r="C35" s="10">
        <v>4.5</v>
      </c>
      <c r="D35" s="10">
        <v>4</v>
      </c>
      <c r="E35" s="10">
        <v>6.5</v>
      </c>
      <c r="F35" s="10">
        <v>6</v>
      </c>
      <c r="G35" s="10">
        <v>6.5</v>
      </c>
      <c r="H35" s="11">
        <v>4.5</v>
      </c>
      <c r="I35" s="10">
        <v>5</v>
      </c>
      <c r="J35" s="10">
        <v>6</v>
      </c>
      <c r="K35" s="10">
        <v>6</v>
      </c>
      <c r="L35" s="10">
        <v>6</v>
      </c>
      <c r="M35" s="10">
        <v>6</v>
      </c>
      <c r="N35" s="10">
        <v>4</v>
      </c>
      <c r="O35" s="10">
        <v>7</v>
      </c>
      <c r="P35" s="10">
        <v>6.5</v>
      </c>
      <c r="Q35" s="10">
        <v>6.5</v>
      </c>
      <c r="R35" s="10">
        <v>6.5</v>
      </c>
      <c r="S35" s="10">
        <v>6</v>
      </c>
      <c r="T35" s="10">
        <v>5</v>
      </c>
      <c r="U35" s="10">
        <v>6</v>
      </c>
      <c r="V35" s="10">
        <v>6</v>
      </c>
      <c r="W35" s="10">
        <v>6.5</v>
      </c>
      <c r="X35" s="10">
        <v>6</v>
      </c>
      <c r="Y35" s="10">
        <v>6</v>
      </c>
      <c r="Z35" s="10">
        <v>5.5</v>
      </c>
      <c r="AA35" s="10">
        <v>6</v>
      </c>
      <c r="AB35" s="10">
        <v>6.5</v>
      </c>
      <c r="AC35" s="10">
        <v>6</v>
      </c>
      <c r="AD35" s="10">
        <v>5</v>
      </c>
      <c r="AE35" s="10">
        <v>6.5</v>
      </c>
      <c r="AF35" s="10">
        <v>6.5</v>
      </c>
      <c r="AG35" s="10">
        <v>6</v>
      </c>
      <c r="AH35" s="10">
        <v>7</v>
      </c>
      <c r="AI35" s="10">
        <v>6</v>
      </c>
      <c r="AJ35" s="10">
        <v>7</v>
      </c>
      <c r="AK35" s="10">
        <v>5.5</v>
      </c>
      <c r="AL35" s="10">
        <v>6</v>
      </c>
      <c r="AM35" s="10">
        <v>5</v>
      </c>
      <c r="AN35" s="10"/>
      <c r="AO35" s="7">
        <f t="shared" si="2"/>
        <v>37</v>
      </c>
      <c r="AP35" s="7">
        <f>COUNT(D35,F35,G35,I35,K35,M35,O35,Q35,S35,U35,V35,X35,AA35,AC35,AE35,AG35,AI35,AK35,AM35)</f>
        <v>19</v>
      </c>
      <c r="AQ35" s="7">
        <f>COUNT(C35,E35,H35,J35,L35,N35,P35,R35,T35,W35,Y35,Z35,AB35,AD35,AF35,AH35,AJ35,AL35,AN35)</f>
        <v>18</v>
      </c>
      <c r="AR35" s="8">
        <f t="shared" si="5"/>
        <v>5.8783783783783781</v>
      </c>
      <c r="AS35" s="8">
        <f t="shared" si="6"/>
        <v>5.7105263157894735</v>
      </c>
      <c r="AT35" s="8">
        <f t="shared" si="7"/>
        <v>6.0555555555555554</v>
      </c>
      <c r="AU35" s="8">
        <f t="shared" si="8"/>
        <v>6</v>
      </c>
      <c r="AV35" s="8">
        <f>AVERAGE(D35,F35,G35,I35,K35,M35,O35,Q35,S35,U35,V35,X35,AA35,AC35,AE35,AG35,AI35,AK35,AM35)</f>
        <v>5.8947368421052628</v>
      </c>
      <c r="AW35" s="8">
        <f>AVERAGE(C35,E35,H35,J35,L35,N35,P35,R35,T35,W35,Y35,Z35,AB35,AD35,AF35,AH35,AJ35,AL35,AN35)</f>
        <v>5.8611111111111107</v>
      </c>
      <c r="AX35" s="8">
        <f t="shared" ref="AX35:AX62" si="18">BC35/AO35</f>
        <v>4.3918918918918921</v>
      </c>
      <c r="AY35" s="8">
        <f>BH35/AP35</f>
        <v>4.4210526315789478</v>
      </c>
      <c r="AZ35" s="8">
        <f>BI35/AQ35</f>
        <v>4.3611111111111107</v>
      </c>
      <c r="BA35" s="1">
        <f t="shared" ref="BA35:BA62" si="19">SUM(C35:AN35)</f>
        <v>217.5</v>
      </c>
      <c r="BB35" s="1">
        <f>SUM('BONUS GAZZETTA 2013 2014'!C35:AN35)</f>
        <v>-55</v>
      </c>
      <c r="BC35" s="1">
        <f t="shared" si="13"/>
        <v>162.5</v>
      </c>
      <c r="BD35" s="1">
        <f>SUM(D35,F35,G35,I35,K35,M35,O35,Q35,S35,U35,V35,X35,AA35,AC35,AE35,AG35,AI35,AK35,AM35)</f>
        <v>112</v>
      </c>
      <c r="BE35" s="1">
        <f>SUM(C35,E35,H35,J35,L35,N35,P35,R35,T35,W35,Y35,Z35,AB35,AD35,AF35,AH35,AJ35,AL35,AN35)</f>
        <v>105.5</v>
      </c>
      <c r="BF35" s="1">
        <f>SUM('BONUS GAZZETTA 2013 2014'!D35,'BONUS GAZZETTA 2013 2014'!F35,'BONUS GAZZETTA 2013 2014'!G35,'BONUS GAZZETTA 2013 2014'!I35,'BONUS GAZZETTA 2013 2014'!K35,'BONUS GAZZETTA 2013 2014'!M35,'BONUS GAZZETTA 2013 2014'!O35,'BONUS GAZZETTA 2013 2014'!Q35,'BONUS GAZZETTA 2013 2014'!S35,'BONUS GAZZETTA 2013 2014'!U35,'BONUS GAZZETTA 2013 2014'!V35,'BONUS GAZZETTA 2013 2014'!X35,'BONUS GAZZETTA 2013 2014'!AA35,'BONUS GAZZETTA 2013 2014'!AC35,'BONUS GAZZETTA 2013 2014'!AE35,'BONUS GAZZETTA 2013 2014'!AG35,'BONUS GAZZETTA 2013 2014'!AI35,'BONUS GAZZETTA 2013 2014'!AK35,'BONUS GAZZETTA 2013 2014'!AM35)</f>
        <v>-28</v>
      </c>
      <c r="BG35" s="1">
        <f>SUM('BONUS GAZZETTA 2013 2014'!C35,'BONUS GAZZETTA 2013 2014'!E35,'BONUS GAZZETTA 2013 2014'!H35,'BONUS GAZZETTA 2013 2014'!J35,'BONUS GAZZETTA 2013 2014'!L35,'BONUS GAZZETTA 2013 2014'!N35,'BONUS GAZZETTA 2013 2014'!P35,'BONUS GAZZETTA 2013 2014'!R35,'BONUS GAZZETTA 2013 2014'!T35,'BONUS GAZZETTA 2013 2014'!W35,'BONUS GAZZETTA 2013 2014'!Y35,'BONUS GAZZETTA 2013 2014'!Z35,'BONUS GAZZETTA 2013 2014'!AB35,'BONUS GAZZETTA 2013 2014'!AD35,'BONUS GAZZETTA 2013 2014'!AF35,'BONUS GAZZETTA 2013 2014'!AH35,'BONUS GAZZETTA 2013 2014'!AJ35,'BONUS GAZZETTA 2013 2014'!AL35,'BONUS GAZZETTA 2013 2014'!AN35)</f>
        <v>-27</v>
      </c>
      <c r="BH35" s="1">
        <f>SUM(BD35,BF35)</f>
        <v>84</v>
      </c>
      <c r="BI35" s="1">
        <f>SUM(BG35,BE35)</f>
        <v>78.5</v>
      </c>
    </row>
    <row r="36" spans="1:61">
      <c r="A36" s="10" t="s">
        <v>0</v>
      </c>
      <c r="B36" s="10" t="s">
        <v>640</v>
      </c>
      <c r="C36" s="10"/>
      <c r="D36" s="10"/>
      <c r="E36" s="10"/>
      <c r="F36" s="10"/>
      <c r="G36" s="10"/>
      <c r="H36" s="11"/>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v>6.5</v>
      </c>
      <c r="AO36" s="7">
        <f t="shared" si="2"/>
        <v>1</v>
      </c>
      <c r="AP36" s="7">
        <f t="shared" ref="AP36:AP62" si="20">COUNT(D36,F36,G36,I36,K36,M36,O36,Q36,S36,U36,V36,X36,AA36,AC36,AE36,AG36,AI36,AK36,AM36)</f>
        <v>0</v>
      </c>
      <c r="AQ36" s="7">
        <f t="shared" ref="AQ36:AQ62" si="21">COUNT(C36,E36,H36,J36,L36,N36,P36,R36,T36,W36,Y36,Z36,AB36,AD36,AF36,AH36,AJ36,AL36,AN36)</f>
        <v>1</v>
      </c>
      <c r="AR36" s="8">
        <f t="shared" si="5"/>
        <v>6.5</v>
      </c>
      <c r="AS36" s="8" t="e">
        <f t="shared" si="6"/>
        <v>#DIV/0!</v>
      </c>
      <c r="AT36" s="8">
        <f t="shared" si="7"/>
        <v>6.5</v>
      </c>
      <c r="AU36" s="8" t="e">
        <f t="shared" si="8"/>
        <v>#N/A</v>
      </c>
      <c r="AV36" s="8" t="e">
        <f t="shared" ref="AV36:AV62" si="22">AVERAGE(D36,F36,G36,I36,K36,M36,O36,Q36,S36,U36,V36,X36,AA36,AC36,AE36,AG36,AI36,AK36,AM36)</f>
        <v>#DIV/0!</v>
      </c>
      <c r="AW36" s="8">
        <f t="shared" ref="AW36:AW62" si="23">AVERAGE(C36,E36,H36,J36,L36,N36,P36,R36,T36,W36,Y36,Z36,AB36,AD36,AF36,AH36,AJ36,AL36,AN36)</f>
        <v>6.5</v>
      </c>
      <c r="AX36" s="8">
        <f t="shared" si="18"/>
        <v>5.5</v>
      </c>
      <c r="AY36" s="8" t="e">
        <f t="shared" ref="AY36:AY62" si="24">BH36/AP36</f>
        <v>#DIV/0!</v>
      </c>
      <c r="AZ36" s="8">
        <f t="shared" ref="AZ36:AZ62" si="25">BI36/AQ36</f>
        <v>5.5</v>
      </c>
      <c r="BA36" s="1">
        <f t="shared" si="19"/>
        <v>6.5</v>
      </c>
      <c r="BB36" s="1">
        <f>SUM('BONUS GAZZETTA 2013 2014'!C36:AN36)</f>
        <v>-1</v>
      </c>
      <c r="BC36" s="1">
        <f t="shared" si="13"/>
        <v>5.5</v>
      </c>
      <c r="BD36" s="1">
        <f t="shared" ref="BD36:BD62" si="26">SUM(D36,F36,G36,I36,K36,M36,O36,Q36,S36,U36,V36,X36,AA36,AC36,AE36,AG36,AI36,AK36,AM36)</f>
        <v>0</v>
      </c>
      <c r="BE36" s="1">
        <f t="shared" ref="BE36:BE62" si="27">SUM(C36,E36,H36,J36,L36,N36,P36,R36,T36,W36,Y36,Z36,AB36,AD36,AF36,AH36,AJ36,AL36,AN36)</f>
        <v>6.5</v>
      </c>
      <c r="BF36" s="1">
        <f>SUM('BONUS GAZZETTA 2013 2014'!D36,'BONUS GAZZETTA 2013 2014'!F36,'BONUS GAZZETTA 2013 2014'!G36,'BONUS GAZZETTA 2013 2014'!I36,'BONUS GAZZETTA 2013 2014'!K36,'BONUS GAZZETTA 2013 2014'!M36,'BONUS GAZZETTA 2013 2014'!O36,'BONUS GAZZETTA 2013 2014'!Q36,'BONUS GAZZETTA 2013 2014'!S36,'BONUS GAZZETTA 2013 2014'!U36,'BONUS GAZZETTA 2013 2014'!V36,'BONUS GAZZETTA 2013 2014'!X36,'BONUS GAZZETTA 2013 2014'!AA36,'BONUS GAZZETTA 2013 2014'!AC36,'BONUS GAZZETTA 2013 2014'!AE36,'BONUS GAZZETTA 2013 2014'!AG36,'BONUS GAZZETTA 2013 2014'!AI36,'BONUS GAZZETTA 2013 2014'!AK36,'BONUS GAZZETTA 2013 2014'!AM36)</f>
        <v>0</v>
      </c>
      <c r="BG36" s="1">
        <f>SUM('BONUS GAZZETTA 2013 2014'!C36,'BONUS GAZZETTA 2013 2014'!E36,'BONUS GAZZETTA 2013 2014'!H36,'BONUS GAZZETTA 2013 2014'!J36,'BONUS GAZZETTA 2013 2014'!L36,'BONUS GAZZETTA 2013 2014'!N36,'BONUS GAZZETTA 2013 2014'!P36,'BONUS GAZZETTA 2013 2014'!R36,'BONUS GAZZETTA 2013 2014'!T36,'BONUS GAZZETTA 2013 2014'!W36,'BONUS GAZZETTA 2013 2014'!Y36,'BONUS GAZZETTA 2013 2014'!Z36,'BONUS GAZZETTA 2013 2014'!AB36,'BONUS GAZZETTA 2013 2014'!AD36,'BONUS GAZZETTA 2013 2014'!AF36,'BONUS GAZZETTA 2013 2014'!AH36,'BONUS GAZZETTA 2013 2014'!AJ36,'BONUS GAZZETTA 2013 2014'!AL36,'BONUS GAZZETTA 2013 2014'!AN36)</f>
        <v>-1</v>
      </c>
      <c r="BH36" s="1">
        <f t="shared" ref="BH36:BH62" si="28">SUM(BD36,BF36)</f>
        <v>0</v>
      </c>
      <c r="BI36" s="1">
        <f t="shared" ref="BI36:BI62" si="29">SUM(BG36,BE36)</f>
        <v>5.5</v>
      </c>
    </row>
    <row r="37" spans="1:61">
      <c r="A37" s="10" t="s">
        <v>2</v>
      </c>
      <c r="B37" s="10" t="s">
        <v>19</v>
      </c>
      <c r="C37" s="10">
        <v>5</v>
      </c>
      <c r="D37" s="10">
        <v>6</v>
      </c>
      <c r="E37" s="10">
        <v>5</v>
      </c>
      <c r="F37" s="10">
        <v>6</v>
      </c>
      <c r="G37" s="10">
        <v>5.5</v>
      </c>
      <c r="H37" s="11">
        <v>4</v>
      </c>
      <c r="I37" s="10">
        <v>4.5</v>
      </c>
      <c r="J37" s="10"/>
      <c r="K37" s="10"/>
      <c r="L37" s="10">
        <v>6</v>
      </c>
      <c r="M37" s="10">
        <v>6</v>
      </c>
      <c r="N37" s="10">
        <v>6</v>
      </c>
      <c r="O37" s="10">
        <v>6</v>
      </c>
      <c r="P37" s="10">
        <v>6</v>
      </c>
      <c r="Q37" s="10">
        <v>6</v>
      </c>
      <c r="R37" s="10">
        <v>4.5</v>
      </c>
      <c r="S37" s="10"/>
      <c r="T37" s="10">
        <v>5.5</v>
      </c>
      <c r="U37" s="10">
        <v>6</v>
      </c>
      <c r="V37" s="10">
        <v>6</v>
      </c>
      <c r="W37" s="10">
        <v>5.5</v>
      </c>
      <c r="X37" s="10">
        <v>6</v>
      </c>
      <c r="Y37" s="10">
        <v>6.5</v>
      </c>
      <c r="Z37" s="10">
        <v>6</v>
      </c>
      <c r="AA37" s="10">
        <v>6</v>
      </c>
      <c r="AB37" s="10">
        <v>6</v>
      </c>
      <c r="AC37" s="10">
        <v>6</v>
      </c>
      <c r="AD37" s="10">
        <v>5.5</v>
      </c>
      <c r="AE37" s="10">
        <v>6</v>
      </c>
      <c r="AF37" s="10"/>
      <c r="AG37" s="10">
        <v>5.5</v>
      </c>
      <c r="AH37" s="10">
        <v>6</v>
      </c>
      <c r="AI37" s="10">
        <v>6</v>
      </c>
      <c r="AJ37" s="10">
        <v>6</v>
      </c>
      <c r="AK37" s="10">
        <v>5.5</v>
      </c>
      <c r="AL37" s="10">
        <v>6</v>
      </c>
      <c r="AM37" s="10">
        <v>5</v>
      </c>
      <c r="AN37" s="10">
        <v>5.5</v>
      </c>
      <c r="AO37" s="7">
        <f t="shared" si="2"/>
        <v>34</v>
      </c>
      <c r="AP37" s="7">
        <f t="shared" si="20"/>
        <v>17</v>
      </c>
      <c r="AQ37" s="7">
        <f t="shared" si="21"/>
        <v>17</v>
      </c>
      <c r="AR37" s="8">
        <f t="shared" si="5"/>
        <v>5.6764705882352944</v>
      </c>
      <c r="AS37" s="8">
        <f t="shared" si="6"/>
        <v>5.5</v>
      </c>
      <c r="AT37" s="8">
        <f t="shared" si="7"/>
        <v>5.833333333333333</v>
      </c>
      <c r="AU37" s="8">
        <f t="shared" si="8"/>
        <v>6</v>
      </c>
      <c r="AV37" s="8">
        <f t="shared" si="22"/>
        <v>5.7647058823529411</v>
      </c>
      <c r="AW37" s="8">
        <f t="shared" si="23"/>
        <v>5.5882352941176467</v>
      </c>
      <c r="AX37" s="8">
        <f t="shared" si="18"/>
        <v>5.632352941176471</v>
      </c>
      <c r="AY37" s="8">
        <f t="shared" si="24"/>
        <v>5.7647058823529411</v>
      </c>
      <c r="AZ37" s="8">
        <f t="shared" si="25"/>
        <v>5.5</v>
      </c>
      <c r="BA37" s="1">
        <f t="shared" si="19"/>
        <v>193</v>
      </c>
      <c r="BB37" s="1">
        <f>SUM('BONUS GAZZETTA 2013 2014'!C37:AN37)</f>
        <v>-1.5</v>
      </c>
      <c r="BC37" s="1">
        <f t="shared" si="13"/>
        <v>191.5</v>
      </c>
      <c r="BD37" s="1">
        <f t="shared" si="26"/>
        <v>98</v>
      </c>
      <c r="BE37" s="1">
        <f t="shared" si="27"/>
        <v>95</v>
      </c>
      <c r="BF37" s="1">
        <f>SUM('BONUS GAZZETTA 2013 2014'!D37,'BONUS GAZZETTA 2013 2014'!F37,'BONUS GAZZETTA 2013 2014'!G37,'BONUS GAZZETTA 2013 2014'!I37,'BONUS GAZZETTA 2013 2014'!K37,'BONUS GAZZETTA 2013 2014'!M37,'BONUS GAZZETTA 2013 2014'!O37,'BONUS GAZZETTA 2013 2014'!Q37,'BONUS GAZZETTA 2013 2014'!S37,'BONUS GAZZETTA 2013 2014'!U37,'BONUS GAZZETTA 2013 2014'!V37,'BONUS GAZZETTA 2013 2014'!X37,'BONUS GAZZETTA 2013 2014'!AA37,'BONUS GAZZETTA 2013 2014'!AC37,'BONUS GAZZETTA 2013 2014'!AE37,'BONUS GAZZETTA 2013 2014'!AG37,'BONUS GAZZETTA 2013 2014'!AI37,'BONUS GAZZETTA 2013 2014'!AK37,'BONUS GAZZETTA 2013 2014'!AM37)</f>
        <v>0</v>
      </c>
      <c r="BG37" s="1">
        <f>SUM('BONUS GAZZETTA 2013 2014'!C37,'BONUS GAZZETTA 2013 2014'!E37,'BONUS GAZZETTA 2013 2014'!H37,'BONUS GAZZETTA 2013 2014'!J37,'BONUS GAZZETTA 2013 2014'!L37,'BONUS GAZZETTA 2013 2014'!N37,'BONUS GAZZETTA 2013 2014'!P37,'BONUS GAZZETTA 2013 2014'!R37,'BONUS GAZZETTA 2013 2014'!T37,'BONUS GAZZETTA 2013 2014'!W37,'BONUS GAZZETTA 2013 2014'!Y37,'BONUS GAZZETTA 2013 2014'!Z37,'BONUS GAZZETTA 2013 2014'!AB37,'BONUS GAZZETTA 2013 2014'!AD37,'BONUS GAZZETTA 2013 2014'!AF37,'BONUS GAZZETTA 2013 2014'!AH37,'BONUS GAZZETTA 2013 2014'!AJ37,'BONUS GAZZETTA 2013 2014'!AL37,'BONUS GAZZETTA 2013 2014'!AN37)</f>
        <v>-1.5</v>
      </c>
      <c r="BH37" s="1">
        <f t="shared" si="28"/>
        <v>98</v>
      </c>
      <c r="BI37" s="1">
        <f t="shared" si="29"/>
        <v>93.5</v>
      </c>
    </row>
    <row r="38" spans="1:61">
      <c r="A38" s="10" t="s">
        <v>2</v>
      </c>
      <c r="B38" s="10" t="s">
        <v>23</v>
      </c>
      <c r="C38" s="10">
        <v>4.5</v>
      </c>
      <c r="D38" s="10">
        <v>5.5</v>
      </c>
      <c r="E38" s="10">
        <v>5.5</v>
      </c>
      <c r="F38" s="10">
        <v>5.5</v>
      </c>
      <c r="G38" s="10"/>
      <c r="H38" s="11"/>
      <c r="I38" s="10"/>
      <c r="J38" s="10">
        <v>5.5</v>
      </c>
      <c r="K38" s="10">
        <v>6</v>
      </c>
      <c r="L38" s="10"/>
      <c r="M38" s="10"/>
      <c r="N38" s="10"/>
      <c r="O38" s="10"/>
      <c r="P38" s="10"/>
      <c r="Q38" s="10"/>
      <c r="R38" s="10"/>
      <c r="S38" s="10"/>
      <c r="T38" s="10"/>
      <c r="U38" s="10">
        <v>5.5</v>
      </c>
      <c r="V38" s="10"/>
      <c r="W38" s="10"/>
      <c r="X38" s="10"/>
      <c r="Y38" s="10"/>
      <c r="Z38" s="10"/>
      <c r="AA38" s="10"/>
      <c r="AB38" s="10"/>
      <c r="AC38" s="10" t="s">
        <v>423</v>
      </c>
      <c r="AD38" s="10"/>
      <c r="AE38" s="10"/>
      <c r="AF38" s="10"/>
      <c r="AG38" s="10"/>
      <c r="AH38" s="10">
        <v>6</v>
      </c>
      <c r="AI38" s="10"/>
      <c r="AJ38" s="10"/>
      <c r="AK38" s="10">
        <v>5.5</v>
      </c>
      <c r="AL38" s="10"/>
      <c r="AM38" s="10"/>
      <c r="AN38" s="10">
        <v>6</v>
      </c>
      <c r="AO38" s="7">
        <f t="shared" si="2"/>
        <v>10</v>
      </c>
      <c r="AP38" s="7">
        <f t="shared" si="20"/>
        <v>5</v>
      </c>
      <c r="AQ38" s="7">
        <f t="shared" si="21"/>
        <v>5</v>
      </c>
      <c r="AR38" s="8">
        <f t="shared" si="5"/>
        <v>5.55</v>
      </c>
      <c r="AS38" s="8">
        <f t="shared" si="6"/>
        <v>5.4285714285714288</v>
      </c>
      <c r="AT38" s="8">
        <f t="shared" si="7"/>
        <v>5.833333333333333</v>
      </c>
      <c r="AU38" s="8">
        <f t="shared" si="8"/>
        <v>5.5</v>
      </c>
      <c r="AV38" s="8">
        <f t="shared" si="22"/>
        <v>5.6</v>
      </c>
      <c r="AW38" s="8">
        <f t="shared" si="23"/>
        <v>5.5</v>
      </c>
      <c r="AX38" s="8">
        <f t="shared" si="18"/>
        <v>5.55</v>
      </c>
      <c r="AY38" s="8">
        <f t="shared" si="24"/>
        <v>5.6</v>
      </c>
      <c r="AZ38" s="8">
        <f t="shared" si="25"/>
        <v>5.5</v>
      </c>
      <c r="BA38" s="1">
        <f t="shared" si="19"/>
        <v>55.5</v>
      </c>
      <c r="BB38" s="1">
        <f>SUM('BONUS GAZZETTA 2013 2014'!C38:AN38)</f>
        <v>0</v>
      </c>
      <c r="BC38" s="1">
        <f t="shared" si="13"/>
        <v>55.5</v>
      </c>
      <c r="BD38" s="1">
        <f t="shared" si="26"/>
        <v>28</v>
      </c>
      <c r="BE38" s="1">
        <f t="shared" si="27"/>
        <v>27.5</v>
      </c>
      <c r="BF38" s="1">
        <f>SUM('BONUS GAZZETTA 2013 2014'!D38,'BONUS GAZZETTA 2013 2014'!F38,'BONUS GAZZETTA 2013 2014'!G38,'BONUS GAZZETTA 2013 2014'!I38,'BONUS GAZZETTA 2013 2014'!K38,'BONUS GAZZETTA 2013 2014'!M38,'BONUS GAZZETTA 2013 2014'!O38,'BONUS GAZZETTA 2013 2014'!Q38,'BONUS GAZZETTA 2013 2014'!S38,'BONUS GAZZETTA 2013 2014'!U38,'BONUS GAZZETTA 2013 2014'!V38,'BONUS GAZZETTA 2013 2014'!X38,'BONUS GAZZETTA 2013 2014'!AA38,'BONUS GAZZETTA 2013 2014'!AC38,'BONUS GAZZETTA 2013 2014'!AE38,'BONUS GAZZETTA 2013 2014'!AG38,'BONUS GAZZETTA 2013 2014'!AI38,'BONUS GAZZETTA 2013 2014'!AK38,'BONUS GAZZETTA 2013 2014'!AM38)</f>
        <v>0</v>
      </c>
      <c r="BG38" s="1">
        <f>SUM('BONUS GAZZETTA 2013 2014'!C38,'BONUS GAZZETTA 2013 2014'!E38,'BONUS GAZZETTA 2013 2014'!H38,'BONUS GAZZETTA 2013 2014'!J38,'BONUS GAZZETTA 2013 2014'!L38,'BONUS GAZZETTA 2013 2014'!N38,'BONUS GAZZETTA 2013 2014'!P38,'BONUS GAZZETTA 2013 2014'!R38,'BONUS GAZZETTA 2013 2014'!T38,'BONUS GAZZETTA 2013 2014'!W38,'BONUS GAZZETTA 2013 2014'!Y38,'BONUS GAZZETTA 2013 2014'!Z38,'BONUS GAZZETTA 2013 2014'!AB38,'BONUS GAZZETTA 2013 2014'!AD38,'BONUS GAZZETTA 2013 2014'!AF38,'BONUS GAZZETTA 2013 2014'!AH38,'BONUS GAZZETTA 2013 2014'!AJ38,'BONUS GAZZETTA 2013 2014'!AL38,'BONUS GAZZETTA 2013 2014'!AN38)</f>
        <v>0</v>
      </c>
      <c r="BH38" s="1">
        <f t="shared" si="28"/>
        <v>28</v>
      </c>
      <c r="BI38" s="1">
        <f t="shared" si="29"/>
        <v>27.5</v>
      </c>
    </row>
    <row r="39" spans="1:61">
      <c r="A39" s="10" t="s">
        <v>2</v>
      </c>
      <c r="B39" s="10" t="s">
        <v>565</v>
      </c>
      <c r="C39" s="10"/>
      <c r="D39" s="10"/>
      <c r="E39" s="10"/>
      <c r="F39" s="10"/>
      <c r="G39" s="10"/>
      <c r="H39" s="11"/>
      <c r="I39" s="10"/>
      <c r="J39" s="10"/>
      <c r="K39" s="10"/>
      <c r="L39" s="10"/>
      <c r="M39" s="10"/>
      <c r="N39" s="10"/>
      <c r="O39" s="10"/>
      <c r="P39" s="10"/>
      <c r="Q39" s="10"/>
      <c r="R39" s="10"/>
      <c r="S39" s="10"/>
      <c r="T39" s="10"/>
      <c r="U39" s="10">
        <v>6</v>
      </c>
      <c r="V39" s="10">
        <v>6</v>
      </c>
      <c r="W39" s="10">
        <v>6</v>
      </c>
      <c r="X39" s="10">
        <v>5.5</v>
      </c>
      <c r="Y39" s="10">
        <v>6.5</v>
      </c>
      <c r="Z39" s="10"/>
      <c r="AA39" s="10">
        <v>5.5</v>
      </c>
      <c r="AB39" s="10"/>
      <c r="AC39" s="10">
        <v>6</v>
      </c>
      <c r="AD39" s="10"/>
      <c r="AE39" s="10">
        <v>6</v>
      </c>
      <c r="AF39" s="10">
        <v>5</v>
      </c>
      <c r="AG39" s="10">
        <v>5</v>
      </c>
      <c r="AH39" s="10"/>
      <c r="AI39" s="10">
        <v>7</v>
      </c>
      <c r="AJ39" s="10">
        <v>6</v>
      </c>
      <c r="AK39" s="10">
        <v>4.5</v>
      </c>
      <c r="AL39" s="10">
        <v>5.5</v>
      </c>
      <c r="AM39" s="10"/>
      <c r="AN39" s="10">
        <v>6</v>
      </c>
      <c r="AO39" s="7">
        <f t="shared" si="2"/>
        <v>15</v>
      </c>
      <c r="AP39" s="7">
        <f t="shared" si="20"/>
        <v>9</v>
      </c>
      <c r="AQ39" s="7">
        <f t="shared" si="21"/>
        <v>6</v>
      </c>
      <c r="AR39" s="8">
        <f t="shared" si="5"/>
        <v>5.7666666666666666</v>
      </c>
      <c r="AS39" s="8">
        <f t="shared" si="6"/>
        <v>6</v>
      </c>
      <c r="AT39" s="8">
        <f t="shared" si="7"/>
        <v>5.75</v>
      </c>
      <c r="AU39" s="8">
        <f t="shared" si="8"/>
        <v>6</v>
      </c>
      <c r="AV39" s="8">
        <f t="shared" si="22"/>
        <v>5.7222222222222223</v>
      </c>
      <c r="AW39" s="8">
        <f t="shared" si="23"/>
        <v>5.833333333333333</v>
      </c>
      <c r="AX39" s="8">
        <f t="shared" si="18"/>
        <v>5.833333333333333</v>
      </c>
      <c r="AY39" s="8">
        <f t="shared" si="24"/>
        <v>5.9444444444444446</v>
      </c>
      <c r="AZ39" s="8">
        <f t="shared" si="25"/>
        <v>5.666666666666667</v>
      </c>
      <c r="BA39" s="1">
        <f t="shared" si="19"/>
        <v>86.5</v>
      </c>
      <c r="BB39" s="1">
        <f>SUM('BONUS GAZZETTA 2013 2014'!C39:AN39)</f>
        <v>1</v>
      </c>
      <c r="BC39" s="1">
        <f t="shared" si="13"/>
        <v>87.5</v>
      </c>
      <c r="BD39" s="1">
        <f t="shared" si="26"/>
        <v>51.5</v>
      </c>
      <c r="BE39" s="1">
        <f t="shared" si="27"/>
        <v>35</v>
      </c>
      <c r="BF39" s="1">
        <f>SUM('BONUS GAZZETTA 2013 2014'!D39,'BONUS GAZZETTA 2013 2014'!F39,'BONUS GAZZETTA 2013 2014'!G39,'BONUS GAZZETTA 2013 2014'!I39,'BONUS GAZZETTA 2013 2014'!K39,'BONUS GAZZETTA 2013 2014'!M39,'BONUS GAZZETTA 2013 2014'!O39,'BONUS GAZZETTA 2013 2014'!Q39,'BONUS GAZZETTA 2013 2014'!S39,'BONUS GAZZETTA 2013 2014'!U39,'BONUS GAZZETTA 2013 2014'!V39,'BONUS GAZZETTA 2013 2014'!X39,'BONUS GAZZETTA 2013 2014'!AA39,'BONUS GAZZETTA 2013 2014'!AC39,'BONUS GAZZETTA 2013 2014'!AE39,'BONUS GAZZETTA 2013 2014'!AG39,'BONUS GAZZETTA 2013 2014'!AI39,'BONUS GAZZETTA 2013 2014'!AK39,'BONUS GAZZETTA 2013 2014'!AM39)</f>
        <v>2</v>
      </c>
      <c r="BG39" s="1">
        <f>SUM('BONUS GAZZETTA 2013 2014'!C39,'BONUS GAZZETTA 2013 2014'!E39,'BONUS GAZZETTA 2013 2014'!H39,'BONUS GAZZETTA 2013 2014'!J39,'BONUS GAZZETTA 2013 2014'!L39,'BONUS GAZZETTA 2013 2014'!N39,'BONUS GAZZETTA 2013 2014'!P39,'BONUS GAZZETTA 2013 2014'!R39,'BONUS GAZZETTA 2013 2014'!T39,'BONUS GAZZETTA 2013 2014'!W39,'BONUS GAZZETTA 2013 2014'!Y39,'BONUS GAZZETTA 2013 2014'!Z39,'BONUS GAZZETTA 2013 2014'!AB39,'BONUS GAZZETTA 2013 2014'!AD39,'BONUS GAZZETTA 2013 2014'!AF39,'BONUS GAZZETTA 2013 2014'!AH39,'BONUS GAZZETTA 2013 2014'!AJ39,'BONUS GAZZETTA 2013 2014'!AL39,'BONUS GAZZETTA 2013 2014'!AN39)</f>
        <v>-1</v>
      </c>
      <c r="BH39" s="1">
        <f t="shared" si="28"/>
        <v>53.5</v>
      </c>
      <c r="BI39" s="1">
        <f t="shared" si="29"/>
        <v>34</v>
      </c>
    </row>
    <row r="40" spans="1:61">
      <c r="A40" s="10" t="s">
        <v>2</v>
      </c>
      <c r="B40" s="10" t="s">
        <v>22</v>
      </c>
      <c r="C40" s="10">
        <v>5</v>
      </c>
      <c r="D40" s="10"/>
      <c r="E40" s="10"/>
      <c r="F40" s="10"/>
      <c r="G40" s="10"/>
      <c r="H40" s="11"/>
      <c r="I40" s="10"/>
      <c r="J40" s="10">
        <v>6</v>
      </c>
      <c r="K40" s="10">
        <v>7</v>
      </c>
      <c r="L40" s="10"/>
      <c r="M40" s="10"/>
      <c r="N40" s="10">
        <v>6</v>
      </c>
      <c r="O40" s="10">
        <v>5.5</v>
      </c>
      <c r="P40" s="10"/>
      <c r="Q40" s="10"/>
      <c r="R40" s="10"/>
      <c r="S40" s="10" t="s">
        <v>423</v>
      </c>
      <c r="T40" s="10">
        <v>5.5</v>
      </c>
      <c r="U40" s="10"/>
      <c r="V40" s="10"/>
      <c r="W40" s="10"/>
      <c r="X40" s="10"/>
      <c r="Y40" s="10"/>
      <c r="Z40" s="10"/>
      <c r="AA40" s="10"/>
      <c r="AB40" s="10"/>
      <c r="AC40" s="10">
        <v>5</v>
      </c>
      <c r="AD40" s="10"/>
      <c r="AE40" s="10"/>
      <c r="AF40" s="10"/>
      <c r="AG40" s="10">
        <v>5</v>
      </c>
      <c r="AH40" s="10" t="s">
        <v>429</v>
      </c>
      <c r="AI40" s="10"/>
      <c r="AJ40" s="10"/>
      <c r="AK40" s="10"/>
      <c r="AL40" s="10"/>
      <c r="AM40" s="10"/>
      <c r="AN40" s="10">
        <v>6</v>
      </c>
      <c r="AO40" s="7">
        <f t="shared" si="2"/>
        <v>9</v>
      </c>
      <c r="AP40" s="7">
        <f t="shared" si="20"/>
        <v>4</v>
      </c>
      <c r="AQ40" s="7">
        <f t="shared" si="21"/>
        <v>5</v>
      </c>
      <c r="AR40" s="8">
        <f t="shared" si="5"/>
        <v>5.666666666666667</v>
      </c>
      <c r="AS40" s="8">
        <f t="shared" si="6"/>
        <v>5.833333333333333</v>
      </c>
      <c r="AT40" s="8">
        <f t="shared" si="7"/>
        <v>5.333333333333333</v>
      </c>
      <c r="AU40" s="8">
        <f t="shared" si="8"/>
        <v>5</v>
      </c>
      <c r="AV40" s="8">
        <f t="shared" si="22"/>
        <v>5.625</v>
      </c>
      <c r="AW40" s="8">
        <f t="shared" si="23"/>
        <v>5.7</v>
      </c>
      <c r="AX40" s="8">
        <f t="shared" si="18"/>
        <v>6</v>
      </c>
      <c r="AY40" s="8">
        <f t="shared" si="24"/>
        <v>6.375</v>
      </c>
      <c r="AZ40" s="8">
        <f t="shared" si="25"/>
        <v>5.7</v>
      </c>
      <c r="BA40" s="1">
        <f t="shared" si="19"/>
        <v>51</v>
      </c>
      <c r="BB40" s="1">
        <f>SUM('BONUS GAZZETTA 2013 2014'!C40:AN40)</f>
        <v>3</v>
      </c>
      <c r="BC40" s="1">
        <f t="shared" si="13"/>
        <v>54</v>
      </c>
      <c r="BD40" s="1">
        <f t="shared" si="26"/>
        <v>22.5</v>
      </c>
      <c r="BE40" s="1">
        <f t="shared" si="27"/>
        <v>28.5</v>
      </c>
      <c r="BF40" s="1">
        <f>SUM('BONUS GAZZETTA 2013 2014'!D40,'BONUS GAZZETTA 2013 2014'!F40,'BONUS GAZZETTA 2013 2014'!G40,'BONUS GAZZETTA 2013 2014'!I40,'BONUS GAZZETTA 2013 2014'!K40,'BONUS GAZZETTA 2013 2014'!M40,'BONUS GAZZETTA 2013 2014'!O40,'BONUS GAZZETTA 2013 2014'!Q40,'BONUS GAZZETTA 2013 2014'!S40,'BONUS GAZZETTA 2013 2014'!U40,'BONUS GAZZETTA 2013 2014'!V40,'BONUS GAZZETTA 2013 2014'!X40,'BONUS GAZZETTA 2013 2014'!AA40,'BONUS GAZZETTA 2013 2014'!AC40,'BONUS GAZZETTA 2013 2014'!AE40,'BONUS GAZZETTA 2013 2014'!AG40,'BONUS GAZZETTA 2013 2014'!AI40,'BONUS GAZZETTA 2013 2014'!AK40,'BONUS GAZZETTA 2013 2014'!AM40)</f>
        <v>3</v>
      </c>
      <c r="BG40" s="1">
        <f>SUM('BONUS GAZZETTA 2013 2014'!C40,'BONUS GAZZETTA 2013 2014'!E40,'BONUS GAZZETTA 2013 2014'!H40,'BONUS GAZZETTA 2013 2014'!J40,'BONUS GAZZETTA 2013 2014'!L40,'BONUS GAZZETTA 2013 2014'!N40,'BONUS GAZZETTA 2013 2014'!P40,'BONUS GAZZETTA 2013 2014'!R40,'BONUS GAZZETTA 2013 2014'!T40,'BONUS GAZZETTA 2013 2014'!W40,'BONUS GAZZETTA 2013 2014'!Y40,'BONUS GAZZETTA 2013 2014'!Z40,'BONUS GAZZETTA 2013 2014'!AB40,'BONUS GAZZETTA 2013 2014'!AD40,'BONUS GAZZETTA 2013 2014'!AF40,'BONUS GAZZETTA 2013 2014'!AH40,'BONUS GAZZETTA 2013 2014'!AJ40,'BONUS GAZZETTA 2013 2014'!AL40,'BONUS GAZZETTA 2013 2014'!AN40)</f>
        <v>0</v>
      </c>
      <c r="BH40" s="1">
        <f t="shared" si="28"/>
        <v>25.5</v>
      </c>
      <c r="BI40" s="1">
        <f t="shared" si="29"/>
        <v>28.5</v>
      </c>
    </row>
    <row r="41" spans="1:61">
      <c r="A41" s="10" t="s">
        <v>2</v>
      </c>
      <c r="B41" s="10" t="s">
        <v>20</v>
      </c>
      <c r="C41" s="10">
        <v>5</v>
      </c>
      <c r="D41" s="10">
        <v>6.5</v>
      </c>
      <c r="E41" s="10">
        <v>6</v>
      </c>
      <c r="F41" s="10">
        <v>5</v>
      </c>
      <c r="G41" s="10">
        <v>6.5</v>
      </c>
      <c r="H41" s="11">
        <v>5</v>
      </c>
      <c r="I41" s="10">
        <v>5</v>
      </c>
      <c r="J41" s="10"/>
      <c r="K41" s="10">
        <v>6</v>
      </c>
      <c r="L41" s="10">
        <v>7</v>
      </c>
      <c r="M41" s="10">
        <v>5.5</v>
      </c>
      <c r="N41" s="10">
        <v>6</v>
      </c>
      <c r="O41" s="10">
        <v>6.5</v>
      </c>
      <c r="P41" s="10">
        <v>5.5</v>
      </c>
      <c r="Q41" s="10">
        <v>6</v>
      </c>
      <c r="R41" s="10">
        <v>5</v>
      </c>
      <c r="S41" s="10">
        <v>6</v>
      </c>
      <c r="T41" s="10"/>
      <c r="U41" s="10">
        <v>6</v>
      </c>
      <c r="V41" s="10">
        <v>5</v>
      </c>
      <c r="W41" s="10">
        <v>5</v>
      </c>
      <c r="X41" s="10">
        <v>5.5</v>
      </c>
      <c r="Y41" s="10">
        <v>6</v>
      </c>
      <c r="Z41" s="10">
        <v>5.5</v>
      </c>
      <c r="AA41" s="10">
        <v>5.5</v>
      </c>
      <c r="AB41" s="10">
        <v>6</v>
      </c>
      <c r="AC41" s="10"/>
      <c r="AD41" s="10">
        <v>5</v>
      </c>
      <c r="AE41" s="10">
        <v>6</v>
      </c>
      <c r="AF41" s="10">
        <v>5</v>
      </c>
      <c r="AG41" s="10">
        <v>5</v>
      </c>
      <c r="AH41" s="10">
        <v>6</v>
      </c>
      <c r="AI41" s="10">
        <v>5.5</v>
      </c>
      <c r="AJ41" s="10">
        <v>6</v>
      </c>
      <c r="AK41" s="10">
        <v>5</v>
      </c>
      <c r="AL41" s="10">
        <v>5.5</v>
      </c>
      <c r="AM41" s="10">
        <v>4.5</v>
      </c>
      <c r="AN41" s="10"/>
      <c r="AO41" s="7">
        <f t="shared" si="2"/>
        <v>34</v>
      </c>
      <c r="AP41" s="7">
        <f t="shared" si="20"/>
        <v>18</v>
      </c>
      <c r="AQ41" s="7">
        <f t="shared" si="21"/>
        <v>16</v>
      </c>
      <c r="AR41" s="8">
        <f t="shared" si="5"/>
        <v>5.6029411764705879</v>
      </c>
      <c r="AS41" s="8">
        <f t="shared" si="6"/>
        <v>5.7941176470588234</v>
      </c>
      <c r="AT41" s="8">
        <f t="shared" si="7"/>
        <v>5.4117647058823533</v>
      </c>
      <c r="AU41" s="8">
        <f t="shared" si="8"/>
        <v>5</v>
      </c>
      <c r="AV41" s="8">
        <f t="shared" si="22"/>
        <v>5.6111111111111107</v>
      </c>
      <c r="AW41" s="8">
        <f t="shared" si="23"/>
        <v>5.59375</v>
      </c>
      <c r="AX41" s="8">
        <f t="shared" si="18"/>
        <v>5.5882352941176467</v>
      </c>
      <c r="AY41" s="8">
        <f t="shared" si="24"/>
        <v>5.5277777777777777</v>
      </c>
      <c r="AZ41" s="8">
        <f t="shared" si="25"/>
        <v>5.65625</v>
      </c>
      <c r="BA41" s="1">
        <f t="shared" si="19"/>
        <v>190.5</v>
      </c>
      <c r="BB41" s="1">
        <f>SUM('BONUS GAZZETTA 2013 2014'!C41:AN41)</f>
        <v>-0.5</v>
      </c>
      <c r="BC41" s="1">
        <f t="shared" si="13"/>
        <v>190</v>
      </c>
      <c r="BD41" s="1">
        <f t="shared" si="26"/>
        <v>101</v>
      </c>
      <c r="BE41" s="1">
        <f t="shared" si="27"/>
        <v>89.5</v>
      </c>
      <c r="BF41" s="1">
        <f>SUM('BONUS GAZZETTA 2013 2014'!D41,'BONUS GAZZETTA 2013 2014'!F41,'BONUS GAZZETTA 2013 2014'!G41,'BONUS GAZZETTA 2013 2014'!I41,'BONUS GAZZETTA 2013 2014'!K41,'BONUS GAZZETTA 2013 2014'!M41,'BONUS GAZZETTA 2013 2014'!O41,'BONUS GAZZETTA 2013 2014'!Q41,'BONUS GAZZETTA 2013 2014'!S41,'BONUS GAZZETTA 2013 2014'!U41,'BONUS GAZZETTA 2013 2014'!V41,'BONUS GAZZETTA 2013 2014'!X41,'BONUS GAZZETTA 2013 2014'!AA41,'BONUS GAZZETTA 2013 2014'!AC41,'BONUS GAZZETTA 2013 2014'!AE41,'BONUS GAZZETTA 2013 2014'!AG41,'BONUS GAZZETTA 2013 2014'!AI41,'BONUS GAZZETTA 2013 2014'!AK41,'BONUS GAZZETTA 2013 2014'!AM41)</f>
        <v>-1.5</v>
      </c>
      <c r="BG41" s="1">
        <f>SUM('BONUS GAZZETTA 2013 2014'!C41,'BONUS GAZZETTA 2013 2014'!E41,'BONUS GAZZETTA 2013 2014'!H41,'BONUS GAZZETTA 2013 2014'!J41,'BONUS GAZZETTA 2013 2014'!L41,'BONUS GAZZETTA 2013 2014'!N41,'BONUS GAZZETTA 2013 2014'!P41,'BONUS GAZZETTA 2013 2014'!R41,'BONUS GAZZETTA 2013 2014'!T41,'BONUS GAZZETTA 2013 2014'!W41,'BONUS GAZZETTA 2013 2014'!Y41,'BONUS GAZZETTA 2013 2014'!Z41,'BONUS GAZZETTA 2013 2014'!AB41,'BONUS GAZZETTA 2013 2014'!AD41,'BONUS GAZZETTA 2013 2014'!AF41,'BONUS GAZZETTA 2013 2014'!AH41,'BONUS GAZZETTA 2013 2014'!AJ41,'BONUS GAZZETTA 2013 2014'!AL41,'BONUS GAZZETTA 2013 2014'!AN41)</f>
        <v>1</v>
      </c>
      <c r="BH41" s="1">
        <f t="shared" si="28"/>
        <v>99.5</v>
      </c>
      <c r="BI41" s="1">
        <f t="shared" si="29"/>
        <v>90.5</v>
      </c>
    </row>
    <row r="42" spans="1:61">
      <c r="A42" s="10" t="s">
        <v>2</v>
      </c>
      <c r="B42" s="10" t="s">
        <v>380</v>
      </c>
      <c r="C42" s="10"/>
      <c r="D42" s="10">
        <v>6</v>
      </c>
      <c r="E42" s="10" t="s">
        <v>429</v>
      </c>
      <c r="F42" s="10">
        <v>6</v>
      </c>
      <c r="G42" s="10">
        <v>5.5</v>
      </c>
      <c r="H42" s="11">
        <v>5</v>
      </c>
      <c r="I42" s="10"/>
      <c r="J42" s="10">
        <v>5</v>
      </c>
      <c r="K42" s="10">
        <v>6</v>
      </c>
      <c r="L42" s="10">
        <v>6</v>
      </c>
      <c r="M42" s="10"/>
      <c r="N42" s="10"/>
      <c r="O42" s="10"/>
      <c r="P42" s="10"/>
      <c r="Q42" s="10">
        <v>5</v>
      </c>
      <c r="R42" s="10">
        <v>5.5</v>
      </c>
      <c r="S42" s="10">
        <v>6</v>
      </c>
      <c r="T42" s="10">
        <v>5.5</v>
      </c>
      <c r="U42" s="10" t="s">
        <v>429</v>
      </c>
      <c r="V42" s="10">
        <v>5.5</v>
      </c>
      <c r="W42" s="10">
        <v>6</v>
      </c>
      <c r="X42" s="10"/>
      <c r="Y42" s="10">
        <v>6.5</v>
      </c>
      <c r="Z42" s="10">
        <v>5.5</v>
      </c>
      <c r="AA42" s="10">
        <v>6</v>
      </c>
      <c r="AB42" s="10">
        <v>6.5</v>
      </c>
      <c r="AC42" s="10">
        <v>5.5</v>
      </c>
      <c r="AD42" s="10">
        <v>5.5</v>
      </c>
      <c r="AE42" s="10"/>
      <c r="AF42" s="10"/>
      <c r="AG42" s="10"/>
      <c r="AH42" s="10">
        <v>5.5</v>
      </c>
      <c r="AI42" s="10">
        <v>6</v>
      </c>
      <c r="AJ42" s="10"/>
      <c r="AK42" s="10"/>
      <c r="AL42" s="10"/>
      <c r="AM42" s="10"/>
      <c r="AN42" s="10"/>
      <c r="AO42" s="7">
        <f t="shared" si="2"/>
        <v>21</v>
      </c>
      <c r="AP42" s="7">
        <f t="shared" si="20"/>
        <v>10</v>
      </c>
      <c r="AQ42" s="7">
        <f t="shared" si="21"/>
        <v>11</v>
      </c>
      <c r="AR42" s="8">
        <f t="shared" si="5"/>
        <v>5.7142857142857144</v>
      </c>
      <c r="AS42" s="8">
        <f t="shared" si="6"/>
        <v>5.5909090909090908</v>
      </c>
      <c r="AT42" s="8">
        <f t="shared" si="7"/>
        <v>5.85</v>
      </c>
      <c r="AU42" s="8">
        <f t="shared" si="8"/>
        <v>6</v>
      </c>
      <c r="AV42" s="8">
        <f t="shared" si="22"/>
        <v>5.75</v>
      </c>
      <c r="AW42" s="8">
        <f t="shared" si="23"/>
        <v>5.6818181818181817</v>
      </c>
      <c r="AX42" s="8">
        <f t="shared" si="18"/>
        <v>5.5714285714285712</v>
      </c>
      <c r="AY42" s="8">
        <f t="shared" si="24"/>
        <v>5.6</v>
      </c>
      <c r="AZ42" s="8">
        <f t="shared" si="25"/>
        <v>5.5454545454545459</v>
      </c>
      <c r="BA42" s="1">
        <f t="shared" si="19"/>
        <v>120</v>
      </c>
      <c r="BB42" s="1">
        <f>SUM('BONUS GAZZETTA 2013 2014'!C42:AN42)</f>
        <v>-3</v>
      </c>
      <c r="BC42" s="1">
        <f t="shared" si="13"/>
        <v>117</v>
      </c>
      <c r="BD42" s="1">
        <f t="shared" si="26"/>
        <v>57.5</v>
      </c>
      <c r="BE42" s="1">
        <f t="shared" si="27"/>
        <v>62.5</v>
      </c>
      <c r="BF42" s="1">
        <f>SUM('BONUS GAZZETTA 2013 2014'!D42,'BONUS GAZZETTA 2013 2014'!F42,'BONUS GAZZETTA 2013 2014'!G42,'BONUS GAZZETTA 2013 2014'!I42,'BONUS GAZZETTA 2013 2014'!K42,'BONUS GAZZETTA 2013 2014'!M42,'BONUS GAZZETTA 2013 2014'!O42,'BONUS GAZZETTA 2013 2014'!Q42,'BONUS GAZZETTA 2013 2014'!S42,'BONUS GAZZETTA 2013 2014'!U42,'BONUS GAZZETTA 2013 2014'!V42,'BONUS GAZZETTA 2013 2014'!X42,'BONUS GAZZETTA 2013 2014'!AA42,'BONUS GAZZETTA 2013 2014'!AC42,'BONUS GAZZETTA 2013 2014'!AE42,'BONUS GAZZETTA 2013 2014'!AG42,'BONUS GAZZETTA 2013 2014'!AI42,'BONUS GAZZETTA 2013 2014'!AK42,'BONUS GAZZETTA 2013 2014'!AM42)</f>
        <v>-1.5</v>
      </c>
      <c r="BG42" s="1">
        <f>SUM('BONUS GAZZETTA 2013 2014'!C42,'BONUS GAZZETTA 2013 2014'!E42,'BONUS GAZZETTA 2013 2014'!H42,'BONUS GAZZETTA 2013 2014'!J42,'BONUS GAZZETTA 2013 2014'!L42,'BONUS GAZZETTA 2013 2014'!N42,'BONUS GAZZETTA 2013 2014'!P42,'BONUS GAZZETTA 2013 2014'!R42,'BONUS GAZZETTA 2013 2014'!T42,'BONUS GAZZETTA 2013 2014'!W42,'BONUS GAZZETTA 2013 2014'!Y42,'BONUS GAZZETTA 2013 2014'!Z42,'BONUS GAZZETTA 2013 2014'!AB42,'BONUS GAZZETTA 2013 2014'!AD42,'BONUS GAZZETTA 2013 2014'!AF42,'BONUS GAZZETTA 2013 2014'!AH42,'BONUS GAZZETTA 2013 2014'!AJ42,'BONUS GAZZETTA 2013 2014'!AL42,'BONUS GAZZETTA 2013 2014'!AN42)</f>
        <v>-1.5</v>
      </c>
      <c r="BH42" s="1">
        <f t="shared" si="28"/>
        <v>56</v>
      </c>
      <c r="BI42" s="1">
        <f t="shared" si="29"/>
        <v>61</v>
      </c>
    </row>
    <row r="43" spans="1:61">
      <c r="A43" s="10" t="s">
        <v>2</v>
      </c>
      <c r="B43" s="10" t="s">
        <v>455</v>
      </c>
      <c r="C43" s="10"/>
      <c r="D43" s="10"/>
      <c r="E43" s="10"/>
      <c r="F43" s="10"/>
      <c r="G43" s="10">
        <v>6</v>
      </c>
      <c r="H43" s="11">
        <v>5</v>
      </c>
      <c r="I43" s="10">
        <v>4</v>
      </c>
      <c r="J43" s="10"/>
      <c r="K43" s="10">
        <v>5</v>
      </c>
      <c r="L43" s="10">
        <v>6.5</v>
      </c>
      <c r="M43" s="10">
        <v>5.5</v>
      </c>
      <c r="N43" s="10">
        <v>6</v>
      </c>
      <c r="O43" s="10">
        <v>6</v>
      </c>
      <c r="P43" s="10">
        <v>6</v>
      </c>
      <c r="Q43" s="10">
        <v>6</v>
      </c>
      <c r="R43" s="10">
        <v>5</v>
      </c>
      <c r="S43" s="10">
        <v>5.5</v>
      </c>
      <c r="T43" s="10">
        <v>5</v>
      </c>
      <c r="U43" s="10">
        <v>6</v>
      </c>
      <c r="V43" s="10">
        <v>5.5</v>
      </c>
      <c r="W43" s="10">
        <v>6</v>
      </c>
      <c r="X43" s="10">
        <v>5.5</v>
      </c>
      <c r="Y43" s="10">
        <v>7</v>
      </c>
      <c r="Z43" s="10">
        <v>6</v>
      </c>
      <c r="AA43" s="10">
        <v>6</v>
      </c>
      <c r="AB43" s="10">
        <v>6</v>
      </c>
      <c r="AC43" s="10" t="s">
        <v>429</v>
      </c>
      <c r="AD43" s="10">
        <v>6</v>
      </c>
      <c r="AE43" s="10">
        <v>6</v>
      </c>
      <c r="AF43" s="10">
        <v>5</v>
      </c>
      <c r="AG43" s="10"/>
      <c r="AH43" s="10">
        <v>6.5</v>
      </c>
      <c r="AI43" s="10">
        <v>6</v>
      </c>
      <c r="AJ43" s="10">
        <v>5.5</v>
      </c>
      <c r="AK43" s="10">
        <v>5.5</v>
      </c>
      <c r="AL43" s="10">
        <v>5</v>
      </c>
      <c r="AM43" s="10">
        <v>6</v>
      </c>
      <c r="AN43" s="10">
        <v>5</v>
      </c>
      <c r="AO43" s="7">
        <f t="shared" si="2"/>
        <v>31</v>
      </c>
      <c r="AP43" s="7">
        <f t="shared" si="20"/>
        <v>15</v>
      </c>
      <c r="AQ43" s="7">
        <f t="shared" si="21"/>
        <v>16</v>
      </c>
      <c r="AR43" s="8">
        <f t="shared" si="5"/>
        <v>5.67741935483871</v>
      </c>
      <c r="AS43" s="8">
        <f t="shared" si="6"/>
        <v>5.5357142857142856</v>
      </c>
      <c r="AT43" s="8">
        <f t="shared" si="7"/>
        <v>5.7941176470588234</v>
      </c>
      <c r="AU43" s="8">
        <f t="shared" si="8"/>
        <v>6</v>
      </c>
      <c r="AV43" s="8">
        <f t="shared" si="22"/>
        <v>5.6333333333333337</v>
      </c>
      <c r="AW43" s="8">
        <f t="shared" si="23"/>
        <v>5.71875</v>
      </c>
      <c r="AX43" s="8">
        <f t="shared" si="18"/>
        <v>5.661290322580645</v>
      </c>
      <c r="AY43" s="8">
        <f t="shared" si="24"/>
        <v>5.7333333333333334</v>
      </c>
      <c r="AZ43" s="8">
        <f t="shared" si="25"/>
        <v>5.59375</v>
      </c>
      <c r="BA43" s="1">
        <f t="shared" si="19"/>
        <v>176</v>
      </c>
      <c r="BB43" s="1">
        <f>SUM('BONUS GAZZETTA 2013 2014'!C43:AN43)</f>
        <v>-0.5</v>
      </c>
      <c r="BC43" s="1">
        <f t="shared" si="13"/>
        <v>175.5</v>
      </c>
      <c r="BD43" s="1">
        <f t="shared" si="26"/>
        <v>84.5</v>
      </c>
      <c r="BE43" s="1">
        <f t="shared" si="27"/>
        <v>91.5</v>
      </c>
      <c r="BF43" s="1">
        <f>SUM('BONUS GAZZETTA 2013 2014'!D43,'BONUS GAZZETTA 2013 2014'!F43,'BONUS GAZZETTA 2013 2014'!G43,'BONUS GAZZETTA 2013 2014'!I43,'BONUS GAZZETTA 2013 2014'!K43,'BONUS GAZZETTA 2013 2014'!M43,'BONUS GAZZETTA 2013 2014'!O43,'BONUS GAZZETTA 2013 2014'!Q43,'BONUS GAZZETTA 2013 2014'!S43,'BONUS GAZZETTA 2013 2014'!U43,'BONUS GAZZETTA 2013 2014'!V43,'BONUS GAZZETTA 2013 2014'!X43,'BONUS GAZZETTA 2013 2014'!AA43,'BONUS GAZZETTA 2013 2014'!AC43,'BONUS GAZZETTA 2013 2014'!AE43,'BONUS GAZZETTA 2013 2014'!AG43,'BONUS GAZZETTA 2013 2014'!AI43,'BONUS GAZZETTA 2013 2014'!AK43,'BONUS GAZZETTA 2013 2014'!AM43)</f>
        <v>1.5</v>
      </c>
      <c r="BG43" s="1">
        <f>SUM('BONUS GAZZETTA 2013 2014'!C43,'BONUS GAZZETTA 2013 2014'!E43,'BONUS GAZZETTA 2013 2014'!H43,'BONUS GAZZETTA 2013 2014'!J43,'BONUS GAZZETTA 2013 2014'!L43,'BONUS GAZZETTA 2013 2014'!N43,'BONUS GAZZETTA 2013 2014'!P43,'BONUS GAZZETTA 2013 2014'!R43,'BONUS GAZZETTA 2013 2014'!T43,'BONUS GAZZETTA 2013 2014'!W43,'BONUS GAZZETTA 2013 2014'!Y43,'BONUS GAZZETTA 2013 2014'!Z43,'BONUS GAZZETTA 2013 2014'!AB43,'BONUS GAZZETTA 2013 2014'!AD43,'BONUS GAZZETTA 2013 2014'!AF43,'BONUS GAZZETTA 2013 2014'!AH43,'BONUS GAZZETTA 2013 2014'!AJ43,'BONUS GAZZETTA 2013 2014'!AL43,'BONUS GAZZETTA 2013 2014'!AN43)</f>
        <v>-2</v>
      </c>
      <c r="BH43" s="1">
        <f t="shared" si="28"/>
        <v>86</v>
      </c>
      <c r="BI43" s="1">
        <f t="shared" si="29"/>
        <v>89.5</v>
      </c>
    </row>
    <row r="44" spans="1:61">
      <c r="A44" s="10" t="s">
        <v>2</v>
      </c>
      <c r="B44" s="10" t="s">
        <v>21</v>
      </c>
      <c r="C44" s="10">
        <v>5</v>
      </c>
      <c r="D44" s="10">
        <v>6</v>
      </c>
      <c r="E44" s="10">
        <v>6</v>
      </c>
      <c r="F44" s="10">
        <v>5</v>
      </c>
      <c r="G44" s="10"/>
      <c r="H44" s="11"/>
      <c r="I44" s="10"/>
      <c r="J44" s="10">
        <v>5</v>
      </c>
      <c r="K44" s="10">
        <v>6.5</v>
      </c>
      <c r="L44" s="10" t="s">
        <v>423</v>
      </c>
      <c r="M44" s="10"/>
      <c r="N44" s="10"/>
      <c r="O44" s="10">
        <v>5.5</v>
      </c>
      <c r="P44" s="10">
        <v>6</v>
      </c>
      <c r="Q44" s="10">
        <v>5</v>
      </c>
      <c r="R44" s="10">
        <v>5</v>
      </c>
      <c r="S44" s="10">
        <v>6.5</v>
      </c>
      <c r="T44" s="10">
        <v>5.5</v>
      </c>
      <c r="U44" s="10">
        <v>5.5</v>
      </c>
      <c r="V44" s="10">
        <v>6.5</v>
      </c>
      <c r="W44" s="10">
        <v>5.5</v>
      </c>
      <c r="X44" s="10">
        <v>6</v>
      </c>
      <c r="Y44" s="10">
        <v>6.5</v>
      </c>
      <c r="Z44" s="10">
        <v>6.5</v>
      </c>
      <c r="AA44" s="10">
        <v>6</v>
      </c>
      <c r="AB44" s="10">
        <v>6.5</v>
      </c>
      <c r="AC44" s="10">
        <v>6</v>
      </c>
      <c r="AD44" s="10">
        <v>5</v>
      </c>
      <c r="AE44" s="10">
        <v>6</v>
      </c>
      <c r="AF44" s="10">
        <v>5</v>
      </c>
      <c r="AG44" s="10">
        <v>5</v>
      </c>
      <c r="AH44" s="10">
        <v>6</v>
      </c>
      <c r="AI44" s="10">
        <v>6</v>
      </c>
      <c r="AJ44" s="10"/>
      <c r="AK44" s="10">
        <v>5</v>
      </c>
      <c r="AL44" s="10">
        <v>5</v>
      </c>
      <c r="AM44" s="10">
        <v>5</v>
      </c>
      <c r="AN44" s="10">
        <v>6</v>
      </c>
      <c r="AO44" s="7">
        <f t="shared" si="2"/>
        <v>31</v>
      </c>
      <c r="AP44" s="7">
        <f t="shared" si="20"/>
        <v>16</v>
      </c>
      <c r="AQ44" s="7">
        <f t="shared" si="21"/>
        <v>15</v>
      </c>
      <c r="AR44" s="8">
        <f t="shared" si="5"/>
        <v>5.67741935483871</v>
      </c>
      <c r="AS44" s="8">
        <f t="shared" si="6"/>
        <v>5.5769230769230766</v>
      </c>
      <c r="AT44" s="8">
        <f t="shared" si="7"/>
        <v>5.75</v>
      </c>
      <c r="AU44" s="8">
        <f t="shared" si="8"/>
        <v>5</v>
      </c>
      <c r="AV44" s="8">
        <f t="shared" si="22"/>
        <v>5.71875</v>
      </c>
      <c r="AW44" s="8">
        <f t="shared" si="23"/>
        <v>5.6333333333333337</v>
      </c>
      <c r="AX44" s="8">
        <f t="shared" si="18"/>
        <v>5.725806451612903</v>
      </c>
      <c r="AY44" s="8">
        <f t="shared" si="24"/>
        <v>5.84375</v>
      </c>
      <c r="AZ44" s="8">
        <f t="shared" si="25"/>
        <v>5.6</v>
      </c>
      <c r="BA44" s="1">
        <f t="shared" si="19"/>
        <v>176</v>
      </c>
      <c r="BB44" s="1">
        <f>SUM('BONUS GAZZETTA 2013 2014'!C44:AN44)</f>
        <v>1.5</v>
      </c>
      <c r="BC44" s="1">
        <f t="shared" si="13"/>
        <v>177.5</v>
      </c>
      <c r="BD44" s="1">
        <f t="shared" si="26"/>
        <v>91.5</v>
      </c>
      <c r="BE44" s="1">
        <f t="shared" si="27"/>
        <v>84.5</v>
      </c>
      <c r="BF44" s="1">
        <f>SUM('BONUS GAZZETTA 2013 2014'!D44,'BONUS GAZZETTA 2013 2014'!F44,'BONUS GAZZETTA 2013 2014'!G44,'BONUS GAZZETTA 2013 2014'!I44,'BONUS GAZZETTA 2013 2014'!K44,'BONUS GAZZETTA 2013 2014'!M44,'BONUS GAZZETTA 2013 2014'!O44,'BONUS GAZZETTA 2013 2014'!Q44,'BONUS GAZZETTA 2013 2014'!S44,'BONUS GAZZETTA 2013 2014'!U44,'BONUS GAZZETTA 2013 2014'!V44,'BONUS GAZZETTA 2013 2014'!X44,'BONUS GAZZETTA 2013 2014'!AA44,'BONUS GAZZETTA 2013 2014'!AC44,'BONUS GAZZETTA 2013 2014'!AE44,'BONUS GAZZETTA 2013 2014'!AG44,'BONUS GAZZETTA 2013 2014'!AI44,'BONUS GAZZETTA 2013 2014'!AK44,'BONUS GAZZETTA 2013 2014'!AM44)</f>
        <v>2</v>
      </c>
      <c r="BG44" s="1">
        <f>SUM('BONUS GAZZETTA 2013 2014'!C44,'BONUS GAZZETTA 2013 2014'!E44,'BONUS GAZZETTA 2013 2014'!H44,'BONUS GAZZETTA 2013 2014'!J44,'BONUS GAZZETTA 2013 2014'!L44,'BONUS GAZZETTA 2013 2014'!N44,'BONUS GAZZETTA 2013 2014'!P44,'BONUS GAZZETTA 2013 2014'!R44,'BONUS GAZZETTA 2013 2014'!T44,'BONUS GAZZETTA 2013 2014'!W44,'BONUS GAZZETTA 2013 2014'!Y44,'BONUS GAZZETTA 2013 2014'!Z44,'BONUS GAZZETTA 2013 2014'!AB44,'BONUS GAZZETTA 2013 2014'!AD44,'BONUS GAZZETTA 2013 2014'!AF44,'BONUS GAZZETTA 2013 2014'!AH44,'BONUS GAZZETTA 2013 2014'!AJ44,'BONUS GAZZETTA 2013 2014'!AL44,'BONUS GAZZETTA 2013 2014'!AN44)</f>
        <v>-0.5</v>
      </c>
      <c r="BH44" s="1">
        <f t="shared" si="28"/>
        <v>93.5</v>
      </c>
      <c r="BI44" s="1">
        <f t="shared" si="29"/>
        <v>84</v>
      </c>
    </row>
    <row r="45" spans="1:61">
      <c r="A45" s="10" t="s">
        <v>2</v>
      </c>
      <c r="B45" s="10" t="s">
        <v>456</v>
      </c>
      <c r="C45" s="10"/>
      <c r="D45" s="10"/>
      <c r="E45" s="10"/>
      <c r="F45" s="10"/>
      <c r="G45" s="10">
        <v>4.5</v>
      </c>
      <c r="H45" s="11"/>
      <c r="I45" s="10">
        <v>4</v>
      </c>
      <c r="J45" s="10">
        <v>6</v>
      </c>
      <c r="K45" s="10">
        <v>6</v>
      </c>
      <c r="L45" s="10">
        <v>6.5</v>
      </c>
      <c r="M45" s="10">
        <v>6</v>
      </c>
      <c r="N45" s="10">
        <v>5</v>
      </c>
      <c r="O45" s="10">
        <v>5</v>
      </c>
      <c r="P45" s="10">
        <v>5</v>
      </c>
      <c r="Q45" s="10" t="s">
        <v>429</v>
      </c>
      <c r="R45" s="10"/>
      <c r="S45" s="10"/>
      <c r="T45" s="10"/>
      <c r="U45" s="10"/>
      <c r="V45" s="10"/>
      <c r="W45" s="10"/>
      <c r="X45" s="10"/>
      <c r="Y45" s="10"/>
      <c r="Z45" s="10"/>
      <c r="AA45" s="10"/>
      <c r="AB45" s="10"/>
      <c r="AC45" s="10"/>
      <c r="AD45" s="10"/>
      <c r="AE45" s="10">
        <v>5.5</v>
      </c>
      <c r="AF45" s="10">
        <v>4.5</v>
      </c>
      <c r="AG45" s="10"/>
      <c r="AH45" s="10"/>
      <c r="AI45" s="10"/>
      <c r="AJ45" s="10">
        <v>6</v>
      </c>
      <c r="AK45" s="10"/>
      <c r="AL45" s="10"/>
      <c r="AM45" s="10">
        <v>5</v>
      </c>
      <c r="AN45" s="10">
        <v>6.5</v>
      </c>
      <c r="AO45" s="7">
        <f t="shared" si="2"/>
        <v>14</v>
      </c>
      <c r="AP45" s="7">
        <f t="shared" si="20"/>
        <v>7</v>
      </c>
      <c r="AQ45" s="7">
        <f t="shared" si="21"/>
        <v>7</v>
      </c>
      <c r="AR45" s="8">
        <f t="shared" si="5"/>
        <v>5.3928571428571432</v>
      </c>
      <c r="AS45" s="8">
        <f t="shared" si="6"/>
        <v>5.333333333333333</v>
      </c>
      <c r="AT45" s="8">
        <f t="shared" si="7"/>
        <v>5.5</v>
      </c>
      <c r="AU45" s="8">
        <f t="shared" si="8"/>
        <v>6</v>
      </c>
      <c r="AV45" s="8">
        <f t="shared" si="22"/>
        <v>5.1428571428571432</v>
      </c>
      <c r="AW45" s="8">
        <f t="shared" si="23"/>
        <v>5.6428571428571432</v>
      </c>
      <c r="AX45" s="8">
        <f t="shared" si="18"/>
        <v>5.2857142857142856</v>
      </c>
      <c r="AY45" s="8">
        <f t="shared" si="24"/>
        <v>5.1428571428571432</v>
      </c>
      <c r="AZ45" s="8">
        <f t="shared" si="25"/>
        <v>5.4285714285714288</v>
      </c>
      <c r="BA45" s="1">
        <f t="shared" si="19"/>
        <v>75.5</v>
      </c>
      <c r="BB45" s="1">
        <f>SUM('BONUS GAZZETTA 2013 2014'!C45:AN45)</f>
        <v>-1.5</v>
      </c>
      <c r="BC45" s="1">
        <f t="shared" si="13"/>
        <v>74</v>
      </c>
      <c r="BD45" s="1">
        <f t="shared" si="26"/>
        <v>36</v>
      </c>
      <c r="BE45" s="1">
        <f t="shared" si="27"/>
        <v>39.5</v>
      </c>
      <c r="BF45" s="1">
        <f>SUM('BONUS GAZZETTA 2013 2014'!D45,'BONUS GAZZETTA 2013 2014'!F45,'BONUS GAZZETTA 2013 2014'!G45,'BONUS GAZZETTA 2013 2014'!I45,'BONUS GAZZETTA 2013 2014'!K45,'BONUS GAZZETTA 2013 2014'!M45,'BONUS GAZZETTA 2013 2014'!O45,'BONUS GAZZETTA 2013 2014'!Q45,'BONUS GAZZETTA 2013 2014'!S45,'BONUS GAZZETTA 2013 2014'!U45,'BONUS GAZZETTA 2013 2014'!V45,'BONUS GAZZETTA 2013 2014'!X45,'BONUS GAZZETTA 2013 2014'!AA45,'BONUS GAZZETTA 2013 2014'!AC45,'BONUS GAZZETTA 2013 2014'!AE45,'BONUS GAZZETTA 2013 2014'!AG45,'BONUS GAZZETTA 2013 2014'!AI45,'BONUS GAZZETTA 2013 2014'!AK45,'BONUS GAZZETTA 2013 2014'!AM45)</f>
        <v>0</v>
      </c>
      <c r="BG45" s="1">
        <f>SUM('BONUS GAZZETTA 2013 2014'!C45,'BONUS GAZZETTA 2013 2014'!E45,'BONUS GAZZETTA 2013 2014'!H45,'BONUS GAZZETTA 2013 2014'!J45,'BONUS GAZZETTA 2013 2014'!L45,'BONUS GAZZETTA 2013 2014'!N45,'BONUS GAZZETTA 2013 2014'!P45,'BONUS GAZZETTA 2013 2014'!R45,'BONUS GAZZETTA 2013 2014'!T45,'BONUS GAZZETTA 2013 2014'!W45,'BONUS GAZZETTA 2013 2014'!Y45,'BONUS GAZZETTA 2013 2014'!Z45,'BONUS GAZZETTA 2013 2014'!AB45,'BONUS GAZZETTA 2013 2014'!AD45,'BONUS GAZZETTA 2013 2014'!AF45,'BONUS GAZZETTA 2013 2014'!AH45,'BONUS GAZZETTA 2013 2014'!AJ45,'BONUS GAZZETTA 2013 2014'!AL45,'BONUS GAZZETTA 2013 2014'!AN45)</f>
        <v>-1.5</v>
      </c>
      <c r="BH45" s="1">
        <f t="shared" si="28"/>
        <v>36</v>
      </c>
      <c r="BI45" s="1">
        <f t="shared" si="29"/>
        <v>38</v>
      </c>
    </row>
    <row r="46" spans="1:61">
      <c r="A46" s="10" t="s">
        <v>8</v>
      </c>
      <c r="B46" s="10" t="s">
        <v>339</v>
      </c>
      <c r="C46" s="10">
        <v>4.5</v>
      </c>
      <c r="D46" s="10"/>
      <c r="E46" s="10" t="s">
        <v>423</v>
      </c>
      <c r="F46" s="10"/>
      <c r="G46" s="10">
        <v>7</v>
      </c>
      <c r="H46" s="11">
        <v>5</v>
      </c>
      <c r="I46" s="10"/>
      <c r="J46" s="10">
        <v>6</v>
      </c>
      <c r="K46" s="10"/>
      <c r="L46" s="10" t="s">
        <v>423</v>
      </c>
      <c r="M46" s="10"/>
      <c r="N46" s="10" t="s">
        <v>423</v>
      </c>
      <c r="O46" s="10"/>
      <c r="P46" s="10">
        <v>6</v>
      </c>
      <c r="Q46" s="10"/>
      <c r="R46" s="10"/>
      <c r="S46" s="10"/>
      <c r="T46" s="10"/>
      <c r="U46" s="10">
        <v>5.5</v>
      </c>
      <c r="V46" s="10">
        <v>5</v>
      </c>
      <c r="W46" s="10">
        <v>6.5</v>
      </c>
      <c r="X46" s="10">
        <v>5</v>
      </c>
      <c r="Y46" s="10">
        <v>7</v>
      </c>
      <c r="Z46" s="10">
        <v>6</v>
      </c>
      <c r="AA46" s="10">
        <v>5</v>
      </c>
      <c r="AB46" s="10">
        <v>6.5</v>
      </c>
      <c r="AC46" s="10">
        <v>6.5</v>
      </c>
      <c r="AD46" s="10">
        <v>6</v>
      </c>
      <c r="AE46" s="10">
        <v>7</v>
      </c>
      <c r="AF46" s="10">
        <v>5.5</v>
      </c>
      <c r="AG46" s="10">
        <v>6</v>
      </c>
      <c r="AH46" s="10">
        <v>7.5</v>
      </c>
      <c r="AI46" s="10">
        <v>6</v>
      </c>
      <c r="AJ46" s="10">
        <v>6</v>
      </c>
      <c r="AK46" s="10">
        <v>5</v>
      </c>
      <c r="AL46" s="10">
        <v>6</v>
      </c>
      <c r="AM46" s="10">
        <v>5</v>
      </c>
      <c r="AN46" s="10"/>
      <c r="AO46" s="7">
        <f t="shared" si="2"/>
        <v>24</v>
      </c>
      <c r="AP46" s="7">
        <f t="shared" si="20"/>
        <v>11</v>
      </c>
      <c r="AQ46" s="7">
        <f t="shared" si="21"/>
        <v>13</v>
      </c>
      <c r="AR46" s="8">
        <f t="shared" si="5"/>
        <v>5.895833333333333</v>
      </c>
      <c r="AS46" s="8">
        <f t="shared" si="6"/>
        <v>5.666666666666667</v>
      </c>
      <c r="AT46" s="8">
        <f t="shared" si="7"/>
        <v>5.9722222222222223</v>
      </c>
      <c r="AU46" s="8">
        <f t="shared" si="8"/>
        <v>6</v>
      </c>
      <c r="AV46" s="8">
        <f t="shared" si="22"/>
        <v>5.7272727272727275</v>
      </c>
      <c r="AW46" s="8">
        <f t="shared" si="23"/>
        <v>6.0384615384615383</v>
      </c>
      <c r="AX46" s="8">
        <f t="shared" si="18"/>
        <v>5.979166666666667</v>
      </c>
      <c r="AY46" s="8">
        <f t="shared" si="24"/>
        <v>5.7727272727272725</v>
      </c>
      <c r="AZ46" s="8">
        <f t="shared" si="25"/>
        <v>6.1538461538461542</v>
      </c>
      <c r="BA46" s="1">
        <f t="shared" si="19"/>
        <v>141.5</v>
      </c>
      <c r="BB46" s="1">
        <f>SUM('BONUS GAZZETTA 2013 2014'!C46:AN46)</f>
        <v>2</v>
      </c>
      <c r="BC46" s="1">
        <f t="shared" si="13"/>
        <v>143.5</v>
      </c>
      <c r="BD46" s="3">
        <f t="shared" si="26"/>
        <v>63</v>
      </c>
      <c r="BE46" s="1">
        <f t="shared" si="27"/>
        <v>78.5</v>
      </c>
      <c r="BF46" s="1">
        <f>SUM('BONUS GAZZETTA 2013 2014'!D46,'BONUS GAZZETTA 2013 2014'!F46,'BONUS GAZZETTA 2013 2014'!G46,'BONUS GAZZETTA 2013 2014'!I46,'BONUS GAZZETTA 2013 2014'!K46,'BONUS GAZZETTA 2013 2014'!M46,'BONUS GAZZETTA 2013 2014'!O46,'BONUS GAZZETTA 2013 2014'!Q46,'BONUS GAZZETTA 2013 2014'!S46,'BONUS GAZZETTA 2013 2014'!U46,'BONUS GAZZETTA 2013 2014'!V46,'BONUS GAZZETTA 2013 2014'!X46,'BONUS GAZZETTA 2013 2014'!AA46,'BONUS GAZZETTA 2013 2014'!AC46,'BONUS GAZZETTA 2013 2014'!AE46,'BONUS GAZZETTA 2013 2014'!AG46,'BONUS GAZZETTA 2013 2014'!AI46,'BONUS GAZZETTA 2013 2014'!AK46,'BONUS GAZZETTA 2013 2014'!AM46)</f>
        <v>0.5</v>
      </c>
      <c r="BG46" s="1">
        <f>SUM('BONUS GAZZETTA 2013 2014'!C46,'BONUS GAZZETTA 2013 2014'!E46,'BONUS GAZZETTA 2013 2014'!H46,'BONUS GAZZETTA 2013 2014'!J46,'BONUS GAZZETTA 2013 2014'!L46,'BONUS GAZZETTA 2013 2014'!N46,'BONUS GAZZETTA 2013 2014'!P46,'BONUS GAZZETTA 2013 2014'!R46,'BONUS GAZZETTA 2013 2014'!T46,'BONUS GAZZETTA 2013 2014'!W46,'BONUS GAZZETTA 2013 2014'!Y46,'BONUS GAZZETTA 2013 2014'!Z46,'BONUS GAZZETTA 2013 2014'!AB46,'BONUS GAZZETTA 2013 2014'!AD46,'BONUS GAZZETTA 2013 2014'!AF46,'BONUS GAZZETTA 2013 2014'!AH46,'BONUS GAZZETTA 2013 2014'!AJ46,'BONUS GAZZETTA 2013 2014'!AL46,'BONUS GAZZETTA 2013 2014'!AN46)</f>
        <v>1.5</v>
      </c>
      <c r="BH46" s="1">
        <f t="shared" si="28"/>
        <v>63.5</v>
      </c>
      <c r="BI46" s="1">
        <f t="shared" si="29"/>
        <v>80</v>
      </c>
    </row>
    <row r="47" spans="1:61">
      <c r="A47" s="10" t="s">
        <v>8</v>
      </c>
      <c r="B47" s="10" t="s">
        <v>24</v>
      </c>
      <c r="C47" s="10">
        <v>5.5</v>
      </c>
      <c r="D47" s="10">
        <v>6</v>
      </c>
      <c r="E47" s="10">
        <v>5</v>
      </c>
      <c r="F47" s="10">
        <v>5</v>
      </c>
      <c r="G47" s="10">
        <v>6</v>
      </c>
      <c r="H47" s="11"/>
      <c r="I47" s="10">
        <v>5</v>
      </c>
      <c r="J47" s="10"/>
      <c r="K47" s="10"/>
      <c r="L47" s="10"/>
      <c r="M47" s="10"/>
      <c r="N47" s="10">
        <v>5</v>
      </c>
      <c r="O47" s="10"/>
      <c r="P47" s="10"/>
      <c r="Q47" s="10"/>
      <c r="R47" s="10">
        <v>5.5</v>
      </c>
      <c r="S47" s="10"/>
      <c r="T47" s="10">
        <v>5.5</v>
      </c>
      <c r="U47" s="10"/>
      <c r="V47" s="10"/>
      <c r="W47" s="10"/>
      <c r="X47" s="10"/>
      <c r="Y47" s="10"/>
      <c r="Z47" s="10"/>
      <c r="AA47" s="10"/>
      <c r="AB47" s="10"/>
      <c r="AC47" s="10"/>
      <c r="AD47" s="10"/>
      <c r="AE47" s="10"/>
      <c r="AF47" s="10"/>
      <c r="AG47" s="10"/>
      <c r="AH47" s="10"/>
      <c r="AI47" s="10"/>
      <c r="AJ47" s="10"/>
      <c r="AK47" s="10"/>
      <c r="AL47" s="10"/>
      <c r="AM47" s="10"/>
      <c r="AN47" s="10"/>
      <c r="AO47" s="7">
        <f t="shared" si="2"/>
        <v>9</v>
      </c>
      <c r="AP47" s="7">
        <f t="shared" si="20"/>
        <v>4</v>
      </c>
      <c r="AQ47" s="7">
        <f t="shared" si="21"/>
        <v>5</v>
      </c>
      <c r="AR47" s="8">
        <f t="shared" si="5"/>
        <v>5.3888888888888893</v>
      </c>
      <c r="AS47" s="8">
        <f t="shared" si="6"/>
        <v>5.3888888888888893</v>
      </c>
      <c r="AT47" s="8" t="e">
        <f t="shared" si="7"/>
        <v>#DIV/0!</v>
      </c>
      <c r="AU47" s="8">
        <f t="shared" si="8"/>
        <v>5</v>
      </c>
      <c r="AV47" s="8">
        <f t="shared" si="22"/>
        <v>5.5</v>
      </c>
      <c r="AW47" s="8">
        <f t="shared" si="23"/>
        <v>5.3</v>
      </c>
      <c r="AX47" s="8">
        <f t="shared" si="18"/>
        <v>5.166666666666667</v>
      </c>
      <c r="AY47" s="8">
        <f t="shared" si="24"/>
        <v>5.25</v>
      </c>
      <c r="AZ47" s="8">
        <f t="shared" si="25"/>
        <v>5.0999999999999996</v>
      </c>
      <c r="BA47" s="1">
        <f t="shared" si="19"/>
        <v>48.5</v>
      </c>
      <c r="BB47" s="1">
        <f>SUM('BONUS GAZZETTA 2013 2014'!C47:AN47)</f>
        <v>-2</v>
      </c>
      <c r="BC47" s="1">
        <f t="shared" si="13"/>
        <v>46.5</v>
      </c>
      <c r="BD47" s="1">
        <f t="shared" si="26"/>
        <v>22</v>
      </c>
      <c r="BE47" s="1">
        <f t="shared" si="27"/>
        <v>26.5</v>
      </c>
      <c r="BF47" s="1">
        <f>SUM('BONUS GAZZETTA 2013 2014'!D47,'BONUS GAZZETTA 2013 2014'!F47,'BONUS GAZZETTA 2013 2014'!G47,'BONUS GAZZETTA 2013 2014'!I47,'BONUS GAZZETTA 2013 2014'!K47,'BONUS GAZZETTA 2013 2014'!M47,'BONUS GAZZETTA 2013 2014'!O47,'BONUS GAZZETTA 2013 2014'!Q47,'BONUS GAZZETTA 2013 2014'!S47,'BONUS GAZZETTA 2013 2014'!U47,'BONUS GAZZETTA 2013 2014'!V47,'BONUS GAZZETTA 2013 2014'!X47,'BONUS GAZZETTA 2013 2014'!AA47,'BONUS GAZZETTA 2013 2014'!AC47,'BONUS GAZZETTA 2013 2014'!AE47,'BONUS GAZZETTA 2013 2014'!AG47,'BONUS GAZZETTA 2013 2014'!AI47,'BONUS GAZZETTA 2013 2014'!AK47,'BONUS GAZZETTA 2013 2014'!AM47)</f>
        <v>-1</v>
      </c>
      <c r="BG47" s="1">
        <f>SUM('BONUS GAZZETTA 2013 2014'!C47,'BONUS GAZZETTA 2013 2014'!E47,'BONUS GAZZETTA 2013 2014'!H47,'BONUS GAZZETTA 2013 2014'!J47,'BONUS GAZZETTA 2013 2014'!L47,'BONUS GAZZETTA 2013 2014'!N47,'BONUS GAZZETTA 2013 2014'!P47,'BONUS GAZZETTA 2013 2014'!R47,'BONUS GAZZETTA 2013 2014'!T47,'BONUS GAZZETTA 2013 2014'!W47,'BONUS GAZZETTA 2013 2014'!Y47,'BONUS GAZZETTA 2013 2014'!Z47,'BONUS GAZZETTA 2013 2014'!AB47,'BONUS GAZZETTA 2013 2014'!AD47,'BONUS GAZZETTA 2013 2014'!AF47,'BONUS GAZZETTA 2013 2014'!AH47,'BONUS GAZZETTA 2013 2014'!AJ47,'BONUS GAZZETTA 2013 2014'!AL47,'BONUS GAZZETTA 2013 2014'!AN47)</f>
        <v>-1</v>
      </c>
      <c r="BH47" s="1">
        <f t="shared" si="28"/>
        <v>21</v>
      </c>
      <c r="BI47" s="1">
        <f t="shared" si="29"/>
        <v>25.5</v>
      </c>
    </row>
    <row r="48" spans="1:61">
      <c r="A48" s="10" t="s">
        <v>8</v>
      </c>
      <c r="B48" s="10" t="s">
        <v>25</v>
      </c>
      <c r="C48" s="10">
        <v>6</v>
      </c>
      <c r="D48" s="10">
        <v>6</v>
      </c>
      <c r="E48" s="10">
        <v>6.5</v>
      </c>
      <c r="F48" s="10">
        <v>6</v>
      </c>
      <c r="G48" s="10">
        <v>6.5</v>
      </c>
      <c r="H48" s="11">
        <v>6.5</v>
      </c>
      <c r="I48" s="10">
        <v>5.5</v>
      </c>
      <c r="J48" s="10">
        <v>6.5</v>
      </c>
      <c r="K48" s="10">
        <v>6.5</v>
      </c>
      <c r="L48" s="10"/>
      <c r="M48" s="10">
        <v>5.5</v>
      </c>
      <c r="N48" s="10">
        <v>6</v>
      </c>
      <c r="O48" s="10">
        <v>6</v>
      </c>
      <c r="P48" s="10"/>
      <c r="Q48" s="10">
        <v>7</v>
      </c>
      <c r="R48" s="10">
        <v>5</v>
      </c>
      <c r="S48" s="10">
        <v>7</v>
      </c>
      <c r="T48" s="10"/>
      <c r="U48" s="10">
        <v>6</v>
      </c>
      <c r="V48" s="10">
        <v>7</v>
      </c>
      <c r="W48" s="10">
        <v>6.5</v>
      </c>
      <c r="X48" s="10">
        <v>5.5</v>
      </c>
      <c r="Y48" s="10"/>
      <c r="Z48" s="10"/>
      <c r="AA48" s="10"/>
      <c r="AB48" s="10"/>
      <c r="AC48" s="10"/>
      <c r="AD48" s="10"/>
      <c r="AE48" s="10"/>
      <c r="AF48" s="10"/>
      <c r="AG48" s="10"/>
      <c r="AH48" s="10"/>
      <c r="AI48" s="10"/>
      <c r="AJ48" s="10"/>
      <c r="AK48" s="10"/>
      <c r="AL48" s="10"/>
      <c r="AM48" s="10"/>
      <c r="AN48" s="10"/>
      <c r="AO48" s="7">
        <f t="shared" si="2"/>
        <v>19</v>
      </c>
      <c r="AP48" s="7">
        <f t="shared" si="20"/>
        <v>12</v>
      </c>
      <c r="AQ48" s="7">
        <f t="shared" si="21"/>
        <v>7</v>
      </c>
      <c r="AR48" s="8">
        <f t="shared" si="5"/>
        <v>6.1842105263157894</v>
      </c>
      <c r="AS48" s="8">
        <f t="shared" si="6"/>
        <v>6.15625</v>
      </c>
      <c r="AT48" s="8">
        <f t="shared" si="7"/>
        <v>6.333333333333333</v>
      </c>
      <c r="AU48" s="8">
        <f t="shared" si="8"/>
        <v>6</v>
      </c>
      <c r="AV48" s="8">
        <f t="shared" si="22"/>
        <v>6.208333333333333</v>
      </c>
      <c r="AW48" s="8">
        <f t="shared" si="23"/>
        <v>6.1428571428571432</v>
      </c>
      <c r="AX48" s="8">
        <f t="shared" si="18"/>
        <v>6.5789473684210522</v>
      </c>
      <c r="AY48" s="8">
        <f t="shared" si="24"/>
        <v>6.416666666666667</v>
      </c>
      <c r="AZ48" s="8">
        <f t="shared" si="25"/>
        <v>6.8571428571428568</v>
      </c>
      <c r="BA48" s="1">
        <f t="shared" si="19"/>
        <v>117.5</v>
      </c>
      <c r="BB48" s="1">
        <f>SUM('BONUS GAZZETTA 2013 2014'!C48:AN48)</f>
        <v>7.5</v>
      </c>
      <c r="BC48" s="1">
        <f t="shared" si="13"/>
        <v>125</v>
      </c>
      <c r="BD48" s="1">
        <f t="shared" si="26"/>
        <v>74.5</v>
      </c>
      <c r="BE48" s="1">
        <f t="shared" si="27"/>
        <v>43</v>
      </c>
      <c r="BF48" s="1">
        <f>SUM('BONUS GAZZETTA 2013 2014'!D48,'BONUS GAZZETTA 2013 2014'!F48,'BONUS GAZZETTA 2013 2014'!G48,'BONUS GAZZETTA 2013 2014'!I48,'BONUS GAZZETTA 2013 2014'!K48,'BONUS GAZZETTA 2013 2014'!M48,'BONUS GAZZETTA 2013 2014'!O48,'BONUS GAZZETTA 2013 2014'!Q48,'BONUS GAZZETTA 2013 2014'!S48,'BONUS GAZZETTA 2013 2014'!U48,'BONUS GAZZETTA 2013 2014'!V48,'BONUS GAZZETTA 2013 2014'!X48,'BONUS GAZZETTA 2013 2014'!AA48,'BONUS GAZZETTA 2013 2014'!AC48,'BONUS GAZZETTA 2013 2014'!AE48,'BONUS GAZZETTA 2013 2014'!AG48,'BONUS GAZZETTA 2013 2014'!AI48,'BONUS GAZZETTA 2013 2014'!AK48,'BONUS GAZZETTA 2013 2014'!AM48)</f>
        <v>2.5</v>
      </c>
      <c r="BG48" s="1">
        <f>SUM('BONUS GAZZETTA 2013 2014'!C48,'BONUS GAZZETTA 2013 2014'!E48,'BONUS GAZZETTA 2013 2014'!H48,'BONUS GAZZETTA 2013 2014'!J48,'BONUS GAZZETTA 2013 2014'!L48,'BONUS GAZZETTA 2013 2014'!N48,'BONUS GAZZETTA 2013 2014'!P48,'BONUS GAZZETTA 2013 2014'!R48,'BONUS GAZZETTA 2013 2014'!T48,'BONUS GAZZETTA 2013 2014'!W48,'BONUS GAZZETTA 2013 2014'!Y48,'BONUS GAZZETTA 2013 2014'!Z48,'BONUS GAZZETTA 2013 2014'!AB48,'BONUS GAZZETTA 2013 2014'!AD48,'BONUS GAZZETTA 2013 2014'!AF48,'BONUS GAZZETTA 2013 2014'!AH48,'BONUS GAZZETTA 2013 2014'!AJ48,'BONUS GAZZETTA 2013 2014'!AL48,'BONUS GAZZETTA 2013 2014'!AN48)</f>
        <v>5</v>
      </c>
      <c r="BH48" s="1">
        <f t="shared" si="28"/>
        <v>77</v>
      </c>
      <c r="BI48" s="1">
        <f t="shared" si="29"/>
        <v>48</v>
      </c>
    </row>
    <row r="49" spans="1:61">
      <c r="A49" s="10" t="s">
        <v>8</v>
      </c>
      <c r="B49" s="10" t="s">
        <v>600</v>
      </c>
      <c r="C49" s="10"/>
      <c r="D49" s="10"/>
      <c r="E49" s="10"/>
      <c r="F49" s="10"/>
      <c r="G49" s="10"/>
      <c r="H49" s="11"/>
      <c r="I49" s="10"/>
      <c r="J49" s="10"/>
      <c r="K49" s="10"/>
      <c r="L49" s="10"/>
      <c r="M49" s="10"/>
      <c r="N49" s="10"/>
      <c r="O49" s="10"/>
      <c r="P49" s="10"/>
      <c r="Q49" s="10"/>
      <c r="R49" s="10"/>
      <c r="S49" s="10"/>
      <c r="T49" s="10"/>
      <c r="U49" s="10"/>
      <c r="V49" s="10"/>
      <c r="W49" s="10"/>
      <c r="X49" s="10"/>
      <c r="Y49" s="10"/>
      <c r="Z49" s="10">
        <v>5.5</v>
      </c>
      <c r="AA49" s="10"/>
      <c r="AB49" s="10"/>
      <c r="AC49" s="10"/>
      <c r="AD49" s="10"/>
      <c r="AE49" s="10">
        <v>5</v>
      </c>
      <c r="AF49" s="10"/>
      <c r="AG49" s="10"/>
      <c r="AH49" s="10"/>
      <c r="AI49" s="10">
        <v>5.5</v>
      </c>
      <c r="AJ49" s="10">
        <v>5</v>
      </c>
      <c r="AK49" s="10">
        <v>5.5</v>
      </c>
      <c r="AL49" s="10">
        <v>5.5</v>
      </c>
      <c r="AM49" s="10">
        <v>5</v>
      </c>
      <c r="AN49" s="10"/>
      <c r="AO49" s="7">
        <f t="shared" si="2"/>
        <v>7</v>
      </c>
      <c r="AP49" s="7">
        <f t="shared" si="20"/>
        <v>4</v>
      </c>
      <c r="AQ49" s="7">
        <f t="shared" si="21"/>
        <v>3</v>
      </c>
      <c r="AR49" s="8">
        <f t="shared" si="5"/>
        <v>5.2857142857142856</v>
      </c>
      <c r="AS49" s="8" t="e">
        <f t="shared" si="6"/>
        <v>#DIV/0!</v>
      </c>
      <c r="AT49" s="8">
        <f t="shared" si="7"/>
        <v>5.2857142857142856</v>
      </c>
      <c r="AU49" s="8">
        <f t="shared" si="8"/>
        <v>5.5</v>
      </c>
      <c r="AV49" s="8">
        <f t="shared" si="22"/>
        <v>5.25</v>
      </c>
      <c r="AW49" s="8">
        <f t="shared" si="23"/>
        <v>5.333333333333333</v>
      </c>
      <c r="AX49" s="8">
        <f t="shared" si="18"/>
        <v>5.1428571428571432</v>
      </c>
      <c r="AY49" s="8">
        <f t="shared" si="24"/>
        <v>5.25</v>
      </c>
      <c r="AZ49" s="8">
        <f t="shared" si="25"/>
        <v>5</v>
      </c>
      <c r="BA49" s="1">
        <f t="shared" si="19"/>
        <v>37</v>
      </c>
      <c r="BB49" s="1">
        <f>SUM('BONUS GAZZETTA 2013 2014'!C49:AN49)</f>
        <v>-1</v>
      </c>
      <c r="BC49" s="1">
        <f t="shared" si="13"/>
        <v>36</v>
      </c>
      <c r="BD49" s="1">
        <f t="shared" si="26"/>
        <v>21</v>
      </c>
      <c r="BE49" s="1">
        <f t="shared" si="27"/>
        <v>16</v>
      </c>
      <c r="BF49" s="1">
        <f>SUM('BONUS GAZZETTA 2013 2014'!D49,'BONUS GAZZETTA 2013 2014'!F49,'BONUS GAZZETTA 2013 2014'!G49,'BONUS GAZZETTA 2013 2014'!I49,'BONUS GAZZETTA 2013 2014'!K49,'BONUS GAZZETTA 2013 2014'!M49,'BONUS GAZZETTA 2013 2014'!O49,'BONUS GAZZETTA 2013 2014'!Q49,'BONUS GAZZETTA 2013 2014'!S49,'BONUS GAZZETTA 2013 2014'!U49,'BONUS GAZZETTA 2013 2014'!V49,'BONUS GAZZETTA 2013 2014'!X49,'BONUS GAZZETTA 2013 2014'!AA49,'BONUS GAZZETTA 2013 2014'!AC49,'BONUS GAZZETTA 2013 2014'!AE49,'BONUS GAZZETTA 2013 2014'!AG49,'BONUS GAZZETTA 2013 2014'!AI49,'BONUS GAZZETTA 2013 2014'!AK49,'BONUS GAZZETTA 2013 2014'!AM49)</f>
        <v>0</v>
      </c>
      <c r="BG49" s="1">
        <f>SUM('BONUS GAZZETTA 2013 2014'!C49,'BONUS GAZZETTA 2013 2014'!E49,'BONUS GAZZETTA 2013 2014'!H49,'BONUS GAZZETTA 2013 2014'!J49,'BONUS GAZZETTA 2013 2014'!L49,'BONUS GAZZETTA 2013 2014'!N49,'BONUS GAZZETTA 2013 2014'!P49,'BONUS GAZZETTA 2013 2014'!R49,'BONUS GAZZETTA 2013 2014'!T49,'BONUS GAZZETTA 2013 2014'!W49,'BONUS GAZZETTA 2013 2014'!Y49,'BONUS GAZZETTA 2013 2014'!Z49,'BONUS GAZZETTA 2013 2014'!AB49,'BONUS GAZZETTA 2013 2014'!AD49,'BONUS GAZZETTA 2013 2014'!AF49,'BONUS GAZZETTA 2013 2014'!AH49,'BONUS GAZZETTA 2013 2014'!AJ49,'BONUS GAZZETTA 2013 2014'!AL49,'BONUS GAZZETTA 2013 2014'!AN49)</f>
        <v>-1</v>
      </c>
      <c r="BH49" s="1">
        <f t="shared" si="28"/>
        <v>21</v>
      </c>
      <c r="BI49" s="1">
        <f t="shared" si="29"/>
        <v>15</v>
      </c>
    </row>
    <row r="50" spans="1:61">
      <c r="A50" s="10" t="s">
        <v>8</v>
      </c>
      <c r="B50" s="10" t="s">
        <v>589</v>
      </c>
      <c r="C50" s="10"/>
      <c r="D50" s="10"/>
      <c r="E50" s="10"/>
      <c r="F50" s="10"/>
      <c r="G50" s="10"/>
      <c r="H50" s="11"/>
      <c r="I50" s="10"/>
      <c r="J50" s="10"/>
      <c r="K50" s="10"/>
      <c r="L50" s="10"/>
      <c r="M50" s="10"/>
      <c r="N50" s="10"/>
      <c r="O50" s="10"/>
      <c r="P50" s="10"/>
      <c r="Q50" s="10"/>
      <c r="R50" s="10"/>
      <c r="S50" s="10"/>
      <c r="T50" s="10"/>
      <c r="U50" s="10"/>
      <c r="V50" s="10"/>
      <c r="W50" s="10"/>
      <c r="X50" s="10"/>
      <c r="Y50" s="10" t="s">
        <v>423</v>
      </c>
      <c r="Z50" s="10"/>
      <c r="AA50" s="10">
        <v>6.5</v>
      </c>
      <c r="AB50" s="10">
        <v>6</v>
      </c>
      <c r="AC50" s="10">
        <v>5.5</v>
      </c>
      <c r="AD50" s="10"/>
      <c r="AE50" s="10"/>
      <c r="AF50" s="10">
        <v>5</v>
      </c>
      <c r="AG50" s="10">
        <v>4.5</v>
      </c>
      <c r="AH50" s="10"/>
      <c r="AI50" s="10"/>
      <c r="AJ50" s="10">
        <v>5</v>
      </c>
      <c r="AK50" s="10"/>
      <c r="AL50" s="10" t="s">
        <v>423</v>
      </c>
      <c r="AM50" s="10">
        <v>5</v>
      </c>
      <c r="AN50" s="10">
        <v>5.5</v>
      </c>
      <c r="AO50" s="7">
        <f t="shared" si="2"/>
        <v>8</v>
      </c>
      <c r="AP50" s="7">
        <f t="shared" si="20"/>
        <v>4</v>
      </c>
      <c r="AQ50" s="7">
        <f t="shared" si="21"/>
        <v>4</v>
      </c>
      <c r="AR50" s="8">
        <f t="shared" si="5"/>
        <v>5.375</v>
      </c>
      <c r="AS50" s="8" t="e">
        <f t="shared" si="6"/>
        <v>#DIV/0!</v>
      </c>
      <c r="AT50" s="8">
        <f t="shared" si="7"/>
        <v>5.375</v>
      </c>
      <c r="AU50" s="8">
        <f t="shared" si="8"/>
        <v>5</v>
      </c>
      <c r="AV50" s="8">
        <f t="shared" si="22"/>
        <v>5.375</v>
      </c>
      <c r="AW50" s="8">
        <f t="shared" si="23"/>
        <v>5.375</v>
      </c>
      <c r="AX50" s="8">
        <f t="shared" si="18"/>
        <v>5.25</v>
      </c>
      <c r="AY50" s="8">
        <f t="shared" si="24"/>
        <v>5.25</v>
      </c>
      <c r="AZ50" s="8">
        <f t="shared" si="25"/>
        <v>5.25</v>
      </c>
      <c r="BA50" s="1">
        <f t="shared" si="19"/>
        <v>43</v>
      </c>
      <c r="BB50" s="1">
        <f>SUM('BONUS GAZZETTA 2013 2014'!C50:AN50)</f>
        <v>-1</v>
      </c>
      <c r="BC50" s="1">
        <f t="shared" si="13"/>
        <v>42</v>
      </c>
      <c r="BD50" s="1">
        <f t="shared" si="26"/>
        <v>21.5</v>
      </c>
      <c r="BE50" s="1">
        <f t="shared" si="27"/>
        <v>21.5</v>
      </c>
      <c r="BF50" s="1">
        <f>SUM('BONUS GAZZETTA 2013 2014'!D50,'BONUS GAZZETTA 2013 2014'!F50,'BONUS GAZZETTA 2013 2014'!G50,'BONUS GAZZETTA 2013 2014'!I50,'BONUS GAZZETTA 2013 2014'!K50,'BONUS GAZZETTA 2013 2014'!M50,'BONUS GAZZETTA 2013 2014'!O50,'BONUS GAZZETTA 2013 2014'!Q50,'BONUS GAZZETTA 2013 2014'!S50,'BONUS GAZZETTA 2013 2014'!U50,'BONUS GAZZETTA 2013 2014'!V50,'BONUS GAZZETTA 2013 2014'!X50,'BONUS GAZZETTA 2013 2014'!AA50,'BONUS GAZZETTA 2013 2014'!AC50,'BONUS GAZZETTA 2013 2014'!AE50,'BONUS GAZZETTA 2013 2014'!AG50,'BONUS GAZZETTA 2013 2014'!AI50,'BONUS GAZZETTA 2013 2014'!AK50,'BONUS GAZZETTA 2013 2014'!AM50)</f>
        <v>-0.5</v>
      </c>
      <c r="BG50" s="1">
        <f>SUM('BONUS GAZZETTA 2013 2014'!C50,'BONUS GAZZETTA 2013 2014'!E50,'BONUS GAZZETTA 2013 2014'!H50,'BONUS GAZZETTA 2013 2014'!J50,'BONUS GAZZETTA 2013 2014'!L50,'BONUS GAZZETTA 2013 2014'!N50,'BONUS GAZZETTA 2013 2014'!P50,'BONUS GAZZETTA 2013 2014'!R50,'BONUS GAZZETTA 2013 2014'!T50,'BONUS GAZZETTA 2013 2014'!W50,'BONUS GAZZETTA 2013 2014'!Y50,'BONUS GAZZETTA 2013 2014'!Z50,'BONUS GAZZETTA 2013 2014'!AB50,'BONUS GAZZETTA 2013 2014'!AD50,'BONUS GAZZETTA 2013 2014'!AF50,'BONUS GAZZETTA 2013 2014'!AH50,'BONUS GAZZETTA 2013 2014'!AJ50,'BONUS GAZZETTA 2013 2014'!AL50,'BONUS GAZZETTA 2013 2014'!AN50)</f>
        <v>-0.5</v>
      </c>
      <c r="BH50" s="1">
        <f t="shared" si="28"/>
        <v>21</v>
      </c>
      <c r="BI50" s="1">
        <f t="shared" si="29"/>
        <v>21</v>
      </c>
    </row>
    <row r="51" spans="1:61">
      <c r="A51" s="10" t="s">
        <v>8</v>
      </c>
      <c r="B51" s="10" t="s">
        <v>26</v>
      </c>
      <c r="C51" s="10">
        <v>6</v>
      </c>
      <c r="D51" s="10">
        <v>7</v>
      </c>
      <c r="E51" s="10">
        <v>6</v>
      </c>
      <c r="F51" s="10">
        <v>6</v>
      </c>
      <c r="G51" s="10"/>
      <c r="H51" s="11">
        <v>5.5</v>
      </c>
      <c r="I51" s="10">
        <v>5</v>
      </c>
      <c r="J51" s="10">
        <v>6</v>
      </c>
      <c r="K51" s="10">
        <v>6</v>
      </c>
      <c r="L51" s="10">
        <v>7.5</v>
      </c>
      <c r="M51" s="10">
        <v>5.5</v>
      </c>
      <c r="N51" s="10">
        <v>5.5</v>
      </c>
      <c r="O51" s="10">
        <v>6.5</v>
      </c>
      <c r="P51" s="10">
        <v>7</v>
      </c>
      <c r="Q51" s="10">
        <v>5.5</v>
      </c>
      <c r="R51" s="10">
        <v>5</v>
      </c>
      <c r="S51" s="10">
        <v>6</v>
      </c>
      <c r="T51" s="10">
        <v>5</v>
      </c>
      <c r="U51" s="10">
        <v>5.5</v>
      </c>
      <c r="V51" s="10">
        <v>4.5</v>
      </c>
      <c r="W51" s="10"/>
      <c r="X51" s="10">
        <v>5.5</v>
      </c>
      <c r="Y51" s="10"/>
      <c r="Z51" s="10"/>
      <c r="AA51" s="10">
        <v>5.5</v>
      </c>
      <c r="AB51" s="10">
        <v>6</v>
      </c>
      <c r="AC51" s="10"/>
      <c r="AD51" s="10">
        <v>5.5</v>
      </c>
      <c r="AE51" s="10"/>
      <c r="AF51" s="10"/>
      <c r="AG51" s="10"/>
      <c r="AH51" s="10">
        <v>6.5</v>
      </c>
      <c r="AI51" s="10">
        <v>6</v>
      </c>
      <c r="AJ51" s="10"/>
      <c r="AK51" s="10">
        <v>6</v>
      </c>
      <c r="AL51" s="10">
        <v>5.5</v>
      </c>
      <c r="AM51" s="10">
        <v>5</v>
      </c>
      <c r="AN51" s="10"/>
      <c r="AO51" s="7">
        <f t="shared" si="2"/>
        <v>28</v>
      </c>
      <c r="AP51" s="7">
        <f t="shared" si="20"/>
        <v>15</v>
      </c>
      <c r="AQ51" s="7">
        <f t="shared" si="21"/>
        <v>13</v>
      </c>
      <c r="AR51" s="8">
        <f t="shared" si="5"/>
        <v>5.8035714285714288</v>
      </c>
      <c r="AS51" s="8">
        <f t="shared" si="6"/>
        <v>5.916666666666667</v>
      </c>
      <c r="AT51" s="8">
        <f t="shared" si="7"/>
        <v>5.6</v>
      </c>
      <c r="AU51" s="8">
        <f t="shared" si="8"/>
        <v>6</v>
      </c>
      <c r="AV51" s="8">
        <f t="shared" si="22"/>
        <v>5.7</v>
      </c>
      <c r="AW51" s="8">
        <f t="shared" si="23"/>
        <v>5.9230769230769234</v>
      </c>
      <c r="AX51" s="8">
        <f t="shared" si="18"/>
        <v>6.0892857142857144</v>
      </c>
      <c r="AY51" s="8">
        <f t="shared" si="24"/>
        <v>5.7666666666666666</v>
      </c>
      <c r="AZ51" s="8">
        <f t="shared" si="25"/>
        <v>6.4615384615384617</v>
      </c>
      <c r="BA51" s="1">
        <f t="shared" si="19"/>
        <v>162.5</v>
      </c>
      <c r="BB51" s="1">
        <f>SUM('BONUS GAZZETTA 2013 2014'!C51:AN51)</f>
        <v>8</v>
      </c>
      <c r="BC51" s="1">
        <f t="shared" si="13"/>
        <v>170.5</v>
      </c>
      <c r="BD51" s="1">
        <f t="shared" si="26"/>
        <v>85.5</v>
      </c>
      <c r="BE51" s="1">
        <f t="shared" si="27"/>
        <v>77</v>
      </c>
      <c r="BF51" s="1">
        <f>SUM('BONUS GAZZETTA 2013 2014'!D51,'BONUS GAZZETTA 2013 2014'!F51,'BONUS GAZZETTA 2013 2014'!G51,'BONUS GAZZETTA 2013 2014'!I51,'BONUS GAZZETTA 2013 2014'!K51,'BONUS GAZZETTA 2013 2014'!M51,'BONUS GAZZETTA 2013 2014'!O51,'BONUS GAZZETTA 2013 2014'!Q51,'BONUS GAZZETTA 2013 2014'!S51,'BONUS GAZZETTA 2013 2014'!U51,'BONUS GAZZETTA 2013 2014'!V51,'BONUS GAZZETTA 2013 2014'!X51,'BONUS GAZZETTA 2013 2014'!AA51,'BONUS GAZZETTA 2013 2014'!AC51,'BONUS GAZZETTA 2013 2014'!AE51,'BONUS GAZZETTA 2013 2014'!AG51,'BONUS GAZZETTA 2013 2014'!AI51,'BONUS GAZZETTA 2013 2014'!AK51,'BONUS GAZZETTA 2013 2014'!AM51)</f>
        <v>1</v>
      </c>
      <c r="BG51" s="1">
        <f>SUM('BONUS GAZZETTA 2013 2014'!C51,'BONUS GAZZETTA 2013 2014'!E51,'BONUS GAZZETTA 2013 2014'!H51,'BONUS GAZZETTA 2013 2014'!J51,'BONUS GAZZETTA 2013 2014'!L51,'BONUS GAZZETTA 2013 2014'!N51,'BONUS GAZZETTA 2013 2014'!P51,'BONUS GAZZETTA 2013 2014'!R51,'BONUS GAZZETTA 2013 2014'!T51,'BONUS GAZZETTA 2013 2014'!W51,'BONUS GAZZETTA 2013 2014'!Y51,'BONUS GAZZETTA 2013 2014'!Z51,'BONUS GAZZETTA 2013 2014'!AB51,'BONUS GAZZETTA 2013 2014'!AD51,'BONUS GAZZETTA 2013 2014'!AF51,'BONUS GAZZETTA 2013 2014'!AH51,'BONUS GAZZETTA 2013 2014'!AJ51,'BONUS GAZZETTA 2013 2014'!AL51,'BONUS GAZZETTA 2013 2014'!AN51)</f>
        <v>7</v>
      </c>
      <c r="BH51" s="1">
        <f t="shared" si="28"/>
        <v>86.5</v>
      </c>
      <c r="BI51" s="1">
        <f t="shared" si="29"/>
        <v>84</v>
      </c>
    </row>
    <row r="52" spans="1:61">
      <c r="A52" s="10" t="s">
        <v>8</v>
      </c>
      <c r="B52" s="10" t="s">
        <v>27</v>
      </c>
      <c r="C52" s="10">
        <v>4.5</v>
      </c>
      <c r="D52" s="10">
        <v>5.5</v>
      </c>
      <c r="E52" s="10"/>
      <c r="F52" s="10"/>
      <c r="G52" s="10" t="s">
        <v>423</v>
      </c>
      <c r="H52" s="11">
        <v>5.5</v>
      </c>
      <c r="I52" s="10"/>
      <c r="J52" s="10">
        <v>5.5</v>
      </c>
      <c r="K52" s="10">
        <v>6</v>
      </c>
      <c r="L52" s="10">
        <v>6.5</v>
      </c>
      <c r="M52" s="10">
        <v>6.5</v>
      </c>
      <c r="N52" s="10">
        <v>6.5</v>
      </c>
      <c r="O52" s="10">
        <v>5.5</v>
      </c>
      <c r="P52" s="10">
        <v>6</v>
      </c>
      <c r="Q52" s="10">
        <v>5</v>
      </c>
      <c r="R52" s="10">
        <v>4</v>
      </c>
      <c r="S52" s="10">
        <v>6</v>
      </c>
      <c r="T52" s="10"/>
      <c r="U52" s="10" t="s">
        <v>423</v>
      </c>
      <c r="V52" s="10"/>
      <c r="W52" s="10"/>
      <c r="X52" s="10"/>
      <c r="Y52" s="10">
        <v>6.5</v>
      </c>
      <c r="Z52" s="10">
        <v>6</v>
      </c>
      <c r="AA52" s="10">
        <v>5.5</v>
      </c>
      <c r="AB52" s="10">
        <v>7</v>
      </c>
      <c r="AC52" s="10">
        <v>6</v>
      </c>
      <c r="AD52" s="10">
        <v>5</v>
      </c>
      <c r="AE52" s="10"/>
      <c r="AF52" s="10">
        <v>5</v>
      </c>
      <c r="AG52" s="10">
        <v>5.5</v>
      </c>
      <c r="AH52" s="10">
        <v>6</v>
      </c>
      <c r="AI52" s="10"/>
      <c r="AJ52" s="10"/>
      <c r="AK52" s="10">
        <v>6</v>
      </c>
      <c r="AL52" s="10">
        <v>5.5</v>
      </c>
      <c r="AM52" s="10">
        <v>5</v>
      </c>
      <c r="AN52" s="10"/>
      <c r="AO52" s="7">
        <f t="shared" si="2"/>
        <v>25</v>
      </c>
      <c r="AP52" s="7">
        <f t="shared" si="20"/>
        <v>11</v>
      </c>
      <c r="AQ52" s="7">
        <f t="shared" si="21"/>
        <v>14</v>
      </c>
      <c r="AR52" s="8">
        <f t="shared" si="5"/>
        <v>5.68</v>
      </c>
      <c r="AS52" s="8">
        <f t="shared" si="6"/>
        <v>5.615384615384615</v>
      </c>
      <c r="AT52" s="8">
        <f t="shared" si="7"/>
        <v>5.75</v>
      </c>
      <c r="AU52" s="8">
        <f t="shared" si="8"/>
        <v>5.5</v>
      </c>
      <c r="AV52" s="8">
        <f t="shared" si="22"/>
        <v>5.6818181818181817</v>
      </c>
      <c r="AW52" s="8">
        <f t="shared" si="23"/>
        <v>5.6785714285714288</v>
      </c>
      <c r="AX52" s="8">
        <f t="shared" si="18"/>
        <v>5.58</v>
      </c>
      <c r="AY52" s="8">
        <f t="shared" si="24"/>
        <v>5.5909090909090908</v>
      </c>
      <c r="AZ52" s="8">
        <f t="shared" si="25"/>
        <v>5.5714285714285712</v>
      </c>
      <c r="BA52" s="1">
        <f t="shared" si="19"/>
        <v>142</v>
      </c>
      <c r="BB52" s="1">
        <f>SUM('BONUS GAZZETTA 2013 2014'!C52:AN52)</f>
        <v>-2.5</v>
      </c>
      <c r="BC52" s="1">
        <f t="shared" si="13"/>
        <v>139.5</v>
      </c>
      <c r="BD52" s="1">
        <f t="shared" si="26"/>
        <v>62.5</v>
      </c>
      <c r="BE52" s="1">
        <f t="shared" si="27"/>
        <v>79.5</v>
      </c>
      <c r="BF52" s="1">
        <f>SUM('BONUS GAZZETTA 2013 2014'!D52,'BONUS GAZZETTA 2013 2014'!F52,'BONUS GAZZETTA 2013 2014'!G52,'BONUS GAZZETTA 2013 2014'!I52,'BONUS GAZZETTA 2013 2014'!K52,'BONUS GAZZETTA 2013 2014'!M52,'BONUS GAZZETTA 2013 2014'!O52,'BONUS GAZZETTA 2013 2014'!Q52,'BONUS GAZZETTA 2013 2014'!S52,'BONUS GAZZETTA 2013 2014'!U52,'BONUS GAZZETTA 2013 2014'!V52,'BONUS GAZZETTA 2013 2014'!X52,'BONUS GAZZETTA 2013 2014'!AA52,'BONUS GAZZETTA 2013 2014'!AC52,'BONUS GAZZETTA 2013 2014'!AE52,'BONUS GAZZETTA 2013 2014'!AG52,'BONUS GAZZETTA 2013 2014'!AI52,'BONUS GAZZETTA 2013 2014'!AK52,'BONUS GAZZETTA 2013 2014'!AM52)</f>
        <v>-1</v>
      </c>
      <c r="BG52" s="1">
        <f>SUM('BONUS GAZZETTA 2013 2014'!C52,'BONUS GAZZETTA 2013 2014'!E52,'BONUS GAZZETTA 2013 2014'!H52,'BONUS GAZZETTA 2013 2014'!J52,'BONUS GAZZETTA 2013 2014'!L52,'BONUS GAZZETTA 2013 2014'!N52,'BONUS GAZZETTA 2013 2014'!P52,'BONUS GAZZETTA 2013 2014'!R52,'BONUS GAZZETTA 2013 2014'!T52,'BONUS GAZZETTA 2013 2014'!W52,'BONUS GAZZETTA 2013 2014'!Y52,'BONUS GAZZETTA 2013 2014'!Z52,'BONUS GAZZETTA 2013 2014'!AB52,'BONUS GAZZETTA 2013 2014'!AD52,'BONUS GAZZETTA 2013 2014'!AF52,'BONUS GAZZETTA 2013 2014'!AH52,'BONUS GAZZETTA 2013 2014'!AJ52,'BONUS GAZZETTA 2013 2014'!AL52,'BONUS GAZZETTA 2013 2014'!AN52)</f>
        <v>-1.5</v>
      </c>
      <c r="BH52" s="1">
        <f t="shared" si="28"/>
        <v>61.5</v>
      </c>
      <c r="BI52" s="1">
        <f t="shared" si="29"/>
        <v>78</v>
      </c>
    </row>
    <row r="53" spans="1:61">
      <c r="A53" s="10" t="s">
        <v>8</v>
      </c>
      <c r="B53" s="10" t="s">
        <v>457</v>
      </c>
      <c r="C53" s="10"/>
      <c r="D53" s="10"/>
      <c r="E53" s="10"/>
      <c r="F53" s="10"/>
      <c r="G53" s="10">
        <v>8</v>
      </c>
      <c r="H53" s="11">
        <v>6</v>
      </c>
      <c r="I53" s="10">
        <v>6</v>
      </c>
      <c r="J53" s="10">
        <v>5.5</v>
      </c>
      <c r="K53" s="10">
        <v>6</v>
      </c>
      <c r="L53" s="10">
        <v>7</v>
      </c>
      <c r="M53" s="10">
        <v>5.5</v>
      </c>
      <c r="N53" s="10">
        <v>6</v>
      </c>
      <c r="O53" s="10"/>
      <c r="P53" s="10">
        <v>5.5</v>
      </c>
      <c r="Q53" s="10">
        <v>5</v>
      </c>
      <c r="R53" s="10">
        <v>5</v>
      </c>
      <c r="S53" s="10"/>
      <c r="T53" s="10"/>
      <c r="U53" s="10"/>
      <c r="V53" s="10"/>
      <c r="W53" s="10"/>
      <c r="X53" s="10"/>
      <c r="Y53" s="10"/>
      <c r="Z53" s="10" t="s">
        <v>423</v>
      </c>
      <c r="AA53" s="10"/>
      <c r="AB53" s="10"/>
      <c r="AC53" s="10"/>
      <c r="AD53" s="10"/>
      <c r="AE53" s="10"/>
      <c r="AF53" s="10">
        <v>5</v>
      </c>
      <c r="AG53" s="10"/>
      <c r="AH53" s="10"/>
      <c r="AI53" s="10"/>
      <c r="AJ53" s="10" t="s">
        <v>423</v>
      </c>
      <c r="AK53" s="10"/>
      <c r="AL53" s="10"/>
      <c r="AM53" s="10"/>
      <c r="AN53" s="10">
        <v>5.5</v>
      </c>
      <c r="AO53" s="7">
        <f t="shared" si="2"/>
        <v>13</v>
      </c>
      <c r="AP53" s="7">
        <f t="shared" si="20"/>
        <v>5</v>
      </c>
      <c r="AQ53" s="7">
        <f t="shared" si="21"/>
        <v>8</v>
      </c>
      <c r="AR53" s="8">
        <f t="shared" si="5"/>
        <v>5.8461538461538458</v>
      </c>
      <c r="AS53" s="8">
        <f t="shared" si="6"/>
        <v>5.9545454545454541</v>
      </c>
      <c r="AT53" s="8">
        <f t="shared" si="7"/>
        <v>5.25</v>
      </c>
      <c r="AU53" s="8">
        <f t="shared" si="8"/>
        <v>6</v>
      </c>
      <c r="AV53" s="8">
        <f t="shared" si="22"/>
        <v>6.1</v>
      </c>
      <c r="AW53" s="8">
        <f t="shared" si="23"/>
        <v>5.6875</v>
      </c>
      <c r="AX53" s="8">
        <f t="shared" si="18"/>
        <v>6.3076923076923075</v>
      </c>
      <c r="AY53" s="8">
        <f t="shared" si="24"/>
        <v>7.3</v>
      </c>
      <c r="AZ53" s="8">
        <f t="shared" si="25"/>
        <v>5.6875</v>
      </c>
      <c r="BA53" s="1">
        <f t="shared" si="19"/>
        <v>76</v>
      </c>
      <c r="BB53" s="1">
        <f>SUM('BONUS GAZZETTA 2013 2014'!C53:AN53)</f>
        <v>6</v>
      </c>
      <c r="BC53" s="1">
        <f t="shared" si="13"/>
        <v>82</v>
      </c>
      <c r="BD53" s="1">
        <f t="shared" si="26"/>
        <v>30.5</v>
      </c>
      <c r="BE53" s="1">
        <f t="shared" si="27"/>
        <v>45.5</v>
      </c>
      <c r="BF53" s="1">
        <f>SUM('BONUS GAZZETTA 2013 2014'!D53,'BONUS GAZZETTA 2013 2014'!F53,'BONUS GAZZETTA 2013 2014'!G53,'BONUS GAZZETTA 2013 2014'!I53,'BONUS GAZZETTA 2013 2014'!K53,'BONUS GAZZETTA 2013 2014'!M53,'BONUS GAZZETTA 2013 2014'!O53,'BONUS GAZZETTA 2013 2014'!Q53,'BONUS GAZZETTA 2013 2014'!S53,'BONUS GAZZETTA 2013 2014'!U53,'BONUS GAZZETTA 2013 2014'!V53,'BONUS GAZZETTA 2013 2014'!X53,'BONUS GAZZETTA 2013 2014'!AA53,'BONUS GAZZETTA 2013 2014'!AC53,'BONUS GAZZETTA 2013 2014'!AE53,'BONUS GAZZETTA 2013 2014'!AG53,'BONUS GAZZETTA 2013 2014'!AI53,'BONUS GAZZETTA 2013 2014'!AK53,'BONUS GAZZETTA 2013 2014'!AM53)</f>
        <v>6</v>
      </c>
      <c r="BG53" s="1">
        <f>SUM('BONUS GAZZETTA 2013 2014'!C53,'BONUS GAZZETTA 2013 2014'!E53,'BONUS GAZZETTA 2013 2014'!H53,'BONUS GAZZETTA 2013 2014'!J53,'BONUS GAZZETTA 2013 2014'!L53,'BONUS GAZZETTA 2013 2014'!N53,'BONUS GAZZETTA 2013 2014'!P53,'BONUS GAZZETTA 2013 2014'!R53,'BONUS GAZZETTA 2013 2014'!T53,'BONUS GAZZETTA 2013 2014'!W53,'BONUS GAZZETTA 2013 2014'!Y53,'BONUS GAZZETTA 2013 2014'!Z53,'BONUS GAZZETTA 2013 2014'!AB53,'BONUS GAZZETTA 2013 2014'!AD53,'BONUS GAZZETTA 2013 2014'!AF53,'BONUS GAZZETTA 2013 2014'!AH53,'BONUS GAZZETTA 2013 2014'!AJ53,'BONUS GAZZETTA 2013 2014'!AL53,'BONUS GAZZETTA 2013 2014'!AN53)</f>
        <v>0</v>
      </c>
      <c r="BH53" s="1">
        <f t="shared" si="28"/>
        <v>36.5</v>
      </c>
      <c r="BI53" s="1">
        <f t="shared" si="29"/>
        <v>45.5</v>
      </c>
    </row>
    <row r="54" spans="1:61">
      <c r="A54" s="10" t="s">
        <v>8</v>
      </c>
      <c r="B54" s="10" t="s">
        <v>421</v>
      </c>
      <c r="C54" s="10"/>
      <c r="D54" s="10"/>
      <c r="E54" s="10">
        <v>5</v>
      </c>
      <c r="F54" s="10">
        <v>5</v>
      </c>
      <c r="G54" s="10">
        <v>6</v>
      </c>
      <c r="H54" s="11">
        <v>5</v>
      </c>
      <c r="I54" s="10"/>
      <c r="J54" s="10"/>
      <c r="K54" s="10"/>
      <c r="L54" s="10">
        <v>6.5</v>
      </c>
      <c r="M54" s="10">
        <v>5.5</v>
      </c>
      <c r="N54" s="10"/>
      <c r="O54" s="10" t="s">
        <v>423</v>
      </c>
      <c r="P54" s="10">
        <v>6</v>
      </c>
      <c r="Q54" s="10"/>
      <c r="R54" s="10">
        <v>5</v>
      </c>
      <c r="S54" s="10"/>
      <c r="T54" s="10"/>
      <c r="U54" s="10">
        <v>5</v>
      </c>
      <c r="V54" s="10">
        <v>6</v>
      </c>
      <c r="W54" s="10">
        <v>6</v>
      </c>
      <c r="X54" s="10">
        <v>5</v>
      </c>
      <c r="Y54" s="10"/>
      <c r="Z54" s="10"/>
      <c r="AA54" s="10"/>
      <c r="AB54" s="10"/>
      <c r="AC54" s="10"/>
      <c r="AD54" s="10">
        <v>5.5</v>
      </c>
      <c r="AE54" s="10">
        <v>6</v>
      </c>
      <c r="AF54" s="10">
        <v>5</v>
      </c>
      <c r="AG54" s="10"/>
      <c r="AH54" s="10">
        <v>6.5</v>
      </c>
      <c r="AI54" s="10">
        <v>6.5</v>
      </c>
      <c r="AJ54" s="10">
        <v>5.5</v>
      </c>
      <c r="AK54" s="10">
        <v>5.5</v>
      </c>
      <c r="AL54" s="10">
        <v>6</v>
      </c>
      <c r="AM54" s="10"/>
      <c r="AN54" s="10">
        <v>5.5</v>
      </c>
      <c r="AO54" s="7">
        <f t="shared" si="2"/>
        <v>21</v>
      </c>
      <c r="AP54" s="7">
        <f t="shared" si="20"/>
        <v>9</v>
      </c>
      <c r="AQ54" s="7">
        <f t="shared" si="21"/>
        <v>12</v>
      </c>
      <c r="AR54" s="8">
        <f t="shared" si="5"/>
        <v>5.6190476190476186</v>
      </c>
      <c r="AS54" s="8">
        <f t="shared" si="6"/>
        <v>5.4444444444444446</v>
      </c>
      <c r="AT54" s="8">
        <f t="shared" si="7"/>
        <v>5.75</v>
      </c>
      <c r="AU54" s="8">
        <f t="shared" si="8"/>
        <v>5</v>
      </c>
      <c r="AV54" s="8">
        <f t="shared" si="22"/>
        <v>5.6111111111111107</v>
      </c>
      <c r="AW54" s="8">
        <f t="shared" si="23"/>
        <v>5.625</v>
      </c>
      <c r="AX54" s="8">
        <f t="shared" si="18"/>
        <v>5.5714285714285712</v>
      </c>
      <c r="AY54" s="8">
        <f t="shared" si="24"/>
        <v>5.2777777777777777</v>
      </c>
      <c r="AZ54" s="8">
        <f t="shared" si="25"/>
        <v>5.791666666666667</v>
      </c>
      <c r="BA54" s="1">
        <f t="shared" si="19"/>
        <v>118</v>
      </c>
      <c r="BB54" s="1">
        <f>SUM('BONUS GAZZETTA 2013 2014'!C54:AN54)</f>
        <v>-1</v>
      </c>
      <c r="BC54" s="1">
        <f t="shared" si="13"/>
        <v>117</v>
      </c>
      <c r="BD54" s="1">
        <f t="shared" si="26"/>
        <v>50.5</v>
      </c>
      <c r="BE54" s="1">
        <f t="shared" si="27"/>
        <v>67.5</v>
      </c>
      <c r="BF54" s="1">
        <f>SUM('BONUS GAZZETTA 2013 2014'!D54,'BONUS GAZZETTA 2013 2014'!F54,'BONUS GAZZETTA 2013 2014'!G54,'BONUS GAZZETTA 2013 2014'!I54,'BONUS GAZZETTA 2013 2014'!K54,'BONUS GAZZETTA 2013 2014'!M54,'BONUS GAZZETTA 2013 2014'!O54,'BONUS GAZZETTA 2013 2014'!Q54,'BONUS GAZZETTA 2013 2014'!S54,'BONUS GAZZETTA 2013 2014'!U54,'BONUS GAZZETTA 2013 2014'!V54,'BONUS GAZZETTA 2013 2014'!X54,'BONUS GAZZETTA 2013 2014'!AA54,'BONUS GAZZETTA 2013 2014'!AC54,'BONUS GAZZETTA 2013 2014'!AE54,'BONUS GAZZETTA 2013 2014'!AG54,'BONUS GAZZETTA 2013 2014'!AI54,'BONUS GAZZETTA 2013 2014'!AK54,'BONUS GAZZETTA 2013 2014'!AM54)</f>
        <v>-3</v>
      </c>
      <c r="BG54" s="1">
        <f>SUM('BONUS GAZZETTA 2013 2014'!C54,'BONUS GAZZETTA 2013 2014'!E54,'BONUS GAZZETTA 2013 2014'!H54,'BONUS GAZZETTA 2013 2014'!J54,'BONUS GAZZETTA 2013 2014'!L54,'BONUS GAZZETTA 2013 2014'!N54,'BONUS GAZZETTA 2013 2014'!P54,'BONUS GAZZETTA 2013 2014'!R54,'BONUS GAZZETTA 2013 2014'!T54,'BONUS GAZZETTA 2013 2014'!W54,'BONUS GAZZETTA 2013 2014'!Y54,'BONUS GAZZETTA 2013 2014'!Z54,'BONUS GAZZETTA 2013 2014'!AB54,'BONUS GAZZETTA 2013 2014'!AD54,'BONUS GAZZETTA 2013 2014'!AF54,'BONUS GAZZETTA 2013 2014'!AH54,'BONUS GAZZETTA 2013 2014'!AJ54,'BONUS GAZZETTA 2013 2014'!AL54,'BONUS GAZZETTA 2013 2014'!AN54)</f>
        <v>2</v>
      </c>
      <c r="BH54" s="1">
        <f t="shared" si="28"/>
        <v>47.5</v>
      </c>
      <c r="BI54" s="1">
        <f t="shared" si="29"/>
        <v>69.5</v>
      </c>
    </row>
    <row r="55" spans="1:61">
      <c r="A55" s="10" t="s">
        <v>8</v>
      </c>
      <c r="B55" s="10" t="s">
        <v>28</v>
      </c>
      <c r="C55" s="10" t="s">
        <v>423</v>
      </c>
      <c r="D55" s="10">
        <v>5.5</v>
      </c>
      <c r="E55" s="10">
        <v>6</v>
      </c>
      <c r="F55" s="10">
        <v>5.5</v>
      </c>
      <c r="G55" s="10">
        <v>6</v>
      </c>
      <c r="H55" s="11">
        <v>5</v>
      </c>
      <c r="I55" s="10">
        <v>4</v>
      </c>
      <c r="J55" s="10"/>
      <c r="K55" s="10" t="s">
        <v>423</v>
      </c>
      <c r="L55" s="10">
        <v>6.5</v>
      </c>
      <c r="M55" s="10">
        <v>5.5</v>
      </c>
      <c r="N55" s="10"/>
      <c r="O55" s="10">
        <v>6</v>
      </c>
      <c r="P55" s="10">
        <v>6</v>
      </c>
      <c r="Q55" s="10">
        <v>5</v>
      </c>
      <c r="R55" s="10"/>
      <c r="S55" s="10">
        <v>6.5</v>
      </c>
      <c r="T55" s="10">
        <v>6</v>
      </c>
      <c r="U55" s="10"/>
      <c r="V55" s="10">
        <v>6</v>
      </c>
      <c r="W55" s="10">
        <v>6</v>
      </c>
      <c r="X55" s="10">
        <v>5.5</v>
      </c>
      <c r="Y55" s="10">
        <v>7</v>
      </c>
      <c r="Z55" s="10">
        <v>5.5</v>
      </c>
      <c r="AA55" s="10"/>
      <c r="AB55" s="10">
        <v>6</v>
      </c>
      <c r="AC55" s="10">
        <v>5</v>
      </c>
      <c r="AD55" s="10">
        <v>5</v>
      </c>
      <c r="AE55" s="10">
        <v>5.5</v>
      </c>
      <c r="AF55" s="10"/>
      <c r="AG55" s="10">
        <v>4.5</v>
      </c>
      <c r="AH55" s="10" t="s">
        <v>423</v>
      </c>
      <c r="AI55" s="10">
        <v>5.5</v>
      </c>
      <c r="AJ55" s="10"/>
      <c r="AK55" s="10"/>
      <c r="AL55" s="10"/>
      <c r="AM55" s="10"/>
      <c r="AN55" s="10"/>
      <c r="AO55" s="7">
        <f t="shared" si="2"/>
        <v>24</v>
      </c>
      <c r="AP55" s="7">
        <f t="shared" si="20"/>
        <v>14</v>
      </c>
      <c r="AQ55" s="7">
        <f t="shared" si="21"/>
        <v>10</v>
      </c>
      <c r="AR55" s="8">
        <f t="shared" si="5"/>
        <v>5.625</v>
      </c>
      <c r="AS55" s="8">
        <f t="shared" si="6"/>
        <v>5.6538461538461542</v>
      </c>
      <c r="AT55" s="8">
        <f t="shared" si="7"/>
        <v>5.5909090909090908</v>
      </c>
      <c r="AU55" s="8">
        <f t="shared" si="8"/>
        <v>6</v>
      </c>
      <c r="AV55" s="8">
        <f t="shared" si="22"/>
        <v>5.4285714285714288</v>
      </c>
      <c r="AW55" s="8">
        <f t="shared" si="23"/>
        <v>5.9</v>
      </c>
      <c r="AX55" s="8">
        <f t="shared" si="18"/>
        <v>5.416666666666667</v>
      </c>
      <c r="AY55" s="8">
        <f t="shared" si="24"/>
        <v>5.2857142857142856</v>
      </c>
      <c r="AZ55" s="8">
        <f t="shared" si="25"/>
        <v>5.6</v>
      </c>
      <c r="BA55" s="1">
        <f t="shared" si="19"/>
        <v>135</v>
      </c>
      <c r="BB55" s="1">
        <f>SUM('BONUS GAZZETTA 2013 2014'!C55:AN55)</f>
        <v>-5</v>
      </c>
      <c r="BC55" s="1">
        <f t="shared" si="13"/>
        <v>130</v>
      </c>
      <c r="BD55" s="1">
        <f t="shared" si="26"/>
        <v>76</v>
      </c>
      <c r="BE55" s="1">
        <f t="shared" si="27"/>
        <v>59</v>
      </c>
      <c r="BF55" s="1">
        <f>SUM('BONUS GAZZETTA 2013 2014'!D55,'BONUS GAZZETTA 2013 2014'!F55,'BONUS GAZZETTA 2013 2014'!G55,'BONUS GAZZETTA 2013 2014'!I55,'BONUS GAZZETTA 2013 2014'!K55,'BONUS GAZZETTA 2013 2014'!M55,'BONUS GAZZETTA 2013 2014'!O55,'BONUS GAZZETTA 2013 2014'!Q55,'BONUS GAZZETTA 2013 2014'!S55,'BONUS GAZZETTA 2013 2014'!U55,'BONUS GAZZETTA 2013 2014'!V55,'BONUS GAZZETTA 2013 2014'!X55,'BONUS GAZZETTA 2013 2014'!AA55,'BONUS GAZZETTA 2013 2014'!AC55,'BONUS GAZZETTA 2013 2014'!AE55,'BONUS GAZZETTA 2013 2014'!AG55,'BONUS GAZZETTA 2013 2014'!AI55,'BONUS GAZZETTA 2013 2014'!AK55,'BONUS GAZZETTA 2013 2014'!AM55)</f>
        <v>-2</v>
      </c>
      <c r="BG55" s="1">
        <f>SUM('BONUS GAZZETTA 2013 2014'!C55,'BONUS GAZZETTA 2013 2014'!E55,'BONUS GAZZETTA 2013 2014'!H55,'BONUS GAZZETTA 2013 2014'!J55,'BONUS GAZZETTA 2013 2014'!L55,'BONUS GAZZETTA 2013 2014'!N55,'BONUS GAZZETTA 2013 2014'!P55,'BONUS GAZZETTA 2013 2014'!R55,'BONUS GAZZETTA 2013 2014'!T55,'BONUS GAZZETTA 2013 2014'!W55,'BONUS GAZZETTA 2013 2014'!Y55,'BONUS GAZZETTA 2013 2014'!Z55,'BONUS GAZZETTA 2013 2014'!AB55,'BONUS GAZZETTA 2013 2014'!AD55,'BONUS GAZZETTA 2013 2014'!AF55,'BONUS GAZZETTA 2013 2014'!AH55,'BONUS GAZZETTA 2013 2014'!AJ55,'BONUS GAZZETTA 2013 2014'!AL55,'BONUS GAZZETTA 2013 2014'!AN55)</f>
        <v>-3</v>
      </c>
      <c r="BH55" s="1">
        <f t="shared" si="28"/>
        <v>74</v>
      </c>
      <c r="BI55" s="1">
        <f t="shared" si="29"/>
        <v>56</v>
      </c>
    </row>
    <row r="56" spans="1:61">
      <c r="A56" s="10" t="s">
        <v>14</v>
      </c>
      <c r="B56" s="10" t="s">
        <v>379</v>
      </c>
      <c r="C56" s="10"/>
      <c r="D56" s="10" t="s">
        <v>423</v>
      </c>
      <c r="E56" s="10"/>
      <c r="F56" s="10"/>
      <c r="G56" s="10"/>
      <c r="H56" s="11"/>
      <c r="I56" s="10">
        <v>5</v>
      </c>
      <c r="J56" s="10">
        <v>5.5</v>
      </c>
      <c r="K56" s="10"/>
      <c r="L56" s="10"/>
      <c r="M56" s="10"/>
      <c r="N56" s="10"/>
      <c r="O56" s="10"/>
      <c r="P56" s="10"/>
      <c r="Q56" s="10"/>
      <c r="R56" s="10"/>
      <c r="S56" s="10">
        <v>5.5</v>
      </c>
      <c r="T56" s="10">
        <v>5</v>
      </c>
      <c r="U56" s="10"/>
      <c r="V56" s="10" t="s">
        <v>423</v>
      </c>
      <c r="W56" s="10">
        <v>5.5</v>
      </c>
      <c r="X56" s="10">
        <v>5</v>
      </c>
      <c r="Y56" s="10"/>
      <c r="Z56" s="10"/>
      <c r="AA56" s="10"/>
      <c r="AB56" s="10"/>
      <c r="AC56" s="10">
        <v>6</v>
      </c>
      <c r="AD56" s="10">
        <v>5</v>
      </c>
      <c r="AE56" s="10">
        <v>6</v>
      </c>
      <c r="AF56" s="10">
        <v>5</v>
      </c>
      <c r="AG56" s="10">
        <v>5</v>
      </c>
      <c r="AH56" s="10">
        <v>6</v>
      </c>
      <c r="AI56" s="10">
        <v>6</v>
      </c>
      <c r="AJ56" s="10" t="s">
        <v>423</v>
      </c>
      <c r="AK56" s="10">
        <v>5</v>
      </c>
      <c r="AL56" s="10"/>
      <c r="AM56" s="10">
        <v>4</v>
      </c>
      <c r="AN56" s="10">
        <v>5</v>
      </c>
      <c r="AO56" s="7">
        <f t="shared" si="2"/>
        <v>16</v>
      </c>
      <c r="AP56" s="7">
        <f t="shared" si="20"/>
        <v>9</v>
      </c>
      <c r="AQ56" s="7">
        <f t="shared" si="21"/>
        <v>7</v>
      </c>
      <c r="AR56" s="8">
        <f t="shared" si="5"/>
        <v>5.28125</v>
      </c>
      <c r="AS56" s="8">
        <f t="shared" si="6"/>
        <v>5.25</v>
      </c>
      <c r="AT56" s="8">
        <f t="shared" si="7"/>
        <v>5.291666666666667</v>
      </c>
      <c r="AU56" s="8">
        <f t="shared" si="8"/>
        <v>5</v>
      </c>
      <c r="AV56" s="8">
        <f t="shared" si="22"/>
        <v>5.2777777777777777</v>
      </c>
      <c r="AW56" s="8">
        <f t="shared" si="23"/>
        <v>5.2857142857142856</v>
      </c>
      <c r="AX56" s="8">
        <f t="shared" si="18"/>
        <v>5.1875</v>
      </c>
      <c r="AY56" s="8">
        <f t="shared" si="24"/>
        <v>5.1111111111111107</v>
      </c>
      <c r="AZ56" s="8">
        <f t="shared" si="25"/>
        <v>5.2857142857142856</v>
      </c>
      <c r="BA56" s="1">
        <f t="shared" si="19"/>
        <v>84.5</v>
      </c>
      <c r="BB56" s="1">
        <f>SUM('BONUS GAZZETTA 2013 2014'!C56:AN56)</f>
        <v>-1.5</v>
      </c>
      <c r="BC56" s="1">
        <f t="shared" si="13"/>
        <v>83</v>
      </c>
      <c r="BD56" s="1">
        <f t="shared" si="26"/>
        <v>47.5</v>
      </c>
      <c r="BE56" s="1">
        <f t="shared" si="27"/>
        <v>37</v>
      </c>
      <c r="BF56" s="1">
        <f>SUM('BONUS GAZZETTA 2013 2014'!D56,'BONUS GAZZETTA 2013 2014'!F56,'BONUS GAZZETTA 2013 2014'!G56,'BONUS GAZZETTA 2013 2014'!I56,'BONUS GAZZETTA 2013 2014'!K56,'BONUS GAZZETTA 2013 2014'!M56,'BONUS GAZZETTA 2013 2014'!O56,'BONUS GAZZETTA 2013 2014'!Q56,'BONUS GAZZETTA 2013 2014'!S56,'BONUS GAZZETTA 2013 2014'!U56,'BONUS GAZZETTA 2013 2014'!V56,'BONUS GAZZETTA 2013 2014'!X56,'BONUS GAZZETTA 2013 2014'!AA56,'BONUS GAZZETTA 2013 2014'!AC56,'BONUS GAZZETTA 2013 2014'!AE56,'BONUS GAZZETTA 2013 2014'!AG56,'BONUS GAZZETTA 2013 2014'!AI56,'BONUS GAZZETTA 2013 2014'!AK56,'BONUS GAZZETTA 2013 2014'!AM56)</f>
        <v>-1.5</v>
      </c>
      <c r="BG56" s="1">
        <f>SUM('BONUS GAZZETTA 2013 2014'!C56,'BONUS GAZZETTA 2013 2014'!E56,'BONUS GAZZETTA 2013 2014'!H56,'BONUS GAZZETTA 2013 2014'!J56,'BONUS GAZZETTA 2013 2014'!L56,'BONUS GAZZETTA 2013 2014'!N56,'BONUS GAZZETTA 2013 2014'!P56,'BONUS GAZZETTA 2013 2014'!R56,'BONUS GAZZETTA 2013 2014'!T56,'BONUS GAZZETTA 2013 2014'!W56,'BONUS GAZZETTA 2013 2014'!Y56,'BONUS GAZZETTA 2013 2014'!Z56,'BONUS GAZZETTA 2013 2014'!AB56,'BONUS GAZZETTA 2013 2014'!AD56,'BONUS GAZZETTA 2013 2014'!AF56,'BONUS GAZZETTA 2013 2014'!AH56,'BONUS GAZZETTA 2013 2014'!AJ56,'BONUS GAZZETTA 2013 2014'!AL56,'BONUS GAZZETTA 2013 2014'!AN56)</f>
        <v>0</v>
      </c>
      <c r="BH56" s="1">
        <f t="shared" si="28"/>
        <v>46</v>
      </c>
      <c r="BI56" s="1">
        <f t="shared" si="29"/>
        <v>37</v>
      </c>
    </row>
    <row r="57" spans="1:61">
      <c r="A57" s="10" t="s">
        <v>14</v>
      </c>
      <c r="B57" s="10" t="s">
        <v>554</v>
      </c>
      <c r="C57" s="10"/>
      <c r="D57" s="10"/>
      <c r="E57" s="10"/>
      <c r="F57" s="10"/>
      <c r="G57" s="10"/>
      <c r="H57" s="11"/>
      <c r="I57" s="10"/>
      <c r="J57" s="10"/>
      <c r="K57" s="10"/>
      <c r="L57" s="10"/>
      <c r="M57" s="10"/>
      <c r="N57" s="10"/>
      <c r="O57" s="10"/>
      <c r="P57" s="10"/>
      <c r="Q57" s="10" t="s">
        <v>423</v>
      </c>
      <c r="R57" s="10"/>
      <c r="S57" s="10"/>
      <c r="T57" s="10"/>
      <c r="U57" s="10"/>
      <c r="V57" s="10"/>
      <c r="W57" s="10"/>
      <c r="X57" s="10"/>
      <c r="Y57" s="10"/>
      <c r="Z57" s="10"/>
      <c r="AA57" s="10"/>
      <c r="AB57" s="10"/>
      <c r="AC57" s="10"/>
      <c r="AD57" s="10"/>
      <c r="AE57" s="10"/>
      <c r="AF57" s="10"/>
      <c r="AG57" s="10"/>
      <c r="AH57" s="10"/>
      <c r="AI57" s="10"/>
      <c r="AJ57" s="10"/>
      <c r="AK57" s="10"/>
      <c r="AL57" s="10"/>
      <c r="AM57" s="10"/>
      <c r="AN57" s="10"/>
      <c r="AO57" s="7">
        <f t="shared" si="2"/>
        <v>0</v>
      </c>
      <c r="AP57" s="7">
        <f t="shared" si="20"/>
        <v>0</v>
      </c>
      <c r="AQ57" s="7">
        <f t="shared" si="21"/>
        <v>0</v>
      </c>
      <c r="AR57" s="8" t="e">
        <f t="shared" si="5"/>
        <v>#DIV/0!</v>
      </c>
      <c r="AS57" s="8" t="e">
        <f t="shared" si="6"/>
        <v>#DIV/0!</v>
      </c>
      <c r="AT57" s="8" t="e">
        <f t="shared" si="7"/>
        <v>#DIV/0!</v>
      </c>
      <c r="AU57" s="8" t="e">
        <f t="shared" si="8"/>
        <v>#N/A</v>
      </c>
      <c r="AV57" s="8" t="e">
        <f t="shared" si="22"/>
        <v>#DIV/0!</v>
      </c>
      <c r="AW57" s="8" t="e">
        <f t="shared" si="23"/>
        <v>#DIV/0!</v>
      </c>
      <c r="AX57" s="8" t="e">
        <f t="shared" si="18"/>
        <v>#DIV/0!</v>
      </c>
      <c r="AY57" s="8" t="e">
        <f t="shared" si="24"/>
        <v>#DIV/0!</v>
      </c>
      <c r="AZ57" s="8" t="e">
        <f t="shared" si="25"/>
        <v>#DIV/0!</v>
      </c>
      <c r="BA57" s="1">
        <f t="shared" si="19"/>
        <v>0</v>
      </c>
      <c r="BB57" s="1">
        <f>SUM('BONUS GAZZETTA 2013 2014'!C57:AN57)</f>
        <v>0</v>
      </c>
      <c r="BC57" s="1">
        <f t="shared" si="13"/>
        <v>0</v>
      </c>
      <c r="BD57" s="1">
        <f t="shared" si="26"/>
        <v>0</v>
      </c>
      <c r="BE57" s="1">
        <f t="shared" si="27"/>
        <v>0</v>
      </c>
      <c r="BF57" s="1">
        <f>SUM('BONUS GAZZETTA 2013 2014'!D57,'BONUS GAZZETTA 2013 2014'!F57,'BONUS GAZZETTA 2013 2014'!G57,'BONUS GAZZETTA 2013 2014'!I57,'BONUS GAZZETTA 2013 2014'!K57,'BONUS GAZZETTA 2013 2014'!M57,'BONUS GAZZETTA 2013 2014'!O57,'BONUS GAZZETTA 2013 2014'!Q57,'BONUS GAZZETTA 2013 2014'!S57,'BONUS GAZZETTA 2013 2014'!U57,'BONUS GAZZETTA 2013 2014'!V57,'BONUS GAZZETTA 2013 2014'!X57,'BONUS GAZZETTA 2013 2014'!AA57,'BONUS GAZZETTA 2013 2014'!AC57,'BONUS GAZZETTA 2013 2014'!AE57,'BONUS GAZZETTA 2013 2014'!AG57,'BONUS GAZZETTA 2013 2014'!AI57,'BONUS GAZZETTA 2013 2014'!AK57,'BONUS GAZZETTA 2013 2014'!AM57)</f>
        <v>0</v>
      </c>
      <c r="BG57" s="1">
        <f>SUM('BONUS GAZZETTA 2013 2014'!C57,'BONUS GAZZETTA 2013 2014'!E57,'BONUS GAZZETTA 2013 2014'!H57,'BONUS GAZZETTA 2013 2014'!J57,'BONUS GAZZETTA 2013 2014'!L57,'BONUS GAZZETTA 2013 2014'!N57,'BONUS GAZZETTA 2013 2014'!P57,'BONUS GAZZETTA 2013 2014'!R57,'BONUS GAZZETTA 2013 2014'!T57,'BONUS GAZZETTA 2013 2014'!W57,'BONUS GAZZETTA 2013 2014'!Y57,'BONUS GAZZETTA 2013 2014'!Z57,'BONUS GAZZETTA 2013 2014'!AB57,'BONUS GAZZETTA 2013 2014'!AD57,'BONUS GAZZETTA 2013 2014'!AF57,'BONUS GAZZETTA 2013 2014'!AH57,'BONUS GAZZETTA 2013 2014'!AJ57,'BONUS GAZZETTA 2013 2014'!AL57,'BONUS GAZZETTA 2013 2014'!AN57)</f>
        <v>0</v>
      </c>
      <c r="BH57" s="1">
        <f t="shared" si="28"/>
        <v>0</v>
      </c>
      <c r="BI57" s="1">
        <f t="shared" si="29"/>
        <v>0</v>
      </c>
    </row>
    <row r="58" spans="1:61">
      <c r="A58" s="10" t="s">
        <v>14</v>
      </c>
      <c r="B58" s="10" t="s">
        <v>29</v>
      </c>
      <c r="C58" s="10">
        <v>5</v>
      </c>
      <c r="D58" s="10">
        <v>5.5</v>
      </c>
      <c r="E58" s="10">
        <v>5</v>
      </c>
      <c r="F58" s="10">
        <v>4.5</v>
      </c>
      <c r="G58" s="10"/>
      <c r="H58" s="11" t="s">
        <v>423</v>
      </c>
      <c r="I58" s="10">
        <v>4</v>
      </c>
      <c r="J58" s="10" t="s">
        <v>423</v>
      </c>
      <c r="K58" s="10"/>
      <c r="L58" s="10"/>
      <c r="M58" s="10" t="s">
        <v>423</v>
      </c>
      <c r="N58" s="10">
        <v>6</v>
      </c>
      <c r="O58" s="10">
        <v>6</v>
      </c>
      <c r="P58" s="10">
        <v>6</v>
      </c>
      <c r="Q58" s="10">
        <v>5</v>
      </c>
      <c r="R58" s="10">
        <v>5</v>
      </c>
      <c r="S58" s="10"/>
      <c r="T58" s="10">
        <v>5.5</v>
      </c>
      <c r="U58" s="10">
        <v>6</v>
      </c>
      <c r="V58" s="10">
        <v>7.5</v>
      </c>
      <c r="W58" s="10">
        <v>5.5</v>
      </c>
      <c r="X58" s="10">
        <v>5</v>
      </c>
      <c r="Y58" s="10">
        <v>6</v>
      </c>
      <c r="Z58" s="10">
        <v>5.5</v>
      </c>
      <c r="AA58" s="10">
        <v>5.5</v>
      </c>
      <c r="AB58" s="10">
        <v>5</v>
      </c>
      <c r="AC58" s="10">
        <v>5.5</v>
      </c>
      <c r="AD58" s="10"/>
      <c r="AE58" s="10">
        <v>5.5</v>
      </c>
      <c r="AF58" s="10">
        <v>5</v>
      </c>
      <c r="AG58" s="10">
        <v>5.5</v>
      </c>
      <c r="AH58" s="10"/>
      <c r="AI58" s="10"/>
      <c r="AJ58" s="10"/>
      <c r="AK58" s="10"/>
      <c r="AL58" s="10">
        <v>5.5</v>
      </c>
      <c r="AM58" s="10">
        <v>4</v>
      </c>
      <c r="AN58" s="10"/>
      <c r="AO58" s="7">
        <f t="shared" si="2"/>
        <v>25</v>
      </c>
      <c r="AP58" s="7">
        <f t="shared" si="20"/>
        <v>13</v>
      </c>
      <c r="AQ58" s="7">
        <f t="shared" si="21"/>
        <v>12</v>
      </c>
      <c r="AR58" s="8">
        <f t="shared" si="5"/>
        <v>5.38</v>
      </c>
      <c r="AS58" s="8">
        <f t="shared" si="6"/>
        <v>5.291666666666667</v>
      </c>
      <c r="AT58" s="8">
        <f t="shared" si="7"/>
        <v>5.4615384615384617</v>
      </c>
      <c r="AU58" s="8">
        <f t="shared" si="8"/>
        <v>5.5</v>
      </c>
      <c r="AV58" s="8">
        <f t="shared" si="22"/>
        <v>5.3461538461538458</v>
      </c>
      <c r="AW58" s="8">
        <f t="shared" si="23"/>
        <v>5.416666666666667</v>
      </c>
      <c r="AX58" s="8">
        <f t="shared" si="18"/>
        <v>5.54</v>
      </c>
      <c r="AY58" s="8">
        <f t="shared" si="24"/>
        <v>5.7307692307692308</v>
      </c>
      <c r="AZ58" s="8">
        <f t="shared" si="25"/>
        <v>5.333333333333333</v>
      </c>
      <c r="BA58" s="1">
        <f t="shared" si="19"/>
        <v>134.5</v>
      </c>
      <c r="BB58" s="1">
        <f>SUM('BONUS GAZZETTA 2013 2014'!C58:AN58)</f>
        <v>4</v>
      </c>
      <c r="BC58" s="1">
        <f t="shared" si="13"/>
        <v>138.5</v>
      </c>
      <c r="BD58" s="1">
        <f t="shared" si="26"/>
        <v>69.5</v>
      </c>
      <c r="BE58" s="1">
        <f t="shared" si="27"/>
        <v>65</v>
      </c>
      <c r="BF58" s="1">
        <f>SUM('BONUS GAZZETTA 2013 2014'!D58,'BONUS GAZZETTA 2013 2014'!F58,'BONUS GAZZETTA 2013 2014'!G58,'BONUS GAZZETTA 2013 2014'!I58,'BONUS GAZZETTA 2013 2014'!K58,'BONUS GAZZETTA 2013 2014'!M58,'BONUS GAZZETTA 2013 2014'!O58,'BONUS GAZZETTA 2013 2014'!Q58,'BONUS GAZZETTA 2013 2014'!S58,'BONUS GAZZETTA 2013 2014'!U58,'BONUS GAZZETTA 2013 2014'!V58,'BONUS GAZZETTA 2013 2014'!X58,'BONUS GAZZETTA 2013 2014'!AA58,'BONUS GAZZETTA 2013 2014'!AC58,'BONUS GAZZETTA 2013 2014'!AE58,'BONUS GAZZETTA 2013 2014'!AG58,'BONUS GAZZETTA 2013 2014'!AI58,'BONUS GAZZETTA 2013 2014'!AK58,'BONUS GAZZETTA 2013 2014'!AM58)</f>
        <v>5</v>
      </c>
      <c r="BG58" s="1">
        <f>SUM('BONUS GAZZETTA 2013 2014'!C58,'BONUS GAZZETTA 2013 2014'!E58,'BONUS GAZZETTA 2013 2014'!H58,'BONUS GAZZETTA 2013 2014'!J58,'BONUS GAZZETTA 2013 2014'!L58,'BONUS GAZZETTA 2013 2014'!N58,'BONUS GAZZETTA 2013 2014'!P58,'BONUS GAZZETTA 2013 2014'!R58,'BONUS GAZZETTA 2013 2014'!T58,'BONUS GAZZETTA 2013 2014'!W58,'BONUS GAZZETTA 2013 2014'!Y58,'BONUS GAZZETTA 2013 2014'!Z58,'BONUS GAZZETTA 2013 2014'!AB58,'BONUS GAZZETTA 2013 2014'!AD58,'BONUS GAZZETTA 2013 2014'!AF58,'BONUS GAZZETTA 2013 2014'!AH58,'BONUS GAZZETTA 2013 2014'!AJ58,'BONUS GAZZETTA 2013 2014'!AL58,'BONUS GAZZETTA 2013 2014'!AN58)</f>
        <v>-1</v>
      </c>
      <c r="BH58" s="1">
        <f t="shared" si="28"/>
        <v>74.5</v>
      </c>
      <c r="BI58" s="1">
        <f t="shared" si="29"/>
        <v>64</v>
      </c>
    </row>
    <row r="59" spans="1:61">
      <c r="A59" s="10" t="s">
        <v>14</v>
      </c>
      <c r="B59" s="10" t="s">
        <v>420</v>
      </c>
      <c r="C59" s="10"/>
      <c r="D59" s="10"/>
      <c r="E59" s="10">
        <v>6</v>
      </c>
      <c r="F59" s="10" t="s">
        <v>423</v>
      </c>
      <c r="G59" s="10">
        <v>7</v>
      </c>
      <c r="H59" s="11">
        <v>5.5</v>
      </c>
      <c r="I59" s="10">
        <v>5</v>
      </c>
      <c r="J59" s="10">
        <v>6</v>
      </c>
      <c r="K59" s="10">
        <v>6</v>
      </c>
      <c r="L59" s="10">
        <v>6.5</v>
      </c>
      <c r="M59" s="10">
        <v>6</v>
      </c>
      <c r="N59" s="10">
        <v>6</v>
      </c>
      <c r="O59" s="10">
        <v>6.5</v>
      </c>
      <c r="P59" s="10"/>
      <c r="Q59" s="10">
        <v>6</v>
      </c>
      <c r="R59" s="10">
        <v>5.5</v>
      </c>
      <c r="S59" s="10">
        <v>6</v>
      </c>
      <c r="T59" s="10">
        <v>5</v>
      </c>
      <c r="U59" s="10"/>
      <c r="V59" s="10"/>
      <c r="W59" s="10"/>
      <c r="X59" s="10" t="s">
        <v>429</v>
      </c>
      <c r="Y59" s="10">
        <v>7.5</v>
      </c>
      <c r="Z59" s="10">
        <v>5</v>
      </c>
      <c r="AA59" s="10">
        <v>5</v>
      </c>
      <c r="AB59" s="10">
        <v>4.5</v>
      </c>
      <c r="AC59" s="10"/>
      <c r="AD59" s="10">
        <v>5</v>
      </c>
      <c r="AE59" s="10">
        <v>6</v>
      </c>
      <c r="AF59" s="10">
        <v>5</v>
      </c>
      <c r="AG59" s="10">
        <v>5</v>
      </c>
      <c r="AH59" s="10">
        <v>6</v>
      </c>
      <c r="AI59" s="10">
        <v>6</v>
      </c>
      <c r="AJ59" s="10">
        <v>5</v>
      </c>
      <c r="AK59" s="10">
        <v>5</v>
      </c>
      <c r="AL59" s="10"/>
      <c r="AM59" s="10">
        <v>4</v>
      </c>
      <c r="AN59" s="10"/>
      <c r="AO59" s="7">
        <f t="shared" si="2"/>
        <v>27</v>
      </c>
      <c r="AP59" s="7">
        <f t="shared" si="20"/>
        <v>13</v>
      </c>
      <c r="AQ59" s="7">
        <f t="shared" si="21"/>
        <v>14</v>
      </c>
      <c r="AR59" s="8">
        <f t="shared" si="5"/>
        <v>5.6296296296296298</v>
      </c>
      <c r="AS59" s="8">
        <f t="shared" si="6"/>
        <v>5.9285714285714288</v>
      </c>
      <c r="AT59" s="8">
        <f t="shared" si="7"/>
        <v>5.3076923076923075</v>
      </c>
      <c r="AU59" s="8">
        <f t="shared" si="8"/>
        <v>6</v>
      </c>
      <c r="AV59" s="8">
        <f t="shared" si="22"/>
        <v>5.6538461538461542</v>
      </c>
      <c r="AW59" s="8">
        <f t="shared" si="23"/>
        <v>5.6071428571428568</v>
      </c>
      <c r="AX59" s="8">
        <f t="shared" si="18"/>
        <v>6.0185185185185182</v>
      </c>
      <c r="AY59" s="8">
        <f t="shared" si="24"/>
        <v>5.8461538461538458</v>
      </c>
      <c r="AZ59" s="8">
        <f t="shared" si="25"/>
        <v>6.1785714285714288</v>
      </c>
      <c r="BA59" s="1">
        <f t="shared" si="19"/>
        <v>152</v>
      </c>
      <c r="BB59" s="1">
        <f>SUM('BONUS GAZZETTA 2013 2014'!C59:AN59)</f>
        <v>10.5</v>
      </c>
      <c r="BC59" s="1">
        <f t="shared" si="13"/>
        <v>162.5</v>
      </c>
      <c r="BD59" s="1">
        <f t="shared" si="26"/>
        <v>73.5</v>
      </c>
      <c r="BE59" s="1">
        <f t="shared" si="27"/>
        <v>78.5</v>
      </c>
      <c r="BF59" s="1">
        <f>SUM('BONUS GAZZETTA 2013 2014'!D59,'BONUS GAZZETTA 2013 2014'!F59,'BONUS GAZZETTA 2013 2014'!G59,'BONUS GAZZETTA 2013 2014'!I59,'BONUS GAZZETTA 2013 2014'!K59,'BONUS GAZZETTA 2013 2014'!M59,'BONUS GAZZETTA 2013 2014'!O59,'BONUS GAZZETTA 2013 2014'!Q59,'BONUS GAZZETTA 2013 2014'!S59,'BONUS GAZZETTA 2013 2014'!U59,'BONUS GAZZETTA 2013 2014'!V59,'BONUS GAZZETTA 2013 2014'!X59,'BONUS GAZZETTA 2013 2014'!AA59,'BONUS GAZZETTA 2013 2014'!AC59,'BONUS GAZZETTA 2013 2014'!AE59,'BONUS GAZZETTA 2013 2014'!AG59,'BONUS GAZZETTA 2013 2014'!AI59,'BONUS GAZZETTA 2013 2014'!AK59,'BONUS GAZZETTA 2013 2014'!AM59)</f>
        <v>2.5</v>
      </c>
      <c r="BG59" s="1">
        <f>SUM('BONUS GAZZETTA 2013 2014'!C59,'BONUS GAZZETTA 2013 2014'!E59,'BONUS GAZZETTA 2013 2014'!H59,'BONUS GAZZETTA 2013 2014'!J59,'BONUS GAZZETTA 2013 2014'!L59,'BONUS GAZZETTA 2013 2014'!N59,'BONUS GAZZETTA 2013 2014'!P59,'BONUS GAZZETTA 2013 2014'!R59,'BONUS GAZZETTA 2013 2014'!T59,'BONUS GAZZETTA 2013 2014'!W59,'BONUS GAZZETTA 2013 2014'!Y59,'BONUS GAZZETTA 2013 2014'!Z59,'BONUS GAZZETTA 2013 2014'!AB59,'BONUS GAZZETTA 2013 2014'!AD59,'BONUS GAZZETTA 2013 2014'!AF59,'BONUS GAZZETTA 2013 2014'!AH59,'BONUS GAZZETTA 2013 2014'!AJ59,'BONUS GAZZETTA 2013 2014'!AL59,'BONUS GAZZETTA 2013 2014'!AN59)</f>
        <v>8</v>
      </c>
      <c r="BH59" s="1">
        <f t="shared" si="28"/>
        <v>76</v>
      </c>
      <c r="BI59" s="1">
        <f t="shared" si="29"/>
        <v>86.5</v>
      </c>
    </row>
    <row r="60" spans="1:61">
      <c r="A60" s="10" t="s">
        <v>14</v>
      </c>
      <c r="B60" s="10" t="s">
        <v>30</v>
      </c>
      <c r="C60" s="10">
        <v>5</v>
      </c>
      <c r="D60" s="10">
        <v>6.5</v>
      </c>
      <c r="E60" s="10">
        <v>6</v>
      </c>
      <c r="F60" s="10">
        <v>5.5</v>
      </c>
      <c r="G60" s="10"/>
      <c r="H60" s="11"/>
      <c r="I60" s="10">
        <v>5.5</v>
      </c>
      <c r="J60" s="10"/>
      <c r="K60" s="10"/>
      <c r="L60" s="10"/>
      <c r="M60" s="10">
        <v>6</v>
      </c>
      <c r="N60" s="10"/>
      <c r="O60" s="10"/>
      <c r="P60" s="10" t="s">
        <v>423</v>
      </c>
      <c r="Q60" s="10"/>
      <c r="R60" s="10"/>
      <c r="S60" s="10">
        <v>6</v>
      </c>
      <c r="T60" s="10">
        <v>5.5</v>
      </c>
      <c r="U60" s="10"/>
      <c r="V60" s="10"/>
      <c r="W60" s="10">
        <v>6</v>
      </c>
      <c r="X60" s="10">
        <v>6</v>
      </c>
      <c r="Y60" s="10"/>
      <c r="Z60" s="10" t="s">
        <v>423</v>
      </c>
      <c r="AA60" s="10" t="s">
        <v>423</v>
      </c>
      <c r="AB60" s="10">
        <v>5.5</v>
      </c>
      <c r="AC60" s="10"/>
      <c r="AD60" s="10">
        <v>5.5</v>
      </c>
      <c r="AE60" s="10"/>
      <c r="AF60" s="10"/>
      <c r="AG60" s="10">
        <v>5</v>
      </c>
      <c r="AH60" s="10"/>
      <c r="AI60" s="10"/>
      <c r="AJ60" s="10"/>
      <c r="AK60" s="10"/>
      <c r="AL60" s="10"/>
      <c r="AM60" s="10"/>
      <c r="AN60" s="10">
        <v>6</v>
      </c>
      <c r="AO60" s="7">
        <f t="shared" si="2"/>
        <v>14</v>
      </c>
      <c r="AP60" s="7">
        <f t="shared" si="20"/>
        <v>7</v>
      </c>
      <c r="AQ60" s="7">
        <f t="shared" si="21"/>
        <v>7</v>
      </c>
      <c r="AR60" s="8">
        <f t="shared" si="5"/>
        <v>5.7142857142857144</v>
      </c>
      <c r="AS60" s="8">
        <f t="shared" si="6"/>
        <v>5.75</v>
      </c>
      <c r="AT60" s="8">
        <f t="shared" si="7"/>
        <v>5.666666666666667</v>
      </c>
      <c r="AU60" s="8">
        <f t="shared" si="8"/>
        <v>6</v>
      </c>
      <c r="AV60" s="8">
        <f t="shared" si="22"/>
        <v>5.7857142857142856</v>
      </c>
      <c r="AW60" s="8">
        <f t="shared" si="23"/>
        <v>5.6428571428571432</v>
      </c>
      <c r="AX60" s="8">
        <f t="shared" si="18"/>
        <v>5.75</v>
      </c>
      <c r="AY60" s="8">
        <f t="shared" si="24"/>
        <v>6</v>
      </c>
      <c r="AZ60" s="8">
        <f t="shared" si="25"/>
        <v>5.5</v>
      </c>
      <c r="BA60" s="1">
        <f t="shared" si="19"/>
        <v>80</v>
      </c>
      <c r="BB60" s="1">
        <f>SUM('BONUS GAZZETTA 2013 2014'!C60:AN60)</f>
        <v>0.5</v>
      </c>
      <c r="BC60" s="1">
        <f t="shared" si="13"/>
        <v>80.5</v>
      </c>
      <c r="BD60" s="1">
        <f t="shared" si="26"/>
        <v>40.5</v>
      </c>
      <c r="BE60" s="1">
        <f t="shared" si="27"/>
        <v>39.5</v>
      </c>
      <c r="BF60" s="1">
        <f>SUM('BONUS GAZZETTA 2013 2014'!D60,'BONUS GAZZETTA 2013 2014'!F60,'BONUS GAZZETTA 2013 2014'!G60,'BONUS GAZZETTA 2013 2014'!I60,'BONUS GAZZETTA 2013 2014'!K60,'BONUS GAZZETTA 2013 2014'!M60,'BONUS GAZZETTA 2013 2014'!O60,'BONUS GAZZETTA 2013 2014'!Q60,'BONUS GAZZETTA 2013 2014'!S60,'BONUS GAZZETTA 2013 2014'!U60,'BONUS GAZZETTA 2013 2014'!V60,'BONUS GAZZETTA 2013 2014'!X60,'BONUS GAZZETTA 2013 2014'!AA60,'BONUS GAZZETTA 2013 2014'!AC60,'BONUS GAZZETTA 2013 2014'!AE60,'BONUS GAZZETTA 2013 2014'!AG60,'BONUS GAZZETTA 2013 2014'!AI60,'BONUS GAZZETTA 2013 2014'!AK60,'BONUS GAZZETTA 2013 2014'!AM60)</f>
        <v>1.5</v>
      </c>
      <c r="BG60" s="1">
        <f>SUM('BONUS GAZZETTA 2013 2014'!C60,'BONUS GAZZETTA 2013 2014'!E60,'BONUS GAZZETTA 2013 2014'!H60,'BONUS GAZZETTA 2013 2014'!J60,'BONUS GAZZETTA 2013 2014'!L60,'BONUS GAZZETTA 2013 2014'!N60,'BONUS GAZZETTA 2013 2014'!P60,'BONUS GAZZETTA 2013 2014'!R60,'BONUS GAZZETTA 2013 2014'!T60,'BONUS GAZZETTA 2013 2014'!W60,'BONUS GAZZETTA 2013 2014'!Y60,'BONUS GAZZETTA 2013 2014'!Z60,'BONUS GAZZETTA 2013 2014'!AB60,'BONUS GAZZETTA 2013 2014'!AD60,'BONUS GAZZETTA 2013 2014'!AF60,'BONUS GAZZETTA 2013 2014'!AH60,'BONUS GAZZETTA 2013 2014'!AJ60,'BONUS GAZZETTA 2013 2014'!AL60,'BONUS GAZZETTA 2013 2014'!AN60)</f>
        <v>-1</v>
      </c>
      <c r="BH60" s="1">
        <f t="shared" si="28"/>
        <v>42</v>
      </c>
      <c r="BI60" s="1">
        <f t="shared" si="29"/>
        <v>38.5</v>
      </c>
    </row>
    <row r="61" spans="1:61">
      <c r="A61" s="10" t="s">
        <v>14</v>
      </c>
      <c r="B61" s="10" t="s">
        <v>606</v>
      </c>
      <c r="C61" s="10"/>
      <c r="D61" s="10"/>
      <c r="E61" s="10"/>
      <c r="F61" s="10"/>
      <c r="G61" s="10"/>
      <c r="H61" s="11"/>
      <c r="I61" s="10"/>
      <c r="J61" s="10"/>
      <c r="K61" s="10"/>
      <c r="L61" s="10"/>
      <c r="M61" s="10"/>
      <c r="N61" s="10"/>
      <c r="O61" s="10"/>
      <c r="P61" s="10"/>
      <c r="Q61" s="10"/>
      <c r="R61" s="10"/>
      <c r="S61" s="10"/>
      <c r="T61" s="10"/>
      <c r="U61" s="10"/>
      <c r="V61" s="10"/>
      <c r="W61" s="10"/>
      <c r="X61" s="10"/>
      <c r="Y61" s="10"/>
      <c r="Z61" s="10"/>
      <c r="AA61" s="10"/>
      <c r="AB61" s="10"/>
      <c r="AC61" s="10">
        <v>5.5</v>
      </c>
      <c r="AD61" s="10"/>
      <c r="AE61" s="10"/>
      <c r="AF61" s="10"/>
      <c r="AG61" s="10"/>
      <c r="AH61" s="10"/>
      <c r="AI61" s="10"/>
      <c r="AJ61" s="10">
        <v>5.5</v>
      </c>
      <c r="AK61" s="10"/>
      <c r="AL61" s="10">
        <v>5.5</v>
      </c>
      <c r="AM61" s="10"/>
      <c r="AN61" s="10"/>
      <c r="AO61" s="7">
        <f t="shared" si="2"/>
        <v>3</v>
      </c>
      <c r="AP61" s="7">
        <f t="shared" si="20"/>
        <v>1</v>
      </c>
      <c r="AQ61" s="7">
        <f t="shared" si="21"/>
        <v>2</v>
      </c>
      <c r="AR61" s="8">
        <f t="shared" si="5"/>
        <v>5.5</v>
      </c>
      <c r="AS61" s="8" t="e">
        <f t="shared" si="6"/>
        <v>#DIV/0!</v>
      </c>
      <c r="AT61" s="8">
        <f t="shared" si="7"/>
        <v>5.5</v>
      </c>
      <c r="AU61" s="8">
        <f t="shared" si="8"/>
        <v>5.5</v>
      </c>
      <c r="AV61" s="8">
        <f t="shared" si="22"/>
        <v>5.5</v>
      </c>
      <c r="AW61" s="8">
        <f t="shared" si="23"/>
        <v>5.5</v>
      </c>
      <c r="AX61" s="8">
        <f t="shared" si="18"/>
        <v>5.333333333333333</v>
      </c>
      <c r="AY61" s="8">
        <f t="shared" si="24"/>
        <v>5</v>
      </c>
      <c r="AZ61" s="8">
        <f t="shared" si="25"/>
        <v>5.5</v>
      </c>
      <c r="BA61" s="1">
        <f t="shared" si="19"/>
        <v>16.5</v>
      </c>
      <c r="BB61" s="1">
        <f>SUM('BONUS GAZZETTA 2013 2014'!C61:AN61)</f>
        <v>-0.5</v>
      </c>
      <c r="BC61" s="1">
        <f t="shared" si="13"/>
        <v>16</v>
      </c>
      <c r="BD61" s="1">
        <f t="shared" si="26"/>
        <v>5.5</v>
      </c>
      <c r="BE61" s="1">
        <f t="shared" si="27"/>
        <v>11</v>
      </c>
      <c r="BF61" s="1">
        <f>SUM('BONUS GAZZETTA 2013 2014'!D61,'BONUS GAZZETTA 2013 2014'!F61,'BONUS GAZZETTA 2013 2014'!G61,'BONUS GAZZETTA 2013 2014'!I61,'BONUS GAZZETTA 2013 2014'!K61,'BONUS GAZZETTA 2013 2014'!M61,'BONUS GAZZETTA 2013 2014'!O61,'BONUS GAZZETTA 2013 2014'!Q61,'BONUS GAZZETTA 2013 2014'!S61,'BONUS GAZZETTA 2013 2014'!U61,'BONUS GAZZETTA 2013 2014'!V61,'BONUS GAZZETTA 2013 2014'!X61,'BONUS GAZZETTA 2013 2014'!AA61,'BONUS GAZZETTA 2013 2014'!AC61,'BONUS GAZZETTA 2013 2014'!AE61,'BONUS GAZZETTA 2013 2014'!AG61,'BONUS GAZZETTA 2013 2014'!AI61,'BONUS GAZZETTA 2013 2014'!AK61,'BONUS GAZZETTA 2013 2014'!AM61)</f>
        <v>-0.5</v>
      </c>
      <c r="BG61" s="1">
        <f>SUM('BONUS GAZZETTA 2013 2014'!C61,'BONUS GAZZETTA 2013 2014'!E61,'BONUS GAZZETTA 2013 2014'!H61,'BONUS GAZZETTA 2013 2014'!J61,'BONUS GAZZETTA 2013 2014'!L61,'BONUS GAZZETTA 2013 2014'!N61,'BONUS GAZZETTA 2013 2014'!P61,'BONUS GAZZETTA 2013 2014'!R61,'BONUS GAZZETTA 2013 2014'!T61,'BONUS GAZZETTA 2013 2014'!W61,'BONUS GAZZETTA 2013 2014'!Y61,'BONUS GAZZETTA 2013 2014'!Z61,'BONUS GAZZETTA 2013 2014'!AB61,'BONUS GAZZETTA 2013 2014'!AD61,'BONUS GAZZETTA 2013 2014'!AF61,'BONUS GAZZETTA 2013 2014'!AH61,'BONUS GAZZETTA 2013 2014'!AJ61,'BONUS GAZZETTA 2013 2014'!AL61,'BONUS GAZZETTA 2013 2014'!AN61)</f>
        <v>0</v>
      </c>
      <c r="BH61" s="1">
        <f t="shared" si="28"/>
        <v>5</v>
      </c>
      <c r="BI61" s="1">
        <f t="shared" si="29"/>
        <v>11</v>
      </c>
    </row>
    <row r="62" spans="1:61">
      <c r="A62" s="10" t="s">
        <v>14</v>
      </c>
      <c r="B62" s="10" t="s">
        <v>641</v>
      </c>
      <c r="C62" s="10"/>
      <c r="D62" s="10"/>
      <c r="E62" s="10"/>
      <c r="F62" s="10"/>
      <c r="G62" s="10"/>
      <c r="H62" s="11"/>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v>5.5</v>
      </c>
      <c r="AO62" s="7">
        <f t="shared" si="2"/>
        <v>1</v>
      </c>
      <c r="AP62" s="7">
        <f t="shared" si="20"/>
        <v>0</v>
      </c>
      <c r="AQ62" s="7">
        <f t="shared" si="21"/>
        <v>1</v>
      </c>
      <c r="AR62" s="8">
        <f t="shared" si="5"/>
        <v>5.5</v>
      </c>
      <c r="AS62" s="8" t="e">
        <f t="shared" si="6"/>
        <v>#DIV/0!</v>
      </c>
      <c r="AT62" s="8">
        <f t="shared" si="7"/>
        <v>5.5</v>
      </c>
      <c r="AU62" s="8" t="e">
        <f t="shared" si="8"/>
        <v>#N/A</v>
      </c>
      <c r="AV62" s="8" t="e">
        <f t="shared" si="22"/>
        <v>#DIV/0!</v>
      </c>
      <c r="AW62" s="8">
        <f t="shared" si="23"/>
        <v>5.5</v>
      </c>
      <c r="AX62" s="8">
        <f t="shared" si="18"/>
        <v>5.5</v>
      </c>
      <c r="AY62" s="8" t="e">
        <f t="shared" si="24"/>
        <v>#DIV/0!</v>
      </c>
      <c r="AZ62" s="8">
        <f t="shared" si="25"/>
        <v>5.5</v>
      </c>
      <c r="BA62" s="1">
        <f t="shared" si="19"/>
        <v>5.5</v>
      </c>
      <c r="BB62" s="1">
        <f>SUM('BONUS GAZZETTA 2013 2014'!C62:AN62)</f>
        <v>0</v>
      </c>
      <c r="BC62" s="1">
        <f t="shared" si="13"/>
        <v>5.5</v>
      </c>
      <c r="BD62" s="1">
        <f t="shared" si="26"/>
        <v>0</v>
      </c>
      <c r="BE62" s="1">
        <f t="shared" si="27"/>
        <v>5.5</v>
      </c>
      <c r="BF62" s="1">
        <f>SUM('BONUS GAZZETTA 2013 2014'!D62,'BONUS GAZZETTA 2013 2014'!F62,'BONUS GAZZETTA 2013 2014'!G62,'BONUS GAZZETTA 2013 2014'!I62,'BONUS GAZZETTA 2013 2014'!K62,'BONUS GAZZETTA 2013 2014'!M62,'BONUS GAZZETTA 2013 2014'!O62,'BONUS GAZZETTA 2013 2014'!Q62,'BONUS GAZZETTA 2013 2014'!S62,'BONUS GAZZETTA 2013 2014'!U62,'BONUS GAZZETTA 2013 2014'!V62,'BONUS GAZZETTA 2013 2014'!X62,'BONUS GAZZETTA 2013 2014'!AA62,'BONUS GAZZETTA 2013 2014'!AC62,'BONUS GAZZETTA 2013 2014'!AE62,'BONUS GAZZETTA 2013 2014'!AG62,'BONUS GAZZETTA 2013 2014'!AI62,'BONUS GAZZETTA 2013 2014'!AK62,'BONUS GAZZETTA 2013 2014'!AM62)</f>
        <v>0</v>
      </c>
      <c r="BG62" s="1">
        <f>SUM('BONUS GAZZETTA 2013 2014'!C62,'BONUS GAZZETTA 2013 2014'!E62,'BONUS GAZZETTA 2013 2014'!H62,'BONUS GAZZETTA 2013 2014'!J62,'BONUS GAZZETTA 2013 2014'!L62,'BONUS GAZZETTA 2013 2014'!N62,'BONUS GAZZETTA 2013 2014'!P62,'BONUS GAZZETTA 2013 2014'!R62,'BONUS GAZZETTA 2013 2014'!T62,'BONUS GAZZETTA 2013 2014'!W62,'BONUS GAZZETTA 2013 2014'!Y62,'BONUS GAZZETTA 2013 2014'!Z62,'BONUS GAZZETTA 2013 2014'!AB62,'BONUS GAZZETTA 2013 2014'!AD62,'BONUS GAZZETTA 2013 2014'!AF62,'BONUS GAZZETTA 2013 2014'!AH62,'BONUS GAZZETTA 2013 2014'!AJ62,'BONUS GAZZETTA 2013 2014'!AL62,'BONUS GAZZETTA 2013 2014'!AN62)</f>
        <v>0</v>
      </c>
      <c r="BH62" s="1">
        <f t="shared" si="28"/>
        <v>0</v>
      </c>
      <c r="BI62" s="1">
        <f t="shared" si="29"/>
        <v>5.5</v>
      </c>
    </row>
    <row r="63" spans="1:61">
      <c r="A63" s="161" t="s">
        <v>283</v>
      </c>
      <c r="B63" s="161"/>
      <c r="C63" s="161"/>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c r="AO63" s="12"/>
      <c r="AP63" s="12"/>
      <c r="AQ63" s="12"/>
      <c r="AR63" s="12"/>
      <c r="AS63" s="12"/>
      <c r="AT63" s="12"/>
      <c r="AU63" s="12"/>
      <c r="AV63" s="12"/>
      <c r="AW63" s="9"/>
      <c r="AX63" s="13"/>
      <c r="AY63" s="13"/>
      <c r="AZ63" s="13"/>
      <c r="BA63" s="4"/>
      <c r="BB63" s="4"/>
    </row>
    <row r="64" spans="1:61">
      <c r="A64" s="14" t="s">
        <v>0</v>
      </c>
      <c r="B64" s="14" t="s">
        <v>561</v>
      </c>
      <c r="C64" s="14"/>
      <c r="D64" s="14"/>
      <c r="E64" s="14"/>
      <c r="F64" s="14"/>
      <c r="G64" s="14"/>
      <c r="H64" s="14"/>
      <c r="I64" s="14"/>
      <c r="J64" s="14"/>
      <c r="K64" s="14"/>
      <c r="L64" s="14"/>
      <c r="M64" s="14"/>
      <c r="N64" s="14"/>
      <c r="O64" s="14"/>
      <c r="P64" s="14"/>
      <c r="Q64" s="14"/>
      <c r="R64" s="14"/>
      <c r="S64" s="14"/>
      <c r="T64" s="14">
        <v>6</v>
      </c>
      <c r="U64" s="14">
        <v>4</v>
      </c>
      <c r="V64" s="14"/>
      <c r="W64" s="14"/>
      <c r="X64" s="14"/>
      <c r="Y64" s="14"/>
      <c r="Z64" s="14"/>
      <c r="AA64" s="14"/>
      <c r="AB64" s="14"/>
      <c r="AC64" s="14"/>
      <c r="AD64" s="14"/>
      <c r="AE64" s="14"/>
      <c r="AF64" s="14"/>
      <c r="AG64" s="14"/>
      <c r="AH64" s="14"/>
      <c r="AI64" s="14"/>
      <c r="AJ64" s="14"/>
      <c r="AK64" s="14"/>
      <c r="AL64" s="14"/>
      <c r="AM64" s="14"/>
      <c r="AN64" s="14"/>
      <c r="AO64" s="8">
        <f t="shared" si="2"/>
        <v>2</v>
      </c>
      <c r="AP64" s="8">
        <f>COUNT(C64,F64,H64,J64,L64,N64,P64,Q64,S64,U64,W64,X64,Z64,AB64,AD64,AF64,AH64,AK64,AM64)</f>
        <v>1</v>
      </c>
      <c r="AQ64" s="8">
        <f>COUNT(D64,E64,G64,I64,K64,M64,O64,R64,T64,V64,Y64,AA64,AC64,AE64,AG64,AI64,AJ64,AL64,AN64)</f>
        <v>1</v>
      </c>
      <c r="AR64" s="8">
        <f t="shared" si="5"/>
        <v>5</v>
      </c>
      <c r="AS64" s="8">
        <f t="shared" si="6"/>
        <v>5</v>
      </c>
      <c r="AT64" s="8" t="e">
        <f t="shared" si="7"/>
        <v>#DIV/0!</v>
      </c>
      <c r="AU64" s="8" t="e">
        <f t="shared" si="8"/>
        <v>#N/A</v>
      </c>
      <c r="AV64" s="8">
        <f>AVERAGE(C64,F64,H64,J64,L64,N64,P64,Q64,S64,U64,W64,X64,Z64,AB64,AD64,AF64,AH64,AK64,AM64)</f>
        <v>4</v>
      </c>
      <c r="AW64" s="8">
        <f>AVERAGE(D64,E64,G64,I64,K64,M64,O64,R64,T64,V64,Y64,AA64,AC64,AE64,AG64,AI64,AJ64,AL64,AN64)</f>
        <v>6</v>
      </c>
      <c r="AX64" s="8">
        <f t="shared" ref="AX64:AX94" si="30">BC64/AO64</f>
        <v>3</v>
      </c>
      <c r="AY64" s="8">
        <f>BH64/AP64</f>
        <v>0</v>
      </c>
      <c r="AZ64" s="8">
        <f>BI64/AQ64</f>
        <v>6</v>
      </c>
      <c r="BA64" s="1">
        <f t="shared" ref="BA64:BA94" si="31">SUM(C64:AN64)</f>
        <v>10</v>
      </c>
      <c r="BB64" s="1">
        <f>SUM('BONUS GAZZETTA 2013 2014'!C64:AN64)</f>
        <v>-4</v>
      </c>
      <c r="BC64" s="15">
        <f t="shared" si="13"/>
        <v>6</v>
      </c>
      <c r="BD64" s="1">
        <f>SUM(C64,F64,H64,J64,L64,N64,P64,Q64,S64,U64,W64,X64,Z64,AB64,AD64,AF64,AH64,AK64,AM64)</f>
        <v>4</v>
      </c>
      <c r="BE64" s="1">
        <f>SUM(D64,E64,G64,I64,K64,M64,O64,R64,T64,V64,Y64,AA64,AC64,AE64,AG64,AI64,AJ64,AL64,AN64)</f>
        <v>6</v>
      </c>
      <c r="BF64" s="1">
        <f>SUM('BONUS GAZZETTA 2013 2014'!C64,'BONUS GAZZETTA 2013 2014'!F64,'BONUS GAZZETTA 2013 2014'!H64,'BONUS GAZZETTA 2013 2014'!J64,'BONUS GAZZETTA 2013 2014'!L64,'BONUS GAZZETTA 2013 2014'!N64,'BONUS GAZZETTA 2013 2014'!P64,'BONUS GAZZETTA 2013 2014'!Q64,'BONUS GAZZETTA 2013 2014'!S64,'BONUS GAZZETTA 2013 2014'!U64,'BONUS GAZZETTA 2013 2014'!W64,'BONUS GAZZETTA 2013 2014'!X64,'BONUS GAZZETTA 2013 2014'!Z64,'BONUS GAZZETTA 2013 2014'!AB64,'BONUS GAZZETTA 2013 2014'!AD64,'BONUS GAZZETTA 2013 2014'!AF64,'BONUS GAZZETTA 2013 2014'!AH64,'BONUS GAZZETTA 2013 2014'!AK64,'BONUS GAZZETTA 2013 2014'!AM64)</f>
        <v>-4</v>
      </c>
      <c r="BG64" s="1">
        <f>SUM('BONUS GAZZETTA 2013 2014'!D64,'BONUS GAZZETTA 2013 2014'!E64,'BONUS GAZZETTA 2013 2014'!G64,'BONUS GAZZETTA 2013 2014'!I64,'BONUS GAZZETTA 2013 2014'!K64,'BONUS GAZZETTA 2013 2014'!M64,'BONUS GAZZETTA 2013 2014'!O64,'BONUS GAZZETTA 2013 2014'!R64,'BONUS GAZZETTA 2013 2014'!T64,'BONUS GAZZETTA 2013 2014'!V64,'BONUS GAZZETTA 2013 2014'!Y64,'BONUS GAZZETTA 2013 2014'!AA64,'BONUS GAZZETTA 2013 2014'!AC64,'BONUS GAZZETTA 2013 2014'!AE64,'BONUS GAZZETTA 2013 2014'!AG64,'BONUS GAZZETTA 2013 2014'!AI64,'BONUS GAZZETTA 2013 2014'!AJ64,'BONUS GAZZETTA 2013 2014'!AL64,'BONUS GAZZETTA 2013 2014'!AN64)</f>
        <v>0</v>
      </c>
      <c r="BH64" s="1">
        <f>SUM(BF64,BD64)</f>
        <v>0</v>
      </c>
      <c r="BI64" s="1">
        <f>SUM(BE64,BG64)</f>
        <v>6</v>
      </c>
    </row>
    <row r="65" spans="1:61">
      <c r="A65" s="14" t="s">
        <v>0</v>
      </c>
      <c r="B65" s="14" t="s">
        <v>31</v>
      </c>
      <c r="C65" s="14">
        <v>6</v>
      </c>
      <c r="D65" s="14">
        <v>6</v>
      </c>
      <c r="E65" s="14">
        <v>6.5</v>
      </c>
      <c r="F65" s="14">
        <v>4.5</v>
      </c>
      <c r="G65" s="14">
        <v>6</v>
      </c>
      <c r="H65" s="16">
        <v>7</v>
      </c>
      <c r="I65" s="14">
        <v>5.5</v>
      </c>
      <c r="J65" s="14">
        <v>6</v>
      </c>
      <c r="K65" s="14">
        <v>6</v>
      </c>
      <c r="L65" s="14">
        <v>4</v>
      </c>
      <c r="M65" s="14">
        <v>6</v>
      </c>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8">
        <f t="shared" si="2"/>
        <v>11</v>
      </c>
      <c r="AP65" s="8">
        <f t="shared" ref="AP65:AP94" si="32">COUNT(C65,F65,H65,J65,L65,N65,P65,Q65,S65,U65,W65,X65,Z65,AB65,AD65,AF65,AH65,AK65,AM65)</f>
        <v>5</v>
      </c>
      <c r="AQ65" s="8">
        <f t="shared" ref="AQ65:AQ94" si="33">COUNT(D65,E65,G65,I65,K65,M65,O65,R65,T65,V65,Y65,AA65,AC65,AE65,AG65,AI65,AJ65,AL65,AN65)</f>
        <v>6</v>
      </c>
      <c r="AR65" s="8">
        <f t="shared" si="5"/>
        <v>5.7727272727272725</v>
      </c>
      <c r="AS65" s="8">
        <f t="shared" si="6"/>
        <v>5.7727272727272725</v>
      </c>
      <c r="AT65" s="8" t="e">
        <f t="shared" si="7"/>
        <v>#DIV/0!</v>
      </c>
      <c r="AU65" s="8">
        <f t="shared" si="8"/>
        <v>6</v>
      </c>
      <c r="AV65" s="8">
        <f t="shared" ref="AV65:AV94" si="34">AVERAGE(C65,F65,H65,J65,L65,N65,P65,Q65,S65,U65,W65,X65,Z65,AB65,AD65,AF65,AH65,AK65,AM65)</f>
        <v>5.5</v>
      </c>
      <c r="AW65" s="8">
        <f t="shared" ref="AW65:AW94" si="35">AVERAGE(D65,E65,G65,I65,K65,M65,O65,R65,T65,V65,Y65,AA65,AC65,AE65,AG65,AI65,AJ65,AL65,AN65)</f>
        <v>6</v>
      </c>
      <c r="AX65" s="8">
        <f t="shared" si="30"/>
        <v>4</v>
      </c>
      <c r="AY65" s="8">
        <f t="shared" ref="AY65:AY94" si="36">BH65/AP65</f>
        <v>3.9</v>
      </c>
      <c r="AZ65" s="8">
        <f t="shared" ref="AZ65:AZ94" si="37">BI65/AQ65</f>
        <v>4.083333333333333</v>
      </c>
      <c r="BA65" s="1">
        <f t="shared" si="31"/>
        <v>63.5</v>
      </c>
      <c r="BB65" s="1">
        <f>SUM('BONUS GAZZETTA 2013 2014'!C65:AN65)</f>
        <v>-19.5</v>
      </c>
      <c r="BC65" s="15">
        <f t="shared" si="13"/>
        <v>44</v>
      </c>
      <c r="BD65" s="1">
        <f t="shared" ref="BD65:BD94" si="38">SUM(C65,F65,H65,J65,L65,N65,P65,Q65,S65,U65,W65,X65,Z65,AB65,AD65,AF65,AH65,AK65,AM65)</f>
        <v>27.5</v>
      </c>
      <c r="BE65" s="1">
        <f t="shared" ref="BE65:BE94" si="39">SUM(D65,E65,G65,I65,K65,M65,O65,R65,T65,V65,Y65,AA65,AC65,AE65,AG65,AI65,AJ65,AL65,AN65)</f>
        <v>36</v>
      </c>
      <c r="BF65" s="1">
        <f>SUM('BONUS GAZZETTA 2013 2014'!C65,'BONUS GAZZETTA 2013 2014'!F65,'BONUS GAZZETTA 2013 2014'!H65,'BONUS GAZZETTA 2013 2014'!J65,'BONUS GAZZETTA 2013 2014'!L65,'BONUS GAZZETTA 2013 2014'!N65,'BONUS GAZZETTA 2013 2014'!P65,'BONUS GAZZETTA 2013 2014'!Q65,'BONUS GAZZETTA 2013 2014'!S65,'BONUS GAZZETTA 2013 2014'!U65,'BONUS GAZZETTA 2013 2014'!W65,'BONUS GAZZETTA 2013 2014'!X65,'BONUS GAZZETTA 2013 2014'!Z65,'BONUS GAZZETTA 2013 2014'!AB65,'BONUS GAZZETTA 2013 2014'!AD65,'BONUS GAZZETTA 2013 2014'!AF65,'BONUS GAZZETTA 2013 2014'!AH65,'BONUS GAZZETTA 2013 2014'!AK65,'BONUS GAZZETTA 2013 2014'!AM65)</f>
        <v>-8</v>
      </c>
      <c r="BG65" s="1">
        <f>SUM('BONUS GAZZETTA 2013 2014'!D65,'BONUS GAZZETTA 2013 2014'!E65,'BONUS GAZZETTA 2013 2014'!G65,'BONUS GAZZETTA 2013 2014'!I65,'BONUS GAZZETTA 2013 2014'!K65,'BONUS GAZZETTA 2013 2014'!M65,'BONUS GAZZETTA 2013 2014'!O65,'BONUS GAZZETTA 2013 2014'!R65,'BONUS GAZZETTA 2013 2014'!T65,'BONUS GAZZETTA 2013 2014'!V65,'BONUS GAZZETTA 2013 2014'!Y65,'BONUS GAZZETTA 2013 2014'!AA65,'BONUS GAZZETTA 2013 2014'!AC65,'BONUS GAZZETTA 2013 2014'!AE65,'BONUS GAZZETTA 2013 2014'!AG65,'BONUS GAZZETTA 2013 2014'!AI65,'BONUS GAZZETTA 2013 2014'!AJ65,'BONUS GAZZETTA 2013 2014'!AL65,'BONUS GAZZETTA 2013 2014'!AN65)</f>
        <v>-11.5</v>
      </c>
      <c r="BH65" s="1">
        <f t="shared" ref="BH65:BH94" si="40">SUM(BF65,BD65)</f>
        <v>19.5</v>
      </c>
      <c r="BI65" s="1">
        <f t="shared" ref="BI65:BI94" si="41">SUM(BE65,BG65)</f>
        <v>24.5</v>
      </c>
    </row>
    <row r="66" spans="1:61">
      <c r="A66" s="14" t="s">
        <v>0</v>
      </c>
      <c r="B66" s="14" t="s">
        <v>538</v>
      </c>
      <c r="C66" s="14"/>
      <c r="D66" s="14"/>
      <c r="E66" s="14"/>
      <c r="F66" s="14"/>
      <c r="G66" s="14"/>
      <c r="H66" s="16"/>
      <c r="I66" s="14"/>
      <c r="J66" s="14"/>
      <c r="K66" s="14"/>
      <c r="L66" s="14"/>
      <c r="M66" s="14"/>
      <c r="N66" s="14">
        <v>6</v>
      </c>
      <c r="O66" s="14">
        <v>8</v>
      </c>
      <c r="P66" s="14">
        <v>6</v>
      </c>
      <c r="Q66" s="14">
        <v>6.5</v>
      </c>
      <c r="R66" s="14">
        <v>6.5</v>
      </c>
      <c r="S66" s="14">
        <v>6</v>
      </c>
      <c r="T66" s="14"/>
      <c r="U66" s="14"/>
      <c r="V66" s="14">
        <v>6</v>
      </c>
      <c r="W66" s="14">
        <v>6.5</v>
      </c>
      <c r="X66" s="14">
        <v>6</v>
      </c>
      <c r="Y66" s="14">
        <v>5.5</v>
      </c>
      <c r="Z66" s="14">
        <v>5</v>
      </c>
      <c r="AA66" s="14">
        <v>6.5</v>
      </c>
      <c r="AB66" s="14">
        <v>5</v>
      </c>
      <c r="AC66" s="14">
        <v>6</v>
      </c>
      <c r="AD66" s="14">
        <v>6</v>
      </c>
      <c r="AE66" s="14">
        <v>6</v>
      </c>
      <c r="AF66" s="14">
        <v>6</v>
      </c>
      <c r="AG66" s="14">
        <v>6</v>
      </c>
      <c r="AH66" s="14">
        <v>5.5</v>
      </c>
      <c r="AI66" s="14">
        <v>6</v>
      </c>
      <c r="AJ66" s="14">
        <v>6.5</v>
      </c>
      <c r="AK66" s="14"/>
      <c r="AL66" s="14">
        <v>6</v>
      </c>
      <c r="AM66" s="14">
        <v>6</v>
      </c>
      <c r="AN66" s="14"/>
      <c r="AO66" s="8">
        <f t="shared" si="2"/>
        <v>23</v>
      </c>
      <c r="AP66" s="8">
        <f t="shared" si="32"/>
        <v>12</v>
      </c>
      <c r="AQ66" s="8">
        <f t="shared" si="33"/>
        <v>11</v>
      </c>
      <c r="AR66" s="8">
        <f t="shared" si="5"/>
        <v>6.0652173913043477</v>
      </c>
      <c r="AS66" s="8">
        <f t="shared" si="6"/>
        <v>6.5</v>
      </c>
      <c r="AT66" s="8">
        <f t="shared" si="7"/>
        <v>5.9117647058823533</v>
      </c>
      <c r="AU66" s="8">
        <f t="shared" si="8"/>
        <v>6</v>
      </c>
      <c r="AV66" s="8">
        <f t="shared" si="34"/>
        <v>5.875</v>
      </c>
      <c r="AW66" s="8">
        <f t="shared" si="35"/>
        <v>6.2727272727272725</v>
      </c>
      <c r="AX66" s="8">
        <f t="shared" si="30"/>
        <v>4.8913043478260869</v>
      </c>
      <c r="AY66" s="8">
        <f t="shared" si="36"/>
        <v>4.541666666666667</v>
      </c>
      <c r="AZ66" s="8">
        <f t="shared" si="37"/>
        <v>5.2727272727272725</v>
      </c>
      <c r="BA66" s="1">
        <f t="shared" si="31"/>
        <v>139.5</v>
      </c>
      <c r="BB66" s="1">
        <f>SUM('BONUS GAZZETTA 2013 2014'!C66:AN66)</f>
        <v>-27</v>
      </c>
      <c r="BC66" s="15">
        <f t="shared" si="13"/>
        <v>112.5</v>
      </c>
      <c r="BD66" s="1">
        <f t="shared" si="38"/>
        <v>70.5</v>
      </c>
      <c r="BE66" s="1">
        <f t="shared" si="39"/>
        <v>69</v>
      </c>
      <c r="BF66" s="1">
        <f>SUM('BONUS GAZZETTA 2013 2014'!C66,'BONUS GAZZETTA 2013 2014'!F66,'BONUS GAZZETTA 2013 2014'!H66,'BONUS GAZZETTA 2013 2014'!J66,'BONUS GAZZETTA 2013 2014'!L66,'BONUS GAZZETTA 2013 2014'!N66,'BONUS GAZZETTA 2013 2014'!P66,'BONUS GAZZETTA 2013 2014'!Q66,'BONUS GAZZETTA 2013 2014'!S66,'BONUS GAZZETTA 2013 2014'!U66,'BONUS GAZZETTA 2013 2014'!W66,'BONUS GAZZETTA 2013 2014'!X66,'BONUS GAZZETTA 2013 2014'!Z66,'BONUS GAZZETTA 2013 2014'!AB66,'BONUS GAZZETTA 2013 2014'!AD66,'BONUS GAZZETTA 2013 2014'!AF66,'BONUS GAZZETTA 2013 2014'!AH66,'BONUS GAZZETTA 2013 2014'!AK66,'BONUS GAZZETTA 2013 2014'!AM66)</f>
        <v>-16</v>
      </c>
      <c r="BG66" s="1">
        <f>SUM('BONUS GAZZETTA 2013 2014'!D66,'BONUS GAZZETTA 2013 2014'!E66,'BONUS GAZZETTA 2013 2014'!G66,'BONUS GAZZETTA 2013 2014'!I66,'BONUS GAZZETTA 2013 2014'!K66,'BONUS GAZZETTA 2013 2014'!M66,'BONUS GAZZETTA 2013 2014'!O66,'BONUS GAZZETTA 2013 2014'!R66,'BONUS GAZZETTA 2013 2014'!T66,'BONUS GAZZETTA 2013 2014'!V66,'BONUS GAZZETTA 2013 2014'!Y66,'BONUS GAZZETTA 2013 2014'!AA66,'BONUS GAZZETTA 2013 2014'!AC66,'BONUS GAZZETTA 2013 2014'!AE66,'BONUS GAZZETTA 2013 2014'!AG66,'BONUS GAZZETTA 2013 2014'!AI66,'BONUS GAZZETTA 2013 2014'!AJ66,'BONUS GAZZETTA 2013 2014'!AL66,'BONUS GAZZETTA 2013 2014'!AN66)</f>
        <v>-11</v>
      </c>
      <c r="BH66" s="1">
        <f t="shared" si="40"/>
        <v>54.5</v>
      </c>
      <c r="BI66" s="1">
        <f t="shared" si="41"/>
        <v>58</v>
      </c>
    </row>
    <row r="67" spans="1:61">
      <c r="A67" s="14" t="s">
        <v>0</v>
      </c>
      <c r="B67" s="14" t="s">
        <v>625</v>
      </c>
      <c r="C67" s="14"/>
      <c r="D67" s="14"/>
      <c r="E67" s="14"/>
      <c r="F67" s="14"/>
      <c r="G67" s="14"/>
      <c r="H67" s="16"/>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v>7</v>
      </c>
      <c r="AL67" s="14">
        <v>5</v>
      </c>
      <c r="AM67" s="14"/>
      <c r="AN67" s="14">
        <v>6.5</v>
      </c>
      <c r="AO67" s="8">
        <f t="shared" si="2"/>
        <v>3</v>
      </c>
      <c r="AP67" s="8">
        <f t="shared" si="32"/>
        <v>1</v>
      </c>
      <c r="AQ67" s="8">
        <f t="shared" si="33"/>
        <v>2</v>
      </c>
      <c r="AR67" s="8">
        <f t="shared" si="5"/>
        <v>6.166666666666667</v>
      </c>
      <c r="AS67" s="8" t="e">
        <f t="shared" si="6"/>
        <v>#DIV/0!</v>
      </c>
      <c r="AT67" s="8">
        <f t="shared" si="7"/>
        <v>6.166666666666667</v>
      </c>
      <c r="AU67" s="8" t="e">
        <f t="shared" si="8"/>
        <v>#N/A</v>
      </c>
      <c r="AV67" s="8">
        <f t="shared" si="34"/>
        <v>7</v>
      </c>
      <c r="AW67" s="8">
        <f t="shared" si="35"/>
        <v>5.75</v>
      </c>
      <c r="AX67" s="8">
        <f t="shared" si="30"/>
        <v>3.5</v>
      </c>
      <c r="AY67" s="8">
        <f t="shared" si="36"/>
        <v>7</v>
      </c>
      <c r="AZ67" s="8">
        <f t="shared" si="37"/>
        <v>1.75</v>
      </c>
      <c r="BA67" s="1">
        <f t="shared" si="31"/>
        <v>18.5</v>
      </c>
      <c r="BB67" s="1">
        <f>SUM('BONUS GAZZETTA 2013 2014'!C67:AN67)</f>
        <v>-8</v>
      </c>
      <c r="BC67" s="15">
        <f t="shared" si="13"/>
        <v>10.5</v>
      </c>
      <c r="BD67" s="1">
        <f t="shared" si="38"/>
        <v>7</v>
      </c>
      <c r="BE67" s="1">
        <f t="shared" si="39"/>
        <v>11.5</v>
      </c>
      <c r="BF67" s="1">
        <f>SUM('BONUS GAZZETTA 2013 2014'!C67,'BONUS GAZZETTA 2013 2014'!F67,'BONUS GAZZETTA 2013 2014'!H67,'BONUS GAZZETTA 2013 2014'!J67,'BONUS GAZZETTA 2013 2014'!L67,'BONUS GAZZETTA 2013 2014'!N67,'BONUS GAZZETTA 2013 2014'!P67,'BONUS GAZZETTA 2013 2014'!Q67,'BONUS GAZZETTA 2013 2014'!S67,'BONUS GAZZETTA 2013 2014'!U67,'BONUS GAZZETTA 2013 2014'!W67,'BONUS GAZZETTA 2013 2014'!X67,'BONUS GAZZETTA 2013 2014'!Z67,'BONUS GAZZETTA 2013 2014'!AB67,'BONUS GAZZETTA 2013 2014'!AD67,'BONUS GAZZETTA 2013 2014'!AF67,'BONUS GAZZETTA 2013 2014'!AH67,'BONUS GAZZETTA 2013 2014'!AK67,'BONUS GAZZETTA 2013 2014'!AM67)</f>
        <v>0</v>
      </c>
      <c r="BG67" s="1">
        <f>SUM('BONUS GAZZETTA 2013 2014'!D67,'BONUS GAZZETTA 2013 2014'!E67,'BONUS GAZZETTA 2013 2014'!G67,'BONUS GAZZETTA 2013 2014'!I67,'BONUS GAZZETTA 2013 2014'!K67,'BONUS GAZZETTA 2013 2014'!M67,'BONUS GAZZETTA 2013 2014'!O67,'BONUS GAZZETTA 2013 2014'!R67,'BONUS GAZZETTA 2013 2014'!T67,'BONUS GAZZETTA 2013 2014'!V67,'BONUS GAZZETTA 2013 2014'!Y67,'BONUS GAZZETTA 2013 2014'!AA67,'BONUS GAZZETTA 2013 2014'!AC67,'BONUS GAZZETTA 2013 2014'!AE67,'BONUS GAZZETTA 2013 2014'!AG67,'BONUS GAZZETTA 2013 2014'!AI67,'BONUS GAZZETTA 2013 2014'!AJ67,'BONUS GAZZETTA 2013 2014'!AL67,'BONUS GAZZETTA 2013 2014'!AN67)</f>
        <v>-8</v>
      </c>
      <c r="BH67" s="1">
        <f t="shared" si="40"/>
        <v>7</v>
      </c>
      <c r="BI67" s="1">
        <f t="shared" si="41"/>
        <v>3.5</v>
      </c>
    </row>
    <row r="68" spans="1:61">
      <c r="A68" s="14" t="s">
        <v>2</v>
      </c>
      <c r="B68" s="14" t="s">
        <v>32</v>
      </c>
      <c r="C68" s="14">
        <v>6</v>
      </c>
      <c r="D68" s="14">
        <v>4.5</v>
      </c>
      <c r="E68" s="14"/>
      <c r="F68" s="14"/>
      <c r="G68" s="14"/>
      <c r="H68" s="16"/>
      <c r="I68" s="14"/>
      <c r="J68" s="14"/>
      <c r="K68" s="14"/>
      <c r="L68" s="14"/>
      <c r="M68" s="14">
        <v>5</v>
      </c>
      <c r="N68" s="14"/>
      <c r="O68" s="14" t="s">
        <v>423</v>
      </c>
      <c r="P68" s="14"/>
      <c r="Q68" s="14"/>
      <c r="R68" s="14"/>
      <c r="S68" s="14"/>
      <c r="T68" s="14"/>
      <c r="U68" s="14"/>
      <c r="V68" s="14"/>
      <c r="W68" s="14" t="s">
        <v>429</v>
      </c>
      <c r="X68" s="14"/>
      <c r="Y68" s="14"/>
      <c r="Z68" s="14"/>
      <c r="AA68" s="14"/>
      <c r="AB68" s="14"/>
      <c r="AC68" s="14"/>
      <c r="AD68" s="14"/>
      <c r="AE68" s="14"/>
      <c r="AF68" s="14"/>
      <c r="AG68" s="14"/>
      <c r="AH68" s="14"/>
      <c r="AI68" s="14"/>
      <c r="AJ68" s="14"/>
      <c r="AK68" s="14"/>
      <c r="AL68" s="14"/>
      <c r="AM68" s="14"/>
      <c r="AN68" s="14"/>
      <c r="AO68" s="8">
        <f t="shared" ref="AO68:AO131" si="42">COUNT(C68:AN68)</f>
        <v>3</v>
      </c>
      <c r="AP68" s="8">
        <f t="shared" si="32"/>
        <v>1</v>
      </c>
      <c r="AQ68" s="8">
        <f t="shared" si="33"/>
        <v>2</v>
      </c>
      <c r="AR68" s="8">
        <f t="shared" ref="AR68:AR131" si="43">AVERAGE(C68:AN68)</f>
        <v>5.166666666666667</v>
      </c>
      <c r="AS68" s="8">
        <f t="shared" ref="AS68:AS131" si="44">AVERAGE(C68:U68)</f>
        <v>5.166666666666667</v>
      </c>
      <c r="AT68" s="8" t="e">
        <f t="shared" ref="AT68:AT131" si="45">AVERAGE(V68:AN68)</f>
        <v>#DIV/0!</v>
      </c>
      <c r="AU68" s="8" t="e">
        <f t="shared" ref="AU68:AU131" si="46">MODE(C68:AN68)</f>
        <v>#N/A</v>
      </c>
      <c r="AV68" s="8">
        <f t="shared" si="34"/>
        <v>6</v>
      </c>
      <c r="AW68" s="8">
        <f t="shared" si="35"/>
        <v>4.75</v>
      </c>
      <c r="AX68" s="8">
        <f t="shared" si="30"/>
        <v>5.166666666666667</v>
      </c>
      <c r="AY68" s="8">
        <f t="shared" si="36"/>
        <v>6</v>
      </c>
      <c r="AZ68" s="8">
        <f t="shared" si="37"/>
        <v>4.75</v>
      </c>
      <c r="BA68" s="1">
        <f t="shared" si="31"/>
        <v>15.5</v>
      </c>
      <c r="BB68" s="1">
        <f>SUM('BONUS GAZZETTA 2013 2014'!C68:AN68)</f>
        <v>0</v>
      </c>
      <c r="BC68" s="15">
        <f t="shared" ref="BC68:BC131" si="47">SUM(BA68:BB68)</f>
        <v>15.5</v>
      </c>
      <c r="BD68" s="1">
        <f t="shared" si="38"/>
        <v>6</v>
      </c>
      <c r="BE68" s="1">
        <f t="shared" si="39"/>
        <v>9.5</v>
      </c>
      <c r="BF68" s="1">
        <f>SUM('BONUS GAZZETTA 2013 2014'!C68,'BONUS GAZZETTA 2013 2014'!F68,'BONUS GAZZETTA 2013 2014'!H68,'BONUS GAZZETTA 2013 2014'!J68,'BONUS GAZZETTA 2013 2014'!L68,'BONUS GAZZETTA 2013 2014'!N68,'BONUS GAZZETTA 2013 2014'!P68,'BONUS GAZZETTA 2013 2014'!Q68,'BONUS GAZZETTA 2013 2014'!S68,'BONUS GAZZETTA 2013 2014'!U68,'BONUS GAZZETTA 2013 2014'!W68,'BONUS GAZZETTA 2013 2014'!X68,'BONUS GAZZETTA 2013 2014'!Z68,'BONUS GAZZETTA 2013 2014'!AB68,'BONUS GAZZETTA 2013 2014'!AD68,'BONUS GAZZETTA 2013 2014'!AF68,'BONUS GAZZETTA 2013 2014'!AH68,'BONUS GAZZETTA 2013 2014'!AK68,'BONUS GAZZETTA 2013 2014'!AM68)</f>
        <v>0</v>
      </c>
      <c r="BG68" s="1">
        <f>SUM('BONUS GAZZETTA 2013 2014'!D68,'BONUS GAZZETTA 2013 2014'!E68,'BONUS GAZZETTA 2013 2014'!G68,'BONUS GAZZETTA 2013 2014'!I68,'BONUS GAZZETTA 2013 2014'!K68,'BONUS GAZZETTA 2013 2014'!M68,'BONUS GAZZETTA 2013 2014'!O68,'BONUS GAZZETTA 2013 2014'!R68,'BONUS GAZZETTA 2013 2014'!T68,'BONUS GAZZETTA 2013 2014'!V68,'BONUS GAZZETTA 2013 2014'!Y68,'BONUS GAZZETTA 2013 2014'!AA68,'BONUS GAZZETTA 2013 2014'!AC68,'BONUS GAZZETTA 2013 2014'!AE68,'BONUS GAZZETTA 2013 2014'!AG68,'BONUS GAZZETTA 2013 2014'!AI68,'BONUS GAZZETTA 2013 2014'!AJ68,'BONUS GAZZETTA 2013 2014'!AL68,'BONUS GAZZETTA 2013 2014'!AN68)</f>
        <v>0</v>
      </c>
      <c r="BH68" s="1">
        <f t="shared" si="40"/>
        <v>6</v>
      </c>
      <c r="BI68" s="1">
        <f t="shared" si="41"/>
        <v>9.5</v>
      </c>
    </row>
    <row r="69" spans="1:61">
      <c r="A69" s="14" t="s">
        <v>2</v>
      </c>
      <c r="B69" s="14" t="s">
        <v>419</v>
      </c>
      <c r="C69" s="14"/>
      <c r="D69" s="14"/>
      <c r="E69" s="14">
        <v>6.5</v>
      </c>
      <c r="F69" s="14">
        <v>5.5</v>
      </c>
      <c r="G69" s="14">
        <v>5.5</v>
      </c>
      <c r="H69" s="16">
        <v>6</v>
      </c>
      <c r="I69" s="14">
        <v>6</v>
      </c>
      <c r="J69" s="14">
        <v>6</v>
      </c>
      <c r="K69" s="14">
        <v>6</v>
      </c>
      <c r="L69" s="14">
        <v>5</v>
      </c>
      <c r="M69" s="14">
        <v>5</v>
      </c>
      <c r="N69" s="14">
        <v>7</v>
      </c>
      <c r="O69" s="14">
        <v>6.5</v>
      </c>
      <c r="P69" s="14">
        <v>5</v>
      </c>
      <c r="Q69" s="14">
        <v>6</v>
      </c>
      <c r="R69" s="14">
        <v>7</v>
      </c>
      <c r="S69" s="14">
        <v>6</v>
      </c>
      <c r="T69" s="14">
        <v>6</v>
      </c>
      <c r="U69" s="14">
        <v>6</v>
      </c>
      <c r="V69" s="14">
        <v>6.5</v>
      </c>
      <c r="W69" s="14">
        <v>5.5</v>
      </c>
      <c r="X69" s="14">
        <v>6.5</v>
      </c>
      <c r="Y69" s="14">
        <v>5.5</v>
      </c>
      <c r="Z69" s="14"/>
      <c r="AA69" s="14">
        <v>5.5</v>
      </c>
      <c r="AB69" s="14">
        <v>6.5</v>
      </c>
      <c r="AC69" s="14">
        <v>6</v>
      </c>
      <c r="AD69" s="14"/>
      <c r="AE69" s="14">
        <v>6.5</v>
      </c>
      <c r="AF69" s="14">
        <v>6</v>
      </c>
      <c r="AG69" s="14">
        <v>6</v>
      </c>
      <c r="AH69" s="14">
        <v>4.5</v>
      </c>
      <c r="AI69" s="14">
        <v>5.5</v>
      </c>
      <c r="AJ69" s="14">
        <v>7</v>
      </c>
      <c r="AK69" s="14">
        <v>6</v>
      </c>
      <c r="AL69" s="14">
        <v>5</v>
      </c>
      <c r="AM69" s="14">
        <v>6</v>
      </c>
      <c r="AN69" s="14">
        <v>5</v>
      </c>
      <c r="AO69" s="8">
        <f t="shared" si="42"/>
        <v>34</v>
      </c>
      <c r="AP69" s="8">
        <f t="shared" si="32"/>
        <v>16</v>
      </c>
      <c r="AQ69" s="8">
        <f t="shared" si="33"/>
        <v>18</v>
      </c>
      <c r="AR69" s="8">
        <f t="shared" si="43"/>
        <v>5.8970588235294121</v>
      </c>
      <c r="AS69" s="8">
        <f t="shared" si="44"/>
        <v>5.9411764705882355</v>
      </c>
      <c r="AT69" s="8">
        <f t="shared" si="45"/>
        <v>5.8529411764705879</v>
      </c>
      <c r="AU69" s="8">
        <f t="shared" si="46"/>
        <v>6</v>
      </c>
      <c r="AV69" s="8">
        <f t="shared" si="34"/>
        <v>5.84375</v>
      </c>
      <c r="AW69" s="8">
        <f t="shared" si="35"/>
        <v>5.9444444444444446</v>
      </c>
      <c r="AX69" s="8">
        <f t="shared" si="30"/>
        <v>5.7941176470588234</v>
      </c>
      <c r="AY69" s="8">
        <f t="shared" si="36"/>
        <v>5.8125</v>
      </c>
      <c r="AZ69" s="8">
        <f t="shared" si="37"/>
        <v>5.7777777777777777</v>
      </c>
      <c r="BA69" s="1">
        <f t="shared" si="31"/>
        <v>200.5</v>
      </c>
      <c r="BB69" s="1">
        <f>SUM('BONUS GAZZETTA 2013 2014'!C69:AN69)</f>
        <v>-3.5</v>
      </c>
      <c r="BC69" s="15">
        <f t="shared" si="47"/>
        <v>197</v>
      </c>
      <c r="BD69" s="1">
        <f t="shared" si="38"/>
        <v>93.5</v>
      </c>
      <c r="BE69" s="1">
        <f t="shared" si="39"/>
        <v>107</v>
      </c>
      <c r="BF69" s="1">
        <f>SUM('BONUS GAZZETTA 2013 2014'!C69,'BONUS GAZZETTA 2013 2014'!F69,'BONUS GAZZETTA 2013 2014'!H69,'BONUS GAZZETTA 2013 2014'!J69,'BONUS GAZZETTA 2013 2014'!L69,'BONUS GAZZETTA 2013 2014'!N69,'BONUS GAZZETTA 2013 2014'!P69,'BONUS GAZZETTA 2013 2014'!Q69,'BONUS GAZZETTA 2013 2014'!S69,'BONUS GAZZETTA 2013 2014'!U69,'BONUS GAZZETTA 2013 2014'!W69,'BONUS GAZZETTA 2013 2014'!X69,'BONUS GAZZETTA 2013 2014'!Z69,'BONUS GAZZETTA 2013 2014'!AB69,'BONUS GAZZETTA 2013 2014'!AD69,'BONUS GAZZETTA 2013 2014'!AF69,'BONUS GAZZETTA 2013 2014'!AH69,'BONUS GAZZETTA 2013 2014'!AK69,'BONUS GAZZETTA 2013 2014'!AM69)</f>
        <v>-0.5</v>
      </c>
      <c r="BG69" s="1">
        <f>SUM('BONUS GAZZETTA 2013 2014'!D69,'BONUS GAZZETTA 2013 2014'!E69,'BONUS GAZZETTA 2013 2014'!G69,'BONUS GAZZETTA 2013 2014'!I69,'BONUS GAZZETTA 2013 2014'!K69,'BONUS GAZZETTA 2013 2014'!M69,'BONUS GAZZETTA 2013 2014'!O69,'BONUS GAZZETTA 2013 2014'!R69,'BONUS GAZZETTA 2013 2014'!T69,'BONUS GAZZETTA 2013 2014'!V69,'BONUS GAZZETTA 2013 2014'!Y69,'BONUS GAZZETTA 2013 2014'!AA69,'BONUS GAZZETTA 2013 2014'!AC69,'BONUS GAZZETTA 2013 2014'!AE69,'BONUS GAZZETTA 2013 2014'!AG69,'BONUS GAZZETTA 2013 2014'!AI69,'BONUS GAZZETTA 2013 2014'!AJ69,'BONUS GAZZETTA 2013 2014'!AL69,'BONUS GAZZETTA 2013 2014'!AN69)</f>
        <v>-3</v>
      </c>
      <c r="BH69" s="1">
        <f t="shared" si="40"/>
        <v>93</v>
      </c>
      <c r="BI69" s="1">
        <f t="shared" si="41"/>
        <v>104</v>
      </c>
    </row>
    <row r="70" spans="1:61">
      <c r="A70" s="14" t="s">
        <v>2</v>
      </c>
      <c r="B70" s="14" t="s">
        <v>458</v>
      </c>
      <c r="C70" s="14"/>
      <c r="D70" s="14"/>
      <c r="E70" s="14"/>
      <c r="F70" s="14"/>
      <c r="G70" s="14">
        <v>6</v>
      </c>
      <c r="H70" s="16">
        <v>5.5</v>
      </c>
      <c r="I70" s="14"/>
      <c r="J70" s="14"/>
      <c r="K70" s="14"/>
      <c r="L70" s="14">
        <v>5.5</v>
      </c>
      <c r="M70" s="14">
        <v>6</v>
      </c>
      <c r="N70" s="14"/>
      <c r="O70" s="14"/>
      <c r="P70" s="14"/>
      <c r="Q70" s="14">
        <v>6</v>
      </c>
      <c r="R70" s="14">
        <v>5</v>
      </c>
      <c r="S70" s="14">
        <v>6</v>
      </c>
      <c r="T70" s="14"/>
      <c r="U70" s="14"/>
      <c r="V70" s="14"/>
      <c r="W70" s="14"/>
      <c r="X70" s="14"/>
      <c r="Y70" s="14"/>
      <c r="Z70" s="14"/>
      <c r="AA70" s="14">
        <v>5.5</v>
      </c>
      <c r="AB70" s="14">
        <v>6</v>
      </c>
      <c r="AC70" s="14">
        <v>5</v>
      </c>
      <c r="AD70" s="14"/>
      <c r="AE70" s="14">
        <v>6</v>
      </c>
      <c r="AF70" s="14">
        <v>6</v>
      </c>
      <c r="AG70" s="14">
        <v>5</v>
      </c>
      <c r="AH70" s="14">
        <v>5</v>
      </c>
      <c r="AI70" s="14">
        <v>6</v>
      </c>
      <c r="AJ70" s="14">
        <v>5.5</v>
      </c>
      <c r="AK70" s="14">
        <v>6</v>
      </c>
      <c r="AL70" s="14">
        <v>5</v>
      </c>
      <c r="AM70" s="14">
        <v>6</v>
      </c>
      <c r="AN70" s="14">
        <v>5</v>
      </c>
      <c r="AO70" s="8">
        <f t="shared" si="42"/>
        <v>20</v>
      </c>
      <c r="AP70" s="8">
        <f t="shared" si="32"/>
        <v>9</v>
      </c>
      <c r="AQ70" s="8">
        <f t="shared" si="33"/>
        <v>11</v>
      </c>
      <c r="AR70" s="8">
        <f t="shared" si="43"/>
        <v>5.6</v>
      </c>
      <c r="AS70" s="8">
        <f t="shared" si="44"/>
        <v>5.7142857142857144</v>
      </c>
      <c r="AT70" s="8">
        <f t="shared" si="45"/>
        <v>5.5384615384615383</v>
      </c>
      <c r="AU70" s="8">
        <f t="shared" si="46"/>
        <v>6</v>
      </c>
      <c r="AV70" s="8">
        <f t="shared" si="34"/>
        <v>5.7777777777777777</v>
      </c>
      <c r="AW70" s="8">
        <f t="shared" si="35"/>
        <v>5.4545454545454541</v>
      </c>
      <c r="AX70" s="8">
        <f t="shared" si="30"/>
        <v>5.5250000000000004</v>
      </c>
      <c r="AY70" s="8">
        <f t="shared" si="36"/>
        <v>5.7222222222222223</v>
      </c>
      <c r="AZ70" s="8">
        <f t="shared" si="37"/>
        <v>5.3636363636363633</v>
      </c>
      <c r="BA70" s="1">
        <f t="shared" si="31"/>
        <v>112</v>
      </c>
      <c r="BB70" s="1">
        <f>SUM('BONUS GAZZETTA 2013 2014'!C70:AN70)</f>
        <v>-1.5</v>
      </c>
      <c r="BC70" s="15">
        <f t="shared" si="47"/>
        <v>110.5</v>
      </c>
      <c r="BD70" s="1">
        <f t="shared" si="38"/>
        <v>52</v>
      </c>
      <c r="BE70" s="1">
        <f t="shared" si="39"/>
        <v>60</v>
      </c>
      <c r="BF70" s="1">
        <f>SUM('BONUS GAZZETTA 2013 2014'!C70,'BONUS GAZZETTA 2013 2014'!F70,'BONUS GAZZETTA 2013 2014'!H70,'BONUS GAZZETTA 2013 2014'!J70,'BONUS GAZZETTA 2013 2014'!L70,'BONUS GAZZETTA 2013 2014'!N70,'BONUS GAZZETTA 2013 2014'!P70,'BONUS GAZZETTA 2013 2014'!Q70,'BONUS GAZZETTA 2013 2014'!S70,'BONUS GAZZETTA 2013 2014'!U70,'BONUS GAZZETTA 2013 2014'!W70,'BONUS GAZZETTA 2013 2014'!X70,'BONUS GAZZETTA 2013 2014'!Z70,'BONUS GAZZETTA 2013 2014'!AB70,'BONUS GAZZETTA 2013 2014'!AD70,'BONUS GAZZETTA 2013 2014'!AF70,'BONUS GAZZETTA 2013 2014'!AH70,'BONUS GAZZETTA 2013 2014'!AK70,'BONUS GAZZETTA 2013 2014'!AM70)</f>
        <v>-0.5</v>
      </c>
      <c r="BG70" s="1">
        <f>SUM('BONUS GAZZETTA 2013 2014'!D70,'BONUS GAZZETTA 2013 2014'!E70,'BONUS GAZZETTA 2013 2014'!G70,'BONUS GAZZETTA 2013 2014'!I70,'BONUS GAZZETTA 2013 2014'!K70,'BONUS GAZZETTA 2013 2014'!M70,'BONUS GAZZETTA 2013 2014'!O70,'BONUS GAZZETTA 2013 2014'!R70,'BONUS GAZZETTA 2013 2014'!T70,'BONUS GAZZETTA 2013 2014'!V70,'BONUS GAZZETTA 2013 2014'!Y70,'BONUS GAZZETTA 2013 2014'!AA70,'BONUS GAZZETTA 2013 2014'!AC70,'BONUS GAZZETTA 2013 2014'!AE70,'BONUS GAZZETTA 2013 2014'!AG70,'BONUS GAZZETTA 2013 2014'!AI70,'BONUS GAZZETTA 2013 2014'!AJ70,'BONUS GAZZETTA 2013 2014'!AL70,'BONUS GAZZETTA 2013 2014'!AN70)</f>
        <v>-1</v>
      </c>
      <c r="BH70" s="1">
        <f t="shared" si="40"/>
        <v>51.5</v>
      </c>
      <c r="BI70" s="1">
        <f t="shared" si="41"/>
        <v>59</v>
      </c>
    </row>
    <row r="71" spans="1:61">
      <c r="A71" s="14" t="s">
        <v>2</v>
      </c>
      <c r="B71" s="14" t="s">
        <v>643</v>
      </c>
      <c r="C71" s="14"/>
      <c r="D71" s="14"/>
      <c r="E71" s="14"/>
      <c r="F71" s="14"/>
      <c r="G71" s="14"/>
      <c r="H71" s="16"/>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v>6</v>
      </c>
      <c r="AO71" s="8">
        <f t="shared" si="42"/>
        <v>1</v>
      </c>
      <c r="AP71" s="8">
        <f t="shared" si="32"/>
        <v>0</v>
      </c>
      <c r="AQ71" s="8">
        <f t="shared" si="33"/>
        <v>1</v>
      </c>
      <c r="AR71" s="8">
        <f t="shared" si="43"/>
        <v>6</v>
      </c>
      <c r="AS71" s="8" t="e">
        <f t="shared" si="44"/>
        <v>#DIV/0!</v>
      </c>
      <c r="AT71" s="8">
        <f t="shared" si="45"/>
        <v>6</v>
      </c>
      <c r="AU71" s="8" t="e">
        <f t="shared" si="46"/>
        <v>#N/A</v>
      </c>
      <c r="AV71" s="8" t="e">
        <f t="shared" si="34"/>
        <v>#DIV/0!</v>
      </c>
      <c r="AW71" s="8">
        <f t="shared" si="35"/>
        <v>6</v>
      </c>
      <c r="AX71" s="8">
        <f t="shared" si="30"/>
        <v>6</v>
      </c>
      <c r="AY71" s="8" t="e">
        <f t="shared" si="36"/>
        <v>#DIV/0!</v>
      </c>
      <c r="AZ71" s="8">
        <f t="shared" si="37"/>
        <v>6</v>
      </c>
      <c r="BA71" s="1">
        <f t="shared" si="31"/>
        <v>6</v>
      </c>
      <c r="BB71" s="1">
        <f>SUM('BONUS GAZZETTA 2013 2014'!C71:AN71)</f>
        <v>0</v>
      </c>
      <c r="BC71" s="15">
        <f t="shared" si="47"/>
        <v>6</v>
      </c>
      <c r="BD71" s="1">
        <f t="shared" si="38"/>
        <v>0</v>
      </c>
      <c r="BE71" s="1">
        <f t="shared" si="39"/>
        <v>6</v>
      </c>
      <c r="BF71" s="1">
        <f>SUM('BONUS GAZZETTA 2013 2014'!C71,'BONUS GAZZETTA 2013 2014'!F71,'BONUS GAZZETTA 2013 2014'!H71,'BONUS GAZZETTA 2013 2014'!J71,'BONUS GAZZETTA 2013 2014'!L71,'BONUS GAZZETTA 2013 2014'!N71,'BONUS GAZZETTA 2013 2014'!P71,'BONUS GAZZETTA 2013 2014'!Q71,'BONUS GAZZETTA 2013 2014'!S71,'BONUS GAZZETTA 2013 2014'!U71,'BONUS GAZZETTA 2013 2014'!W71,'BONUS GAZZETTA 2013 2014'!X71,'BONUS GAZZETTA 2013 2014'!Z71,'BONUS GAZZETTA 2013 2014'!AB71,'BONUS GAZZETTA 2013 2014'!AD71,'BONUS GAZZETTA 2013 2014'!AF71,'BONUS GAZZETTA 2013 2014'!AH71,'BONUS GAZZETTA 2013 2014'!AK71,'BONUS GAZZETTA 2013 2014'!AM71)</f>
        <v>0</v>
      </c>
      <c r="BG71" s="1">
        <f>SUM('BONUS GAZZETTA 2013 2014'!D71,'BONUS GAZZETTA 2013 2014'!E71,'BONUS GAZZETTA 2013 2014'!G71,'BONUS GAZZETTA 2013 2014'!I71,'BONUS GAZZETTA 2013 2014'!K71,'BONUS GAZZETTA 2013 2014'!M71,'BONUS GAZZETTA 2013 2014'!O71,'BONUS GAZZETTA 2013 2014'!R71,'BONUS GAZZETTA 2013 2014'!T71,'BONUS GAZZETTA 2013 2014'!V71,'BONUS GAZZETTA 2013 2014'!Y71,'BONUS GAZZETTA 2013 2014'!AA71,'BONUS GAZZETTA 2013 2014'!AC71,'BONUS GAZZETTA 2013 2014'!AE71,'BONUS GAZZETTA 2013 2014'!AG71,'BONUS GAZZETTA 2013 2014'!AI71,'BONUS GAZZETTA 2013 2014'!AJ71,'BONUS GAZZETTA 2013 2014'!AL71,'BONUS GAZZETTA 2013 2014'!AN71)</f>
        <v>0</v>
      </c>
      <c r="BH71" s="1">
        <f t="shared" si="40"/>
        <v>0</v>
      </c>
      <c r="BI71" s="1">
        <f t="shared" si="41"/>
        <v>6</v>
      </c>
    </row>
    <row r="72" spans="1:61">
      <c r="A72" s="14" t="s">
        <v>2</v>
      </c>
      <c r="B72" s="14" t="s">
        <v>558</v>
      </c>
      <c r="C72" s="14"/>
      <c r="D72" s="14"/>
      <c r="E72" s="14"/>
      <c r="F72" s="14"/>
      <c r="G72" s="14"/>
      <c r="H72" s="16"/>
      <c r="I72" s="14"/>
      <c r="J72" s="14"/>
      <c r="K72" s="14"/>
      <c r="L72" s="14"/>
      <c r="M72" s="14"/>
      <c r="N72" s="14"/>
      <c r="O72" s="14"/>
      <c r="P72" s="14"/>
      <c r="Q72" s="14"/>
      <c r="R72" s="14"/>
      <c r="S72" s="14">
        <v>6</v>
      </c>
      <c r="T72" s="14"/>
      <c r="U72" s="14"/>
      <c r="V72" s="14"/>
      <c r="W72" s="14"/>
      <c r="X72" s="14"/>
      <c r="Y72" s="14"/>
      <c r="Z72" s="14">
        <v>5</v>
      </c>
      <c r="AA72" s="14"/>
      <c r="AB72" s="14"/>
      <c r="AC72" s="14"/>
      <c r="AD72" s="14">
        <v>5.5</v>
      </c>
      <c r="AE72" s="14"/>
      <c r="AF72" s="14"/>
      <c r="AG72" s="14"/>
      <c r="AH72" s="14"/>
      <c r="AI72" s="14"/>
      <c r="AJ72" s="14"/>
      <c r="AK72" s="14"/>
      <c r="AL72" s="14"/>
      <c r="AM72" s="14"/>
      <c r="AN72" s="14"/>
      <c r="AO72" s="8">
        <f t="shared" si="42"/>
        <v>3</v>
      </c>
      <c r="AP72" s="8">
        <f t="shared" si="32"/>
        <v>3</v>
      </c>
      <c r="AQ72" s="8">
        <f t="shared" si="33"/>
        <v>0</v>
      </c>
      <c r="AR72" s="8">
        <f t="shared" si="43"/>
        <v>5.5</v>
      </c>
      <c r="AS72" s="8">
        <f t="shared" si="44"/>
        <v>6</v>
      </c>
      <c r="AT72" s="8">
        <f t="shared" si="45"/>
        <v>5.25</v>
      </c>
      <c r="AU72" s="8" t="e">
        <f t="shared" si="46"/>
        <v>#N/A</v>
      </c>
      <c r="AV72" s="8">
        <f t="shared" si="34"/>
        <v>5.5</v>
      </c>
      <c r="AW72" s="8" t="e">
        <f t="shared" si="35"/>
        <v>#DIV/0!</v>
      </c>
      <c r="AX72" s="8">
        <f t="shared" si="30"/>
        <v>5.5</v>
      </c>
      <c r="AY72" s="8">
        <f t="shared" si="36"/>
        <v>5.5</v>
      </c>
      <c r="AZ72" s="8" t="e">
        <f t="shared" si="37"/>
        <v>#DIV/0!</v>
      </c>
      <c r="BA72" s="1">
        <f t="shared" si="31"/>
        <v>16.5</v>
      </c>
      <c r="BB72" s="1">
        <f>SUM('BONUS GAZZETTA 2013 2014'!C72:AN72)</f>
        <v>0</v>
      </c>
      <c r="BC72" s="15">
        <f t="shared" si="47"/>
        <v>16.5</v>
      </c>
      <c r="BD72" s="1">
        <f t="shared" si="38"/>
        <v>16.5</v>
      </c>
      <c r="BE72" s="1">
        <f t="shared" si="39"/>
        <v>0</v>
      </c>
      <c r="BF72" s="1">
        <f>SUM('BONUS GAZZETTA 2013 2014'!C72,'BONUS GAZZETTA 2013 2014'!F72,'BONUS GAZZETTA 2013 2014'!H72,'BONUS GAZZETTA 2013 2014'!J72,'BONUS GAZZETTA 2013 2014'!L72,'BONUS GAZZETTA 2013 2014'!N72,'BONUS GAZZETTA 2013 2014'!P72,'BONUS GAZZETTA 2013 2014'!Q72,'BONUS GAZZETTA 2013 2014'!S72,'BONUS GAZZETTA 2013 2014'!U72,'BONUS GAZZETTA 2013 2014'!W72,'BONUS GAZZETTA 2013 2014'!X72,'BONUS GAZZETTA 2013 2014'!Z72,'BONUS GAZZETTA 2013 2014'!AB72,'BONUS GAZZETTA 2013 2014'!AD72,'BONUS GAZZETTA 2013 2014'!AF72,'BONUS GAZZETTA 2013 2014'!AH72,'BONUS GAZZETTA 2013 2014'!AK72,'BONUS GAZZETTA 2013 2014'!AM72)</f>
        <v>0</v>
      </c>
      <c r="BG72" s="1">
        <f>SUM('BONUS GAZZETTA 2013 2014'!D72,'BONUS GAZZETTA 2013 2014'!E72,'BONUS GAZZETTA 2013 2014'!G72,'BONUS GAZZETTA 2013 2014'!I72,'BONUS GAZZETTA 2013 2014'!K72,'BONUS GAZZETTA 2013 2014'!M72,'BONUS GAZZETTA 2013 2014'!O72,'BONUS GAZZETTA 2013 2014'!R72,'BONUS GAZZETTA 2013 2014'!T72,'BONUS GAZZETTA 2013 2014'!V72,'BONUS GAZZETTA 2013 2014'!Y72,'BONUS GAZZETTA 2013 2014'!AA72,'BONUS GAZZETTA 2013 2014'!AC72,'BONUS GAZZETTA 2013 2014'!AE72,'BONUS GAZZETTA 2013 2014'!AG72,'BONUS GAZZETTA 2013 2014'!AI72,'BONUS GAZZETTA 2013 2014'!AJ72,'BONUS GAZZETTA 2013 2014'!AL72,'BONUS GAZZETTA 2013 2014'!AN72)</f>
        <v>0</v>
      </c>
      <c r="BH72" s="1">
        <f t="shared" si="40"/>
        <v>16.5</v>
      </c>
      <c r="BI72" s="1">
        <f t="shared" si="41"/>
        <v>0</v>
      </c>
    </row>
    <row r="73" spans="1:61">
      <c r="A73" s="14" t="s">
        <v>2</v>
      </c>
      <c r="B73" s="14" t="s">
        <v>33</v>
      </c>
      <c r="C73" s="14">
        <v>6.5</v>
      </c>
      <c r="D73" s="14">
        <v>5.5</v>
      </c>
      <c r="E73" s="14">
        <v>5.5</v>
      </c>
      <c r="F73" s="14">
        <v>6.5</v>
      </c>
      <c r="G73" s="14"/>
      <c r="H73" s="16"/>
      <c r="I73" s="14">
        <v>6</v>
      </c>
      <c r="J73" s="14">
        <v>6</v>
      </c>
      <c r="K73" s="14">
        <v>5.5</v>
      </c>
      <c r="L73" s="14">
        <v>4.5</v>
      </c>
      <c r="M73" s="14"/>
      <c r="N73" s="14">
        <v>6</v>
      </c>
      <c r="O73" s="14">
        <v>6</v>
      </c>
      <c r="P73" s="14">
        <v>5</v>
      </c>
      <c r="Q73" s="14"/>
      <c r="R73" s="14"/>
      <c r="S73" s="14"/>
      <c r="T73" s="14">
        <v>5.5</v>
      </c>
      <c r="U73" s="14">
        <v>5</v>
      </c>
      <c r="V73" s="14">
        <v>6</v>
      </c>
      <c r="W73" s="14">
        <v>5.5</v>
      </c>
      <c r="X73" s="14">
        <v>6.5</v>
      </c>
      <c r="Y73" s="14">
        <v>6</v>
      </c>
      <c r="Z73" s="14">
        <v>5</v>
      </c>
      <c r="AA73" s="14"/>
      <c r="AB73" s="14"/>
      <c r="AC73" s="14"/>
      <c r="AD73" s="14"/>
      <c r="AE73" s="14"/>
      <c r="AF73" s="14"/>
      <c r="AG73" s="14"/>
      <c r="AH73" s="14"/>
      <c r="AI73" s="14">
        <v>5.5</v>
      </c>
      <c r="AJ73" s="14"/>
      <c r="AK73" s="14"/>
      <c r="AL73" s="14">
        <v>5</v>
      </c>
      <c r="AM73" s="14">
        <v>5</v>
      </c>
      <c r="AN73" s="14"/>
      <c r="AO73" s="8">
        <f t="shared" si="42"/>
        <v>21</v>
      </c>
      <c r="AP73" s="8">
        <f t="shared" si="32"/>
        <v>11</v>
      </c>
      <c r="AQ73" s="8">
        <f t="shared" si="33"/>
        <v>10</v>
      </c>
      <c r="AR73" s="8">
        <f t="shared" si="43"/>
        <v>5.6190476190476186</v>
      </c>
      <c r="AS73" s="8">
        <f t="shared" si="44"/>
        <v>5.6538461538461542</v>
      </c>
      <c r="AT73" s="8">
        <f t="shared" si="45"/>
        <v>5.5625</v>
      </c>
      <c r="AU73" s="8">
        <f t="shared" si="46"/>
        <v>5.5</v>
      </c>
      <c r="AV73" s="8">
        <f t="shared" si="34"/>
        <v>5.5909090909090908</v>
      </c>
      <c r="AW73" s="8">
        <f t="shared" si="35"/>
        <v>5.65</v>
      </c>
      <c r="AX73" s="8">
        <f t="shared" si="30"/>
        <v>5.5</v>
      </c>
      <c r="AY73" s="8">
        <f t="shared" si="36"/>
        <v>5.4090909090909092</v>
      </c>
      <c r="AZ73" s="8">
        <f t="shared" si="37"/>
        <v>5.6</v>
      </c>
      <c r="BA73" s="1">
        <f t="shared" si="31"/>
        <v>118</v>
      </c>
      <c r="BB73" s="1">
        <f>SUM('BONUS GAZZETTA 2013 2014'!C73:AN73)</f>
        <v>-2.5</v>
      </c>
      <c r="BC73" s="15">
        <f t="shared" si="47"/>
        <v>115.5</v>
      </c>
      <c r="BD73" s="1">
        <f t="shared" si="38"/>
        <v>61.5</v>
      </c>
      <c r="BE73" s="1">
        <f t="shared" si="39"/>
        <v>56.5</v>
      </c>
      <c r="BF73" s="1">
        <f>SUM('BONUS GAZZETTA 2013 2014'!C73,'BONUS GAZZETTA 2013 2014'!F73,'BONUS GAZZETTA 2013 2014'!H73,'BONUS GAZZETTA 2013 2014'!J73,'BONUS GAZZETTA 2013 2014'!L73,'BONUS GAZZETTA 2013 2014'!N73,'BONUS GAZZETTA 2013 2014'!P73,'BONUS GAZZETTA 2013 2014'!Q73,'BONUS GAZZETTA 2013 2014'!S73,'BONUS GAZZETTA 2013 2014'!U73,'BONUS GAZZETTA 2013 2014'!W73,'BONUS GAZZETTA 2013 2014'!X73,'BONUS GAZZETTA 2013 2014'!Z73,'BONUS GAZZETTA 2013 2014'!AB73,'BONUS GAZZETTA 2013 2014'!AD73,'BONUS GAZZETTA 2013 2014'!AF73,'BONUS GAZZETTA 2013 2014'!AH73,'BONUS GAZZETTA 2013 2014'!AK73,'BONUS GAZZETTA 2013 2014'!AM73)</f>
        <v>-2</v>
      </c>
      <c r="BG73" s="1">
        <f>SUM('BONUS GAZZETTA 2013 2014'!D73,'BONUS GAZZETTA 2013 2014'!E73,'BONUS GAZZETTA 2013 2014'!G73,'BONUS GAZZETTA 2013 2014'!I73,'BONUS GAZZETTA 2013 2014'!K73,'BONUS GAZZETTA 2013 2014'!M73,'BONUS GAZZETTA 2013 2014'!O73,'BONUS GAZZETTA 2013 2014'!R73,'BONUS GAZZETTA 2013 2014'!T73,'BONUS GAZZETTA 2013 2014'!V73,'BONUS GAZZETTA 2013 2014'!Y73,'BONUS GAZZETTA 2013 2014'!AA73,'BONUS GAZZETTA 2013 2014'!AC73,'BONUS GAZZETTA 2013 2014'!AE73,'BONUS GAZZETTA 2013 2014'!AG73,'BONUS GAZZETTA 2013 2014'!AI73,'BONUS GAZZETTA 2013 2014'!AJ73,'BONUS GAZZETTA 2013 2014'!AL73,'BONUS GAZZETTA 2013 2014'!AN73)</f>
        <v>-0.5</v>
      </c>
      <c r="BH73" s="1">
        <f t="shared" si="40"/>
        <v>59.5</v>
      </c>
      <c r="BI73" s="1">
        <f t="shared" si="41"/>
        <v>56</v>
      </c>
    </row>
    <row r="74" spans="1:61">
      <c r="A74" s="14" t="s">
        <v>2</v>
      </c>
      <c r="B74" s="14" t="s">
        <v>618</v>
      </c>
      <c r="C74" s="14"/>
      <c r="D74" s="14"/>
      <c r="E74" s="14"/>
      <c r="F74" s="14"/>
      <c r="G74" s="14"/>
      <c r="H74" s="16"/>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v>4.5</v>
      </c>
      <c r="AI74" s="14"/>
      <c r="AJ74" s="14"/>
      <c r="AK74" s="14"/>
      <c r="AL74" s="14"/>
      <c r="AM74" s="14"/>
      <c r="AN74" s="14"/>
      <c r="AO74" s="8">
        <f t="shared" si="42"/>
        <v>1</v>
      </c>
      <c r="AP74" s="8">
        <f t="shared" si="32"/>
        <v>1</v>
      </c>
      <c r="AQ74" s="8">
        <f t="shared" si="33"/>
        <v>0</v>
      </c>
      <c r="AR74" s="8">
        <f t="shared" si="43"/>
        <v>4.5</v>
      </c>
      <c r="AS74" s="8" t="e">
        <f t="shared" si="44"/>
        <v>#DIV/0!</v>
      </c>
      <c r="AT74" s="8">
        <f t="shared" si="45"/>
        <v>4.5</v>
      </c>
      <c r="AU74" s="8" t="e">
        <f t="shared" si="46"/>
        <v>#N/A</v>
      </c>
      <c r="AV74" s="8">
        <f t="shared" si="34"/>
        <v>4.5</v>
      </c>
      <c r="AW74" s="8" t="e">
        <f t="shared" si="35"/>
        <v>#DIV/0!</v>
      </c>
      <c r="AX74" s="8">
        <f t="shared" si="30"/>
        <v>4.5</v>
      </c>
      <c r="AY74" s="8">
        <f t="shared" si="36"/>
        <v>4.5</v>
      </c>
      <c r="AZ74" s="8" t="e">
        <f t="shared" si="37"/>
        <v>#DIV/0!</v>
      </c>
      <c r="BA74" s="1">
        <f t="shared" si="31"/>
        <v>4.5</v>
      </c>
      <c r="BB74" s="1">
        <f>SUM('BONUS GAZZETTA 2013 2014'!C74:AN74)</f>
        <v>0</v>
      </c>
      <c r="BC74" s="15">
        <f t="shared" si="47"/>
        <v>4.5</v>
      </c>
      <c r="BD74" s="1">
        <f t="shared" si="38"/>
        <v>4.5</v>
      </c>
      <c r="BE74" s="1">
        <f t="shared" si="39"/>
        <v>0</v>
      </c>
      <c r="BF74" s="1">
        <f>SUM('BONUS GAZZETTA 2013 2014'!C74,'BONUS GAZZETTA 2013 2014'!F74,'BONUS GAZZETTA 2013 2014'!H74,'BONUS GAZZETTA 2013 2014'!J74,'BONUS GAZZETTA 2013 2014'!L74,'BONUS GAZZETTA 2013 2014'!N74,'BONUS GAZZETTA 2013 2014'!P74,'BONUS GAZZETTA 2013 2014'!Q74,'BONUS GAZZETTA 2013 2014'!S74,'BONUS GAZZETTA 2013 2014'!U74,'BONUS GAZZETTA 2013 2014'!W74,'BONUS GAZZETTA 2013 2014'!X74,'BONUS GAZZETTA 2013 2014'!Z74,'BONUS GAZZETTA 2013 2014'!AB74,'BONUS GAZZETTA 2013 2014'!AD74,'BONUS GAZZETTA 2013 2014'!AF74,'BONUS GAZZETTA 2013 2014'!AH74,'BONUS GAZZETTA 2013 2014'!AK74,'BONUS GAZZETTA 2013 2014'!AM74)</f>
        <v>0</v>
      </c>
      <c r="BG74" s="1">
        <f>SUM('BONUS GAZZETTA 2013 2014'!D74,'BONUS GAZZETTA 2013 2014'!E74,'BONUS GAZZETTA 2013 2014'!G74,'BONUS GAZZETTA 2013 2014'!I74,'BONUS GAZZETTA 2013 2014'!K74,'BONUS GAZZETTA 2013 2014'!M74,'BONUS GAZZETTA 2013 2014'!O74,'BONUS GAZZETTA 2013 2014'!R74,'BONUS GAZZETTA 2013 2014'!T74,'BONUS GAZZETTA 2013 2014'!V74,'BONUS GAZZETTA 2013 2014'!Y74,'BONUS GAZZETTA 2013 2014'!AA74,'BONUS GAZZETTA 2013 2014'!AC74,'BONUS GAZZETTA 2013 2014'!AE74,'BONUS GAZZETTA 2013 2014'!AG74,'BONUS GAZZETTA 2013 2014'!AI74,'BONUS GAZZETTA 2013 2014'!AJ74,'BONUS GAZZETTA 2013 2014'!AL74,'BONUS GAZZETTA 2013 2014'!AN74)</f>
        <v>0</v>
      </c>
      <c r="BH74" s="1">
        <f t="shared" si="40"/>
        <v>4.5</v>
      </c>
      <c r="BI74" s="1">
        <f t="shared" si="41"/>
        <v>0</v>
      </c>
    </row>
    <row r="75" spans="1:61">
      <c r="A75" s="14" t="s">
        <v>2</v>
      </c>
      <c r="B75" s="14" t="s">
        <v>418</v>
      </c>
      <c r="C75" s="14"/>
      <c r="D75" s="14"/>
      <c r="E75" s="14">
        <v>6</v>
      </c>
      <c r="F75" s="14">
        <v>6</v>
      </c>
      <c r="G75" s="14">
        <v>6</v>
      </c>
      <c r="H75" s="16">
        <v>5.5</v>
      </c>
      <c r="I75" s="14">
        <v>5.5</v>
      </c>
      <c r="J75" s="14">
        <v>6</v>
      </c>
      <c r="K75" s="14">
        <v>6</v>
      </c>
      <c r="L75" s="14"/>
      <c r="M75" s="14"/>
      <c r="N75" s="14"/>
      <c r="O75" s="14"/>
      <c r="P75" s="14"/>
      <c r="Q75" s="14"/>
      <c r="R75" s="14">
        <v>6</v>
      </c>
      <c r="S75" s="14"/>
      <c r="T75" s="14"/>
      <c r="U75" s="14" t="s">
        <v>423</v>
      </c>
      <c r="V75" s="14"/>
      <c r="W75" s="14"/>
      <c r="X75" s="14">
        <v>6</v>
      </c>
      <c r="Y75" s="14">
        <v>5</v>
      </c>
      <c r="Z75" s="14">
        <v>5</v>
      </c>
      <c r="AA75" s="14">
        <v>5.5</v>
      </c>
      <c r="AB75" s="14"/>
      <c r="AC75" s="14" t="s">
        <v>423</v>
      </c>
      <c r="AD75" s="14"/>
      <c r="AE75" s="14">
        <v>6</v>
      </c>
      <c r="AF75" s="14"/>
      <c r="AG75" s="14"/>
      <c r="AH75" s="14"/>
      <c r="AI75" s="14"/>
      <c r="AJ75" s="14">
        <v>6</v>
      </c>
      <c r="AK75" s="14">
        <v>6</v>
      </c>
      <c r="AL75" s="14">
        <v>5</v>
      </c>
      <c r="AM75" s="14">
        <v>6.5</v>
      </c>
      <c r="AN75" s="14">
        <v>5</v>
      </c>
      <c r="AO75" s="8">
        <f t="shared" si="42"/>
        <v>18</v>
      </c>
      <c r="AP75" s="8">
        <f t="shared" si="32"/>
        <v>7</v>
      </c>
      <c r="AQ75" s="8">
        <f t="shared" si="33"/>
        <v>11</v>
      </c>
      <c r="AR75" s="8">
        <f t="shared" si="43"/>
        <v>5.7222222222222223</v>
      </c>
      <c r="AS75" s="8">
        <f t="shared" si="44"/>
        <v>5.875</v>
      </c>
      <c r="AT75" s="8">
        <f t="shared" si="45"/>
        <v>5.6</v>
      </c>
      <c r="AU75" s="8">
        <f t="shared" si="46"/>
        <v>6</v>
      </c>
      <c r="AV75" s="8">
        <f t="shared" si="34"/>
        <v>5.8571428571428568</v>
      </c>
      <c r="AW75" s="8">
        <f t="shared" si="35"/>
        <v>5.6363636363636367</v>
      </c>
      <c r="AX75" s="8">
        <f t="shared" si="30"/>
        <v>5.666666666666667</v>
      </c>
      <c r="AY75" s="8">
        <f t="shared" si="36"/>
        <v>5.8571428571428568</v>
      </c>
      <c r="AZ75" s="8">
        <f t="shared" si="37"/>
        <v>5.5454545454545459</v>
      </c>
      <c r="BA75" s="1">
        <f t="shared" si="31"/>
        <v>103</v>
      </c>
      <c r="BB75" s="1">
        <f>SUM('BONUS GAZZETTA 2013 2014'!C75:AN75)</f>
        <v>-1</v>
      </c>
      <c r="BC75" s="15">
        <f t="shared" si="47"/>
        <v>102</v>
      </c>
      <c r="BD75" s="1">
        <f t="shared" si="38"/>
        <v>41</v>
      </c>
      <c r="BE75" s="1">
        <f t="shared" si="39"/>
        <v>62</v>
      </c>
      <c r="BF75" s="1">
        <f>SUM('BONUS GAZZETTA 2013 2014'!C75,'BONUS GAZZETTA 2013 2014'!F75,'BONUS GAZZETTA 2013 2014'!H75,'BONUS GAZZETTA 2013 2014'!J75,'BONUS GAZZETTA 2013 2014'!L75,'BONUS GAZZETTA 2013 2014'!N75,'BONUS GAZZETTA 2013 2014'!P75,'BONUS GAZZETTA 2013 2014'!Q75,'BONUS GAZZETTA 2013 2014'!S75,'BONUS GAZZETTA 2013 2014'!U75,'BONUS GAZZETTA 2013 2014'!W75,'BONUS GAZZETTA 2013 2014'!X75,'BONUS GAZZETTA 2013 2014'!Z75,'BONUS GAZZETTA 2013 2014'!AB75,'BONUS GAZZETTA 2013 2014'!AD75,'BONUS GAZZETTA 2013 2014'!AF75,'BONUS GAZZETTA 2013 2014'!AH75,'BONUS GAZZETTA 2013 2014'!AK75,'BONUS GAZZETTA 2013 2014'!AM75)</f>
        <v>0</v>
      </c>
      <c r="BG75" s="1">
        <f>SUM('BONUS GAZZETTA 2013 2014'!D75,'BONUS GAZZETTA 2013 2014'!E75,'BONUS GAZZETTA 2013 2014'!G75,'BONUS GAZZETTA 2013 2014'!I75,'BONUS GAZZETTA 2013 2014'!K75,'BONUS GAZZETTA 2013 2014'!M75,'BONUS GAZZETTA 2013 2014'!O75,'BONUS GAZZETTA 2013 2014'!R75,'BONUS GAZZETTA 2013 2014'!T75,'BONUS GAZZETTA 2013 2014'!V75,'BONUS GAZZETTA 2013 2014'!Y75,'BONUS GAZZETTA 2013 2014'!AA75,'BONUS GAZZETTA 2013 2014'!AC75,'BONUS GAZZETTA 2013 2014'!AE75,'BONUS GAZZETTA 2013 2014'!AG75,'BONUS GAZZETTA 2013 2014'!AI75,'BONUS GAZZETTA 2013 2014'!AJ75,'BONUS GAZZETTA 2013 2014'!AL75,'BONUS GAZZETTA 2013 2014'!AN75)</f>
        <v>-1</v>
      </c>
      <c r="BH75" s="1">
        <f t="shared" si="40"/>
        <v>41</v>
      </c>
      <c r="BI75" s="1">
        <f t="shared" si="41"/>
        <v>61</v>
      </c>
    </row>
    <row r="76" spans="1:61">
      <c r="A76" s="14" t="s">
        <v>2</v>
      </c>
      <c r="B76" s="14" t="s">
        <v>519</v>
      </c>
      <c r="C76" s="14"/>
      <c r="D76" s="14"/>
      <c r="E76" s="14"/>
      <c r="F76" s="14"/>
      <c r="G76" s="14"/>
      <c r="H76" s="16"/>
      <c r="I76" s="14"/>
      <c r="J76" s="14"/>
      <c r="K76" s="14">
        <v>5</v>
      </c>
      <c r="L76" s="14">
        <v>5.5</v>
      </c>
      <c r="M76" s="14" t="s">
        <v>423</v>
      </c>
      <c r="N76" s="14">
        <v>6</v>
      </c>
      <c r="O76" s="14">
        <v>6</v>
      </c>
      <c r="P76" s="14">
        <v>6</v>
      </c>
      <c r="Q76" s="14">
        <v>5.5</v>
      </c>
      <c r="R76" s="14">
        <v>6.5</v>
      </c>
      <c r="S76" s="14">
        <v>6</v>
      </c>
      <c r="T76" s="14">
        <v>6</v>
      </c>
      <c r="U76" s="14">
        <v>6</v>
      </c>
      <c r="V76" s="14">
        <v>5</v>
      </c>
      <c r="W76" s="14">
        <v>5</v>
      </c>
      <c r="X76" s="14"/>
      <c r="Y76" s="14"/>
      <c r="Z76" s="14"/>
      <c r="AA76" s="14"/>
      <c r="AB76" s="14">
        <v>6</v>
      </c>
      <c r="AC76" s="14">
        <v>6</v>
      </c>
      <c r="AD76" s="14">
        <v>5</v>
      </c>
      <c r="AE76" s="14"/>
      <c r="AF76" s="14">
        <v>6</v>
      </c>
      <c r="AG76" s="14">
        <v>6</v>
      </c>
      <c r="AH76" s="14">
        <v>5.5</v>
      </c>
      <c r="AI76" s="14">
        <v>5.5</v>
      </c>
      <c r="AJ76" s="14">
        <v>6</v>
      </c>
      <c r="AK76" s="14">
        <v>6</v>
      </c>
      <c r="AL76" s="14">
        <v>5.5</v>
      </c>
      <c r="AM76" s="14"/>
      <c r="AN76" s="14"/>
      <c r="AO76" s="8">
        <f t="shared" si="42"/>
        <v>22</v>
      </c>
      <c r="AP76" s="8">
        <f t="shared" si="32"/>
        <v>12</v>
      </c>
      <c r="AQ76" s="8">
        <f t="shared" si="33"/>
        <v>10</v>
      </c>
      <c r="AR76" s="8">
        <f t="shared" si="43"/>
        <v>5.7272727272727275</v>
      </c>
      <c r="AS76" s="8">
        <f t="shared" si="44"/>
        <v>5.85</v>
      </c>
      <c r="AT76" s="8">
        <f t="shared" si="45"/>
        <v>5.625</v>
      </c>
      <c r="AU76" s="8">
        <f t="shared" si="46"/>
        <v>6</v>
      </c>
      <c r="AV76" s="8">
        <f t="shared" si="34"/>
        <v>5.708333333333333</v>
      </c>
      <c r="AW76" s="8">
        <f t="shared" si="35"/>
        <v>5.75</v>
      </c>
      <c r="AX76" s="8">
        <f t="shared" si="30"/>
        <v>5.6136363636363633</v>
      </c>
      <c r="AY76" s="8">
        <f t="shared" si="36"/>
        <v>5.583333333333333</v>
      </c>
      <c r="AZ76" s="8">
        <f t="shared" si="37"/>
        <v>5.65</v>
      </c>
      <c r="BA76" s="1">
        <f t="shared" si="31"/>
        <v>126</v>
      </c>
      <c r="BB76" s="1">
        <f>SUM('BONUS GAZZETTA 2013 2014'!C76:AN76)</f>
        <v>-2.5</v>
      </c>
      <c r="BC76" s="15">
        <f t="shared" si="47"/>
        <v>123.5</v>
      </c>
      <c r="BD76" s="1">
        <f t="shared" si="38"/>
        <v>68.5</v>
      </c>
      <c r="BE76" s="1">
        <f t="shared" si="39"/>
        <v>57.5</v>
      </c>
      <c r="BF76" s="1">
        <f>SUM('BONUS GAZZETTA 2013 2014'!C76,'BONUS GAZZETTA 2013 2014'!F76,'BONUS GAZZETTA 2013 2014'!H76,'BONUS GAZZETTA 2013 2014'!J76,'BONUS GAZZETTA 2013 2014'!L76,'BONUS GAZZETTA 2013 2014'!N76,'BONUS GAZZETTA 2013 2014'!P76,'BONUS GAZZETTA 2013 2014'!Q76,'BONUS GAZZETTA 2013 2014'!S76,'BONUS GAZZETTA 2013 2014'!U76,'BONUS GAZZETTA 2013 2014'!W76,'BONUS GAZZETTA 2013 2014'!X76,'BONUS GAZZETTA 2013 2014'!Z76,'BONUS GAZZETTA 2013 2014'!AB76,'BONUS GAZZETTA 2013 2014'!AD76,'BONUS GAZZETTA 2013 2014'!AF76,'BONUS GAZZETTA 2013 2014'!AH76,'BONUS GAZZETTA 2013 2014'!AK76,'BONUS GAZZETTA 2013 2014'!AM76)</f>
        <v>-1.5</v>
      </c>
      <c r="BG76" s="1">
        <f>SUM('BONUS GAZZETTA 2013 2014'!D76,'BONUS GAZZETTA 2013 2014'!E76,'BONUS GAZZETTA 2013 2014'!G76,'BONUS GAZZETTA 2013 2014'!I76,'BONUS GAZZETTA 2013 2014'!K76,'BONUS GAZZETTA 2013 2014'!M76,'BONUS GAZZETTA 2013 2014'!O76,'BONUS GAZZETTA 2013 2014'!R76,'BONUS GAZZETTA 2013 2014'!T76,'BONUS GAZZETTA 2013 2014'!V76,'BONUS GAZZETTA 2013 2014'!Y76,'BONUS GAZZETTA 2013 2014'!AA76,'BONUS GAZZETTA 2013 2014'!AC76,'BONUS GAZZETTA 2013 2014'!AE76,'BONUS GAZZETTA 2013 2014'!AG76,'BONUS GAZZETTA 2013 2014'!AI76,'BONUS GAZZETTA 2013 2014'!AJ76,'BONUS GAZZETTA 2013 2014'!AL76,'BONUS GAZZETTA 2013 2014'!AN76)</f>
        <v>-1</v>
      </c>
      <c r="BH76" s="1">
        <f t="shared" si="40"/>
        <v>67</v>
      </c>
      <c r="BI76" s="1">
        <f t="shared" si="41"/>
        <v>56.5</v>
      </c>
    </row>
    <row r="77" spans="1:61">
      <c r="A77" s="14" t="s">
        <v>2</v>
      </c>
      <c r="B77" s="14" t="s">
        <v>34</v>
      </c>
      <c r="C77" s="14">
        <v>6.5</v>
      </c>
      <c r="D77" s="14">
        <v>5</v>
      </c>
      <c r="E77" s="14">
        <v>6</v>
      </c>
      <c r="F77" s="14">
        <v>5.5</v>
      </c>
      <c r="G77" s="14">
        <v>6</v>
      </c>
      <c r="H77" s="16">
        <v>6</v>
      </c>
      <c r="I77" s="14">
        <v>6</v>
      </c>
      <c r="J77" s="14">
        <v>6</v>
      </c>
      <c r="K77" s="14">
        <v>5.5</v>
      </c>
      <c r="L77" s="14">
        <v>5</v>
      </c>
      <c r="M77" s="14">
        <v>5</v>
      </c>
      <c r="N77" s="14">
        <v>5.5</v>
      </c>
      <c r="O77" s="14">
        <v>6.5</v>
      </c>
      <c r="P77" s="14">
        <v>5</v>
      </c>
      <c r="Q77" s="14">
        <v>5.5</v>
      </c>
      <c r="R77" s="14">
        <v>6</v>
      </c>
      <c r="S77" s="14"/>
      <c r="T77" s="14">
        <v>6</v>
      </c>
      <c r="U77" s="14">
        <v>5.5</v>
      </c>
      <c r="V77" s="14">
        <v>5.5</v>
      </c>
      <c r="W77" s="14">
        <v>6</v>
      </c>
      <c r="X77" s="14">
        <v>6.5</v>
      </c>
      <c r="Y77" s="14">
        <v>6</v>
      </c>
      <c r="Z77" s="14">
        <v>5.5</v>
      </c>
      <c r="AA77" s="14">
        <v>6.5</v>
      </c>
      <c r="AB77" s="14">
        <v>6</v>
      </c>
      <c r="AC77" s="14">
        <v>6</v>
      </c>
      <c r="AD77" s="14">
        <v>5.5</v>
      </c>
      <c r="AE77" s="14">
        <v>5.5</v>
      </c>
      <c r="AF77" s="14">
        <v>6</v>
      </c>
      <c r="AG77" s="14">
        <v>5.5</v>
      </c>
      <c r="AH77" s="14"/>
      <c r="AI77" s="14">
        <v>6</v>
      </c>
      <c r="AJ77" s="14">
        <v>6</v>
      </c>
      <c r="AK77" s="14">
        <v>6.5</v>
      </c>
      <c r="AL77" s="14">
        <v>5</v>
      </c>
      <c r="AM77" s="14">
        <v>6</v>
      </c>
      <c r="AN77" s="14">
        <v>5</v>
      </c>
      <c r="AO77" s="8">
        <f t="shared" si="42"/>
        <v>36</v>
      </c>
      <c r="AP77" s="8">
        <f t="shared" si="32"/>
        <v>17</v>
      </c>
      <c r="AQ77" s="8">
        <f t="shared" si="33"/>
        <v>19</v>
      </c>
      <c r="AR77" s="8">
        <f t="shared" si="43"/>
        <v>5.7638888888888893</v>
      </c>
      <c r="AS77" s="8">
        <f t="shared" si="44"/>
        <v>5.6944444444444446</v>
      </c>
      <c r="AT77" s="8">
        <f t="shared" si="45"/>
        <v>5.833333333333333</v>
      </c>
      <c r="AU77" s="8">
        <f t="shared" si="46"/>
        <v>6</v>
      </c>
      <c r="AV77" s="8">
        <f t="shared" si="34"/>
        <v>5.7941176470588234</v>
      </c>
      <c r="AW77" s="8">
        <f t="shared" si="35"/>
        <v>5.7368421052631575</v>
      </c>
      <c r="AX77" s="8">
        <f t="shared" si="30"/>
        <v>5.6388888888888893</v>
      </c>
      <c r="AY77" s="8">
        <f t="shared" si="36"/>
        <v>5.7058823529411766</v>
      </c>
      <c r="AZ77" s="8">
        <f t="shared" si="37"/>
        <v>5.5789473684210522</v>
      </c>
      <c r="BA77" s="1">
        <f t="shared" si="31"/>
        <v>207.5</v>
      </c>
      <c r="BB77" s="1">
        <f>SUM('BONUS GAZZETTA 2013 2014'!C77:AN77)</f>
        <v>-4.5</v>
      </c>
      <c r="BC77" s="15">
        <f t="shared" si="47"/>
        <v>203</v>
      </c>
      <c r="BD77" s="1">
        <f t="shared" si="38"/>
        <v>98.5</v>
      </c>
      <c r="BE77" s="1">
        <f t="shared" si="39"/>
        <v>109</v>
      </c>
      <c r="BF77" s="1">
        <f>SUM('BONUS GAZZETTA 2013 2014'!C77,'BONUS GAZZETTA 2013 2014'!F77,'BONUS GAZZETTA 2013 2014'!H77,'BONUS GAZZETTA 2013 2014'!J77,'BONUS GAZZETTA 2013 2014'!L77,'BONUS GAZZETTA 2013 2014'!N77,'BONUS GAZZETTA 2013 2014'!P77,'BONUS GAZZETTA 2013 2014'!Q77,'BONUS GAZZETTA 2013 2014'!S77,'BONUS GAZZETTA 2013 2014'!U77,'BONUS GAZZETTA 2013 2014'!W77,'BONUS GAZZETTA 2013 2014'!X77,'BONUS GAZZETTA 2013 2014'!Z77,'BONUS GAZZETTA 2013 2014'!AB77,'BONUS GAZZETTA 2013 2014'!AD77,'BONUS GAZZETTA 2013 2014'!AF77,'BONUS GAZZETTA 2013 2014'!AH77,'BONUS GAZZETTA 2013 2014'!AK77,'BONUS GAZZETTA 2013 2014'!AM77)</f>
        <v>-1.5</v>
      </c>
      <c r="BG77" s="1">
        <f>SUM('BONUS GAZZETTA 2013 2014'!D77,'BONUS GAZZETTA 2013 2014'!E77,'BONUS GAZZETTA 2013 2014'!G77,'BONUS GAZZETTA 2013 2014'!I77,'BONUS GAZZETTA 2013 2014'!K77,'BONUS GAZZETTA 2013 2014'!M77,'BONUS GAZZETTA 2013 2014'!O77,'BONUS GAZZETTA 2013 2014'!R77,'BONUS GAZZETTA 2013 2014'!T77,'BONUS GAZZETTA 2013 2014'!V77,'BONUS GAZZETTA 2013 2014'!Y77,'BONUS GAZZETTA 2013 2014'!AA77,'BONUS GAZZETTA 2013 2014'!AC77,'BONUS GAZZETTA 2013 2014'!AE77,'BONUS GAZZETTA 2013 2014'!AG77,'BONUS GAZZETTA 2013 2014'!AI77,'BONUS GAZZETTA 2013 2014'!AJ77,'BONUS GAZZETTA 2013 2014'!AL77,'BONUS GAZZETTA 2013 2014'!AN77)</f>
        <v>-3</v>
      </c>
      <c r="BH77" s="1">
        <f t="shared" si="40"/>
        <v>97</v>
      </c>
      <c r="BI77" s="1">
        <f t="shared" si="41"/>
        <v>106</v>
      </c>
    </row>
    <row r="78" spans="1:61">
      <c r="A78" s="14" t="s">
        <v>8</v>
      </c>
      <c r="B78" s="14" t="s">
        <v>584</v>
      </c>
      <c r="C78" s="14"/>
      <c r="D78" s="14"/>
      <c r="E78" s="14"/>
      <c r="F78" s="14"/>
      <c r="G78" s="14"/>
      <c r="H78" s="16"/>
      <c r="I78" s="14"/>
      <c r="J78" s="14"/>
      <c r="K78" s="14"/>
      <c r="L78" s="14"/>
      <c r="M78" s="14"/>
      <c r="N78" s="14"/>
      <c r="O78" s="14"/>
      <c r="P78" s="14"/>
      <c r="Q78" s="14"/>
      <c r="R78" s="14"/>
      <c r="S78" s="14"/>
      <c r="T78" s="14"/>
      <c r="U78" s="14"/>
      <c r="V78" s="14"/>
      <c r="W78" s="14"/>
      <c r="X78" s="14" t="s">
        <v>423</v>
      </c>
      <c r="Y78" s="14">
        <v>6</v>
      </c>
      <c r="Z78" s="14">
        <v>5.5</v>
      </c>
      <c r="AA78" s="14">
        <v>6</v>
      </c>
      <c r="AB78" s="14">
        <v>5</v>
      </c>
      <c r="AC78" s="14"/>
      <c r="AD78" s="14"/>
      <c r="AE78" s="14"/>
      <c r="AF78" s="14"/>
      <c r="AG78" s="14"/>
      <c r="AH78" s="14"/>
      <c r="AI78" s="14"/>
      <c r="AJ78" s="14"/>
      <c r="AK78" s="14"/>
      <c r="AL78" s="14"/>
      <c r="AM78" s="14"/>
      <c r="AN78" s="14"/>
      <c r="AO78" s="8">
        <f t="shared" si="42"/>
        <v>4</v>
      </c>
      <c r="AP78" s="8">
        <f t="shared" si="32"/>
        <v>2</v>
      </c>
      <c r="AQ78" s="8">
        <f t="shared" si="33"/>
        <v>2</v>
      </c>
      <c r="AR78" s="8">
        <f t="shared" si="43"/>
        <v>5.625</v>
      </c>
      <c r="AS78" s="8" t="e">
        <f t="shared" si="44"/>
        <v>#DIV/0!</v>
      </c>
      <c r="AT78" s="8">
        <f t="shared" si="45"/>
        <v>5.625</v>
      </c>
      <c r="AU78" s="8">
        <f t="shared" si="46"/>
        <v>6</v>
      </c>
      <c r="AV78" s="8">
        <f t="shared" si="34"/>
        <v>5.25</v>
      </c>
      <c r="AW78" s="8">
        <f t="shared" si="35"/>
        <v>6</v>
      </c>
      <c r="AX78" s="8">
        <f t="shared" si="30"/>
        <v>5.625</v>
      </c>
      <c r="AY78" s="8">
        <f t="shared" si="36"/>
        <v>5.25</v>
      </c>
      <c r="AZ78" s="8">
        <f t="shared" si="37"/>
        <v>6</v>
      </c>
      <c r="BA78" s="1">
        <f t="shared" si="31"/>
        <v>22.5</v>
      </c>
      <c r="BB78" s="1">
        <f>SUM('BONUS GAZZETTA 2013 2014'!C78:AN78)</f>
        <v>0</v>
      </c>
      <c r="BC78" s="15">
        <f t="shared" si="47"/>
        <v>22.5</v>
      </c>
      <c r="BD78" s="1">
        <f t="shared" si="38"/>
        <v>10.5</v>
      </c>
      <c r="BE78" s="1">
        <f t="shared" si="39"/>
        <v>12</v>
      </c>
      <c r="BF78" s="1">
        <f>SUM('BONUS GAZZETTA 2013 2014'!C78,'BONUS GAZZETTA 2013 2014'!F78,'BONUS GAZZETTA 2013 2014'!H78,'BONUS GAZZETTA 2013 2014'!J78,'BONUS GAZZETTA 2013 2014'!L78,'BONUS GAZZETTA 2013 2014'!N78,'BONUS GAZZETTA 2013 2014'!P78,'BONUS GAZZETTA 2013 2014'!Q78,'BONUS GAZZETTA 2013 2014'!S78,'BONUS GAZZETTA 2013 2014'!U78,'BONUS GAZZETTA 2013 2014'!W78,'BONUS GAZZETTA 2013 2014'!X78,'BONUS GAZZETTA 2013 2014'!Z78,'BONUS GAZZETTA 2013 2014'!AB78,'BONUS GAZZETTA 2013 2014'!AD78,'BONUS GAZZETTA 2013 2014'!AF78,'BONUS GAZZETTA 2013 2014'!AH78,'BONUS GAZZETTA 2013 2014'!AK78,'BONUS GAZZETTA 2013 2014'!AM78)</f>
        <v>0</v>
      </c>
      <c r="BG78" s="1">
        <f>SUM('BONUS GAZZETTA 2013 2014'!D78,'BONUS GAZZETTA 2013 2014'!E78,'BONUS GAZZETTA 2013 2014'!G78,'BONUS GAZZETTA 2013 2014'!I78,'BONUS GAZZETTA 2013 2014'!K78,'BONUS GAZZETTA 2013 2014'!M78,'BONUS GAZZETTA 2013 2014'!O78,'BONUS GAZZETTA 2013 2014'!R78,'BONUS GAZZETTA 2013 2014'!T78,'BONUS GAZZETTA 2013 2014'!V78,'BONUS GAZZETTA 2013 2014'!Y78,'BONUS GAZZETTA 2013 2014'!AA78,'BONUS GAZZETTA 2013 2014'!AC78,'BONUS GAZZETTA 2013 2014'!AE78,'BONUS GAZZETTA 2013 2014'!AG78,'BONUS GAZZETTA 2013 2014'!AI78,'BONUS GAZZETTA 2013 2014'!AJ78,'BONUS GAZZETTA 2013 2014'!AL78,'BONUS GAZZETTA 2013 2014'!AN78)</f>
        <v>0</v>
      </c>
      <c r="BH78" s="1">
        <f t="shared" si="40"/>
        <v>10.5</v>
      </c>
      <c r="BI78" s="1">
        <f t="shared" si="41"/>
        <v>12</v>
      </c>
    </row>
    <row r="79" spans="1:61">
      <c r="A79" s="14" t="s">
        <v>8</v>
      </c>
      <c r="B79" s="14" t="s">
        <v>35</v>
      </c>
      <c r="C79" s="14">
        <v>7</v>
      </c>
      <c r="D79" s="14">
        <v>5</v>
      </c>
      <c r="E79" s="14">
        <v>6</v>
      </c>
      <c r="F79" s="14"/>
      <c r="G79" s="14">
        <v>6</v>
      </c>
      <c r="H79" s="16">
        <v>5.5</v>
      </c>
      <c r="I79" s="14">
        <v>5.5</v>
      </c>
      <c r="J79" s="14">
        <v>5.5</v>
      </c>
      <c r="K79" s="14">
        <v>5</v>
      </c>
      <c r="L79" s="14"/>
      <c r="M79" s="14">
        <v>5</v>
      </c>
      <c r="N79" s="14" t="s">
        <v>423</v>
      </c>
      <c r="O79" s="14" t="s">
        <v>423</v>
      </c>
      <c r="P79" s="14"/>
      <c r="Q79" s="14"/>
      <c r="R79" s="14"/>
      <c r="S79" s="14"/>
      <c r="T79" s="14">
        <v>5.5</v>
      </c>
      <c r="U79" s="14">
        <v>5.5</v>
      </c>
      <c r="V79" s="14" t="s">
        <v>423</v>
      </c>
      <c r="W79" s="14">
        <v>4.5</v>
      </c>
      <c r="X79" s="14">
        <v>6</v>
      </c>
      <c r="Y79" s="14">
        <v>5.5</v>
      </c>
      <c r="Z79" s="14"/>
      <c r="AA79" s="14"/>
      <c r="AB79" s="14"/>
      <c r="AC79" s="14"/>
      <c r="AD79" s="14"/>
      <c r="AE79" s="14"/>
      <c r="AF79" s="14">
        <v>6</v>
      </c>
      <c r="AG79" s="14">
        <v>5</v>
      </c>
      <c r="AH79" s="14"/>
      <c r="AI79" s="14"/>
      <c r="AJ79" s="14"/>
      <c r="AK79" s="14"/>
      <c r="AL79" s="14"/>
      <c r="AM79" s="14"/>
      <c r="AN79" s="14"/>
      <c r="AO79" s="8">
        <f t="shared" si="42"/>
        <v>16</v>
      </c>
      <c r="AP79" s="8">
        <f t="shared" si="32"/>
        <v>7</v>
      </c>
      <c r="AQ79" s="8">
        <f t="shared" si="33"/>
        <v>9</v>
      </c>
      <c r="AR79" s="8">
        <f t="shared" si="43"/>
        <v>5.53125</v>
      </c>
      <c r="AS79" s="8">
        <f t="shared" si="44"/>
        <v>5.5909090909090908</v>
      </c>
      <c r="AT79" s="8">
        <f t="shared" si="45"/>
        <v>5.4</v>
      </c>
      <c r="AU79" s="8">
        <f t="shared" si="46"/>
        <v>5.5</v>
      </c>
      <c r="AV79" s="8">
        <f t="shared" si="34"/>
        <v>5.7142857142857144</v>
      </c>
      <c r="AW79" s="8">
        <f t="shared" si="35"/>
        <v>5.3888888888888893</v>
      </c>
      <c r="AX79" s="8">
        <f t="shared" si="30"/>
        <v>5.65625</v>
      </c>
      <c r="AY79" s="8">
        <f t="shared" si="36"/>
        <v>6</v>
      </c>
      <c r="AZ79" s="8">
        <f t="shared" si="37"/>
        <v>5.3888888888888893</v>
      </c>
      <c r="BA79" s="1">
        <f t="shared" si="31"/>
        <v>88.5</v>
      </c>
      <c r="BB79" s="1">
        <f>SUM('BONUS GAZZETTA 2013 2014'!C79:AN79)</f>
        <v>2</v>
      </c>
      <c r="BC79" s="15">
        <f t="shared" si="47"/>
        <v>90.5</v>
      </c>
      <c r="BD79" s="1">
        <f t="shared" si="38"/>
        <v>40</v>
      </c>
      <c r="BE79" s="1">
        <f t="shared" si="39"/>
        <v>48.5</v>
      </c>
      <c r="BF79" s="1">
        <f>SUM('BONUS GAZZETTA 2013 2014'!C79,'BONUS GAZZETTA 2013 2014'!F79,'BONUS GAZZETTA 2013 2014'!H79,'BONUS GAZZETTA 2013 2014'!J79,'BONUS GAZZETTA 2013 2014'!L79,'BONUS GAZZETTA 2013 2014'!N79,'BONUS GAZZETTA 2013 2014'!P79,'BONUS GAZZETTA 2013 2014'!Q79,'BONUS GAZZETTA 2013 2014'!S79,'BONUS GAZZETTA 2013 2014'!U79,'BONUS GAZZETTA 2013 2014'!W79,'BONUS GAZZETTA 2013 2014'!X79,'BONUS GAZZETTA 2013 2014'!Z79,'BONUS GAZZETTA 2013 2014'!AB79,'BONUS GAZZETTA 2013 2014'!AD79,'BONUS GAZZETTA 2013 2014'!AF79,'BONUS GAZZETTA 2013 2014'!AH79,'BONUS GAZZETTA 2013 2014'!AK79,'BONUS GAZZETTA 2013 2014'!AM79)</f>
        <v>2</v>
      </c>
      <c r="BG79" s="1">
        <f>SUM('BONUS GAZZETTA 2013 2014'!D79,'BONUS GAZZETTA 2013 2014'!E79,'BONUS GAZZETTA 2013 2014'!G79,'BONUS GAZZETTA 2013 2014'!I79,'BONUS GAZZETTA 2013 2014'!K79,'BONUS GAZZETTA 2013 2014'!M79,'BONUS GAZZETTA 2013 2014'!O79,'BONUS GAZZETTA 2013 2014'!R79,'BONUS GAZZETTA 2013 2014'!T79,'BONUS GAZZETTA 2013 2014'!V79,'BONUS GAZZETTA 2013 2014'!Y79,'BONUS GAZZETTA 2013 2014'!AA79,'BONUS GAZZETTA 2013 2014'!AC79,'BONUS GAZZETTA 2013 2014'!AE79,'BONUS GAZZETTA 2013 2014'!AG79,'BONUS GAZZETTA 2013 2014'!AI79,'BONUS GAZZETTA 2013 2014'!AJ79,'BONUS GAZZETTA 2013 2014'!AL79,'BONUS GAZZETTA 2013 2014'!AN79)</f>
        <v>0</v>
      </c>
      <c r="BH79" s="1">
        <f t="shared" si="40"/>
        <v>42</v>
      </c>
      <c r="BI79" s="1">
        <f t="shared" si="41"/>
        <v>48.5</v>
      </c>
    </row>
    <row r="80" spans="1:61">
      <c r="A80" s="14" t="s">
        <v>8</v>
      </c>
      <c r="B80" s="14" t="s">
        <v>36</v>
      </c>
      <c r="C80" s="14">
        <v>6.5</v>
      </c>
      <c r="D80" s="14">
        <v>6</v>
      </c>
      <c r="E80" s="14">
        <v>6</v>
      </c>
      <c r="F80" s="14">
        <v>7</v>
      </c>
      <c r="G80" s="14">
        <v>5.5</v>
      </c>
      <c r="H80" s="16">
        <v>6</v>
      </c>
      <c r="I80" s="14"/>
      <c r="J80" s="14">
        <v>6.5</v>
      </c>
      <c r="K80" s="14">
        <v>6</v>
      </c>
      <c r="L80" s="14">
        <v>5.5</v>
      </c>
      <c r="M80" s="14">
        <v>6</v>
      </c>
      <c r="N80" s="14">
        <v>7.5</v>
      </c>
      <c r="O80" s="14">
        <v>6</v>
      </c>
      <c r="P80" s="14">
        <v>5.5</v>
      </c>
      <c r="Q80" s="14">
        <v>6.5</v>
      </c>
      <c r="R80" s="14"/>
      <c r="S80" s="14">
        <v>6</v>
      </c>
      <c r="T80" s="14">
        <v>5.5</v>
      </c>
      <c r="U80" s="14">
        <v>6</v>
      </c>
      <c r="V80" s="14">
        <v>6.5</v>
      </c>
      <c r="W80" s="14">
        <v>6</v>
      </c>
      <c r="X80" s="14">
        <v>6.5</v>
      </c>
      <c r="Y80" s="14">
        <v>6</v>
      </c>
      <c r="Z80" s="14">
        <v>4.5</v>
      </c>
      <c r="AA80" s="14"/>
      <c r="AB80" s="14"/>
      <c r="AC80" s="14">
        <v>6.5</v>
      </c>
      <c r="AD80" s="14">
        <v>4.5</v>
      </c>
      <c r="AE80" s="14"/>
      <c r="AF80" s="14"/>
      <c r="AG80" s="14">
        <v>6</v>
      </c>
      <c r="AH80" s="14">
        <v>5.5</v>
      </c>
      <c r="AI80" s="14">
        <v>6.5</v>
      </c>
      <c r="AJ80" s="14">
        <v>6</v>
      </c>
      <c r="AK80" s="14">
        <v>6</v>
      </c>
      <c r="AL80" s="14">
        <v>5</v>
      </c>
      <c r="AM80" s="14"/>
      <c r="AN80" s="14">
        <v>5</v>
      </c>
      <c r="AO80" s="8">
        <f t="shared" si="42"/>
        <v>31</v>
      </c>
      <c r="AP80" s="8">
        <f t="shared" si="32"/>
        <v>16</v>
      </c>
      <c r="AQ80" s="8">
        <f t="shared" si="33"/>
        <v>15</v>
      </c>
      <c r="AR80" s="8">
        <f t="shared" si="43"/>
        <v>5.9516129032258061</v>
      </c>
      <c r="AS80" s="8">
        <f t="shared" si="44"/>
        <v>6.117647058823529</v>
      </c>
      <c r="AT80" s="8">
        <f t="shared" si="45"/>
        <v>5.75</v>
      </c>
      <c r="AU80" s="8">
        <f t="shared" si="46"/>
        <v>6</v>
      </c>
      <c r="AV80" s="8">
        <f t="shared" si="34"/>
        <v>6</v>
      </c>
      <c r="AW80" s="8">
        <f t="shared" si="35"/>
        <v>5.9</v>
      </c>
      <c r="AX80" s="8">
        <f t="shared" si="30"/>
        <v>6.080645161290323</v>
      </c>
      <c r="AY80" s="8">
        <f t="shared" si="36"/>
        <v>6.25</v>
      </c>
      <c r="AZ80" s="8">
        <f t="shared" si="37"/>
        <v>5.9</v>
      </c>
      <c r="BA80" s="1">
        <f t="shared" si="31"/>
        <v>184.5</v>
      </c>
      <c r="BB80" s="1">
        <f>SUM('BONUS GAZZETTA 2013 2014'!C80:AN80)</f>
        <v>4</v>
      </c>
      <c r="BC80" s="15">
        <f t="shared" si="47"/>
        <v>188.5</v>
      </c>
      <c r="BD80" s="1">
        <f t="shared" si="38"/>
        <v>96</v>
      </c>
      <c r="BE80" s="1">
        <f t="shared" si="39"/>
        <v>88.5</v>
      </c>
      <c r="BF80" s="1">
        <f>SUM('BONUS GAZZETTA 2013 2014'!C80,'BONUS GAZZETTA 2013 2014'!F80,'BONUS GAZZETTA 2013 2014'!H80,'BONUS GAZZETTA 2013 2014'!J80,'BONUS GAZZETTA 2013 2014'!L80,'BONUS GAZZETTA 2013 2014'!N80,'BONUS GAZZETTA 2013 2014'!P80,'BONUS GAZZETTA 2013 2014'!Q80,'BONUS GAZZETTA 2013 2014'!S80,'BONUS GAZZETTA 2013 2014'!U80,'BONUS GAZZETTA 2013 2014'!W80,'BONUS GAZZETTA 2013 2014'!X80,'BONUS GAZZETTA 2013 2014'!Z80,'BONUS GAZZETTA 2013 2014'!AB80,'BONUS GAZZETTA 2013 2014'!AD80,'BONUS GAZZETTA 2013 2014'!AF80,'BONUS GAZZETTA 2013 2014'!AH80,'BONUS GAZZETTA 2013 2014'!AK80,'BONUS GAZZETTA 2013 2014'!AM80)</f>
        <v>4</v>
      </c>
      <c r="BG80" s="1">
        <f>SUM('BONUS GAZZETTA 2013 2014'!D80,'BONUS GAZZETTA 2013 2014'!E80,'BONUS GAZZETTA 2013 2014'!G80,'BONUS GAZZETTA 2013 2014'!I80,'BONUS GAZZETTA 2013 2014'!K80,'BONUS GAZZETTA 2013 2014'!M80,'BONUS GAZZETTA 2013 2014'!O80,'BONUS GAZZETTA 2013 2014'!R80,'BONUS GAZZETTA 2013 2014'!T80,'BONUS GAZZETTA 2013 2014'!V80,'BONUS GAZZETTA 2013 2014'!Y80,'BONUS GAZZETTA 2013 2014'!AA80,'BONUS GAZZETTA 2013 2014'!AC80,'BONUS GAZZETTA 2013 2014'!AE80,'BONUS GAZZETTA 2013 2014'!AG80,'BONUS GAZZETTA 2013 2014'!AI80,'BONUS GAZZETTA 2013 2014'!AJ80,'BONUS GAZZETTA 2013 2014'!AL80,'BONUS GAZZETTA 2013 2014'!AN80)</f>
        <v>0</v>
      </c>
      <c r="BH80" s="1">
        <f t="shared" si="40"/>
        <v>100</v>
      </c>
      <c r="BI80" s="1">
        <f t="shared" si="41"/>
        <v>88.5</v>
      </c>
    </row>
    <row r="81" spans="1:61">
      <c r="A81" s="14" t="s">
        <v>8</v>
      </c>
      <c r="B81" s="14" t="s">
        <v>417</v>
      </c>
      <c r="C81" s="14"/>
      <c r="D81" s="14"/>
      <c r="E81" s="14">
        <v>6</v>
      </c>
      <c r="F81" s="14">
        <v>6</v>
      </c>
      <c r="G81" s="14"/>
      <c r="H81" s="16"/>
      <c r="I81" s="14"/>
      <c r="J81" s="14">
        <v>6</v>
      </c>
      <c r="K81" s="14">
        <v>5.5</v>
      </c>
      <c r="L81" s="14">
        <v>5.5</v>
      </c>
      <c r="M81" s="14"/>
      <c r="N81" s="14">
        <v>5.5</v>
      </c>
      <c r="O81" s="14">
        <v>6</v>
      </c>
      <c r="P81" s="14">
        <v>5.5</v>
      </c>
      <c r="Q81" s="14">
        <v>6</v>
      </c>
      <c r="R81" s="14">
        <v>6</v>
      </c>
      <c r="S81" s="14">
        <v>6.5</v>
      </c>
      <c r="T81" s="14">
        <v>5.5</v>
      </c>
      <c r="U81" s="14">
        <v>6.5</v>
      </c>
      <c r="V81" s="14">
        <v>6.5</v>
      </c>
      <c r="W81" s="14">
        <v>6.5</v>
      </c>
      <c r="X81" s="14"/>
      <c r="Y81" s="14">
        <v>6.5</v>
      </c>
      <c r="Z81" s="14">
        <v>6</v>
      </c>
      <c r="AA81" s="14">
        <v>6</v>
      </c>
      <c r="AB81" s="14">
        <v>6</v>
      </c>
      <c r="AC81" s="14">
        <v>6</v>
      </c>
      <c r="AD81" s="14">
        <v>5</v>
      </c>
      <c r="AE81" s="14">
        <v>5.5</v>
      </c>
      <c r="AF81" s="14">
        <v>6</v>
      </c>
      <c r="AG81" s="14" t="s">
        <v>423</v>
      </c>
      <c r="AH81" s="14">
        <v>5</v>
      </c>
      <c r="AI81" s="14" t="s">
        <v>423</v>
      </c>
      <c r="AJ81" s="14"/>
      <c r="AK81" s="14" t="s">
        <v>423</v>
      </c>
      <c r="AL81" s="14"/>
      <c r="AM81" s="14">
        <v>7</v>
      </c>
      <c r="AN81" s="14">
        <v>6</v>
      </c>
      <c r="AO81" s="8">
        <f t="shared" si="42"/>
        <v>26</v>
      </c>
      <c r="AP81" s="8">
        <f t="shared" si="32"/>
        <v>15</v>
      </c>
      <c r="AQ81" s="8">
        <f t="shared" si="33"/>
        <v>11</v>
      </c>
      <c r="AR81" s="8">
        <f t="shared" si="43"/>
        <v>5.9423076923076925</v>
      </c>
      <c r="AS81" s="8">
        <f t="shared" si="44"/>
        <v>5.884615384615385</v>
      </c>
      <c r="AT81" s="8">
        <f t="shared" si="45"/>
        <v>6</v>
      </c>
      <c r="AU81" s="8">
        <f t="shared" si="46"/>
        <v>6</v>
      </c>
      <c r="AV81" s="8">
        <f t="shared" si="34"/>
        <v>5.9333333333333336</v>
      </c>
      <c r="AW81" s="8">
        <f t="shared" si="35"/>
        <v>5.9545454545454541</v>
      </c>
      <c r="AX81" s="8">
        <f t="shared" si="30"/>
        <v>5.8269230769230766</v>
      </c>
      <c r="AY81" s="8">
        <f t="shared" si="36"/>
        <v>5.7666666666666666</v>
      </c>
      <c r="AZ81" s="8">
        <f t="shared" si="37"/>
        <v>5.9090909090909092</v>
      </c>
      <c r="BA81" s="1">
        <f t="shared" si="31"/>
        <v>154.5</v>
      </c>
      <c r="BB81" s="1">
        <f>SUM('BONUS GAZZETTA 2013 2014'!C81:AN81)</f>
        <v>-3</v>
      </c>
      <c r="BC81" s="15">
        <f t="shared" si="47"/>
        <v>151.5</v>
      </c>
      <c r="BD81" s="1">
        <f t="shared" si="38"/>
        <v>89</v>
      </c>
      <c r="BE81" s="1">
        <f t="shared" si="39"/>
        <v>65.5</v>
      </c>
      <c r="BF81" s="1">
        <f>SUM('BONUS GAZZETTA 2013 2014'!C81,'BONUS GAZZETTA 2013 2014'!F81,'BONUS GAZZETTA 2013 2014'!H81,'BONUS GAZZETTA 2013 2014'!J81,'BONUS GAZZETTA 2013 2014'!L81,'BONUS GAZZETTA 2013 2014'!N81,'BONUS GAZZETTA 2013 2014'!P81,'BONUS GAZZETTA 2013 2014'!Q81,'BONUS GAZZETTA 2013 2014'!S81,'BONUS GAZZETTA 2013 2014'!U81,'BONUS GAZZETTA 2013 2014'!W81,'BONUS GAZZETTA 2013 2014'!X81,'BONUS GAZZETTA 2013 2014'!Z81,'BONUS GAZZETTA 2013 2014'!AB81,'BONUS GAZZETTA 2013 2014'!AD81,'BONUS GAZZETTA 2013 2014'!AF81,'BONUS GAZZETTA 2013 2014'!AH81,'BONUS GAZZETTA 2013 2014'!AK81,'BONUS GAZZETTA 2013 2014'!AM81)</f>
        <v>-2.5</v>
      </c>
      <c r="BG81" s="1">
        <f>SUM('BONUS GAZZETTA 2013 2014'!D81,'BONUS GAZZETTA 2013 2014'!E81,'BONUS GAZZETTA 2013 2014'!G81,'BONUS GAZZETTA 2013 2014'!I81,'BONUS GAZZETTA 2013 2014'!K81,'BONUS GAZZETTA 2013 2014'!M81,'BONUS GAZZETTA 2013 2014'!O81,'BONUS GAZZETTA 2013 2014'!R81,'BONUS GAZZETTA 2013 2014'!T81,'BONUS GAZZETTA 2013 2014'!V81,'BONUS GAZZETTA 2013 2014'!Y81,'BONUS GAZZETTA 2013 2014'!AA81,'BONUS GAZZETTA 2013 2014'!AC81,'BONUS GAZZETTA 2013 2014'!AE81,'BONUS GAZZETTA 2013 2014'!AG81,'BONUS GAZZETTA 2013 2014'!AI81,'BONUS GAZZETTA 2013 2014'!AJ81,'BONUS GAZZETTA 2013 2014'!AL81,'BONUS GAZZETTA 2013 2014'!AN81)</f>
        <v>-0.5</v>
      </c>
      <c r="BH81" s="1">
        <f t="shared" si="40"/>
        <v>86.5</v>
      </c>
      <c r="BI81" s="1">
        <f t="shared" si="41"/>
        <v>65</v>
      </c>
    </row>
    <row r="82" spans="1:61">
      <c r="A82" s="14" t="s">
        <v>8</v>
      </c>
      <c r="B82" s="14" t="s">
        <v>37</v>
      </c>
      <c r="C82" s="14">
        <v>6</v>
      </c>
      <c r="D82" s="14">
        <v>5</v>
      </c>
      <c r="E82" s="14">
        <v>5.5</v>
      </c>
      <c r="F82" s="14"/>
      <c r="G82" s="14">
        <v>6.5</v>
      </c>
      <c r="H82" s="16">
        <v>6</v>
      </c>
      <c r="I82" s="14">
        <v>6</v>
      </c>
      <c r="J82" s="14" t="s">
        <v>429</v>
      </c>
      <c r="K82" s="14">
        <v>5.5</v>
      </c>
      <c r="L82" s="14">
        <v>5</v>
      </c>
      <c r="M82" s="14">
        <v>5.5</v>
      </c>
      <c r="N82" s="14">
        <v>5.5</v>
      </c>
      <c r="O82" s="14">
        <v>6</v>
      </c>
      <c r="P82" s="14">
        <v>5.5</v>
      </c>
      <c r="Q82" s="14">
        <v>5</v>
      </c>
      <c r="R82" s="14">
        <v>6.5</v>
      </c>
      <c r="S82" s="14">
        <v>5.5</v>
      </c>
      <c r="T82" s="14">
        <v>6</v>
      </c>
      <c r="U82" s="14">
        <v>6.5</v>
      </c>
      <c r="V82" s="14">
        <v>6.5</v>
      </c>
      <c r="W82" s="14">
        <v>6</v>
      </c>
      <c r="X82" s="14">
        <v>6</v>
      </c>
      <c r="Y82" s="14"/>
      <c r="Z82" s="14">
        <v>4.5</v>
      </c>
      <c r="AA82" s="14">
        <v>6</v>
      </c>
      <c r="AB82" s="14">
        <v>6.5</v>
      </c>
      <c r="AC82" s="14">
        <v>6</v>
      </c>
      <c r="AD82" s="14">
        <v>5</v>
      </c>
      <c r="AE82" s="14">
        <v>5</v>
      </c>
      <c r="AF82" s="14"/>
      <c r="AG82" s="14"/>
      <c r="AH82" s="14">
        <v>5</v>
      </c>
      <c r="AI82" s="14">
        <v>6.5</v>
      </c>
      <c r="AJ82" s="14">
        <v>6</v>
      </c>
      <c r="AK82" s="14">
        <v>6</v>
      </c>
      <c r="AL82" s="14">
        <v>5.5</v>
      </c>
      <c r="AM82" s="14">
        <v>6</v>
      </c>
      <c r="AN82" s="14">
        <v>5</v>
      </c>
      <c r="AO82" s="8">
        <f t="shared" si="42"/>
        <v>33</v>
      </c>
      <c r="AP82" s="8">
        <f t="shared" si="32"/>
        <v>16</v>
      </c>
      <c r="AQ82" s="8">
        <f t="shared" si="33"/>
        <v>17</v>
      </c>
      <c r="AR82" s="8">
        <f t="shared" si="43"/>
        <v>5.7272727272727275</v>
      </c>
      <c r="AS82" s="8">
        <f t="shared" si="44"/>
        <v>5.7352941176470589</v>
      </c>
      <c r="AT82" s="8">
        <f t="shared" si="45"/>
        <v>5.71875</v>
      </c>
      <c r="AU82" s="8">
        <f t="shared" si="46"/>
        <v>6</v>
      </c>
      <c r="AV82" s="8">
        <f t="shared" si="34"/>
        <v>5.625</v>
      </c>
      <c r="AW82" s="8">
        <f t="shared" si="35"/>
        <v>5.8235294117647056</v>
      </c>
      <c r="AX82" s="8">
        <f t="shared" si="30"/>
        <v>5.5909090909090908</v>
      </c>
      <c r="AY82" s="8">
        <f t="shared" si="36"/>
        <v>5.5625</v>
      </c>
      <c r="AZ82" s="8">
        <f t="shared" si="37"/>
        <v>5.617647058823529</v>
      </c>
      <c r="BA82" s="1">
        <f t="shared" si="31"/>
        <v>189</v>
      </c>
      <c r="BB82" s="1">
        <f>SUM('BONUS GAZZETTA 2013 2014'!C82:AN82)</f>
        <v>-4.5</v>
      </c>
      <c r="BC82" s="15">
        <f t="shared" si="47"/>
        <v>184.5</v>
      </c>
      <c r="BD82" s="1">
        <f t="shared" si="38"/>
        <v>90</v>
      </c>
      <c r="BE82" s="1">
        <f t="shared" si="39"/>
        <v>99</v>
      </c>
      <c r="BF82" s="1">
        <f>SUM('BONUS GAZZETTA 2013 2014'!C82,'BONUS GAZZETTA 2013 2014'!F82,'BONUS GAZZETTA 2013 2014'!H82,'BONUS GAZZETTA 2013 2014'!J82,'BONUS GAZZETTA 2013 2014'!L82,'BONUS GAZZETTA 2013 2014'!N82,'BONUS GAZZETTA 2013 2014'!P82,'BONUS GAZZETTA 2013 2014'!Q82,'BONUS GAZZETTA 2013 2014'!S82,'BONUS GAZZETTA 2013 2014'!U82,'BONUS GAZZETTA 2013 2014'!W82,'BONUS GAZZETTA 2013 2014'!X82,'BONUS GAZZETTA 2013 2014'!Z82,'BONUS GAZZETTA 2013 2014'!AB82,'BONUS GAZZETTA 2013 2014'!AD82,'BONUS GAZZETTA 2013 2014'!AF82,'BONUS GAZZETTA 2013 2014'!AH82,'BONUS GAZZETTA 2013 2014'!AK82,'BONUS GAZZETTA 2013 2014'!AM82)</f>
        <v>-1</v>
      </c>
      <c r="BG82" s="1">
        <f>SUM('BONUS GAZZETTA 2013 2014'!D82,'BONUS GAZZETTA 2013 2014'!E82,'BONUS GAZZETTA 2013 2014'!G82,'BONUS GAZZETTA 2013 2014'!I82,'BONUS GAZZETTA 2013 2014'!K82,'BONUS GAZZETTA 2013 2014'!M82,'BONUS GAZZETTA 2013 2014'!O82,'BONUS GAZZETTA 2013 2014'!R82,'BONUS GAZZETTA 2013 2014'!T82,'BONUS GAZZETTA 2013 2014'!V82,'BONUS GAZZETTA 2013 2014'!Y82,'BONUS GAZZETTA 2013 2014'!AA82,'BONUS GAZZETTA 2013 2014'!AC82,'BONUS GAZZETTA 2013 2014'!AE82,'BONUS GAZZETTA 2013 2014'!AG82,'BONUS GAZZETTA 2013 2014'!AI82,'BONUS GAZZETTA 2013 2014'!AJ82,'BONUS GAZZETTA 2013 2014'!AL82,'BONUS GAZZETTA 2013 2014'!AN82)</f>
        <v>-3.5</v>
      </c>
      <c r="BH82" s="1">
        <f t="shared" si="40"/>
        <v>89</v>
      </c>
      <c r="BI82" s="1">
        <f t="shared" si="41"/>
        <v>95.5</v>
      </c>
    </row>
    <row r="83" spans="1:61">
      <c r="A83" s="14" t="s">
        <v>8</v>
      </c>
      <c r="B83" s="14" t="s">
        <v>38</v>
      </c>
      <c r="C83" s="14">
        <v>5</v>
      </c>
      <c r="D83" s="14">
        <v>6</v>
      </c>
      <c r="E83" s="14" t="s">
        <v>423</v>
      </c>
      <c r="F83" s="14">
        <v>7</v>
      </c>
      <c r="G83" s="14">
        <v>6</v>
      </c>
      <c r="H83" s="16"/>
      <c r="I83" s="14"/>
      <c r="J83" s="14"/>
      <c r="K83" s="14" t="s">
        <v>429</v>
      </c>
      <c r="L83" s="14"/>
      <c r="M83" s="14"/>
      <c r="N83" s="14"/>
      <c r="O83" s="14"/>
      <c r="P83" s="14"/>
      <c r="Q83" s="14">
        <v>6</v>
      </c>
      <c r="R83" s="14">
        <v>6</v>
      </c>
      <c r="S83" s="14">
        <v>6</v>
      </c>
      <c r="T83" s="14">
        <v>6</v>
      </c>
      <c r="U83" s="14">
        <v>5.5</v>
      </c>
      <c r="V83" s="14">
        <v>6</v>
      </c>
      <c r="W83" s="14">
        <v>5.5</v>
      </c>
      <c r="X83" s="14">
        <v>6</v>
      </c>
      <c r="Y83" s="14">
        <v>6</v>
      </c>
      <c r="Z83" s="14">
        <v>5</v>
      </c>
      <c r="AA83" s="14">
        <v>7</v>
      </c>
      <c r="AB83" s="14"/>
      <c r="AC83" s="14">
        <v>6</v>
      </c>
      <c r="AD83" s="14">
        <v>5</v>
      </c>
      <c r="AE83" s="14">
        <v>6</v>
      </c>
      <c r="AF83" s="14">
        <v>7</v>
      </c>
      <c r="AG83" s="14">
        <v>6</v>
      </c>
      <c r="AH83" s="14">
        <v>6</v>
      </c>
      <c r="AI83" s="14"/>
      <c r="AJ83" s="14"/>
      <c r="AK83" s="14"/>
      <c r="AL83" s="14"/>
      <c r="AM83" s="14"/>
      <c r="AN83" s="14"/>
      <c r="AO83" s="8">
        <f t="shared" si="42"/>
        <v>21</v>
      </c>
      <c r="AP83" s="8">
        <f t="shared" si="32"/>
        <v>11</v>
      </c>
      <c r="AQ83" s="8">
        <f t="shared" si="33"/>
        <v>10</v>
      </c>
      <c r="AR83" s="8">
        <f t="shared" si="43"/>
        <v>5.9523809523809526</v>
      </c>
      <c r="AS83" s="8">
        <f t="shared" si="44"/>
        <v>5.9444444444444446</v>
      </c>
      <c r="AT83" s="8">
        <f t="shared" si="45"/>
        <v>5.958333333333333</v>
      </c>
      <c r="AU83" s="8">
        <f t="shared" si="46"/>
        <v>6</v>
      </c>
      <c r="AV83" s="8">
        <f t="shared" si="34"/>
        <v>5.8181818181818183</v>
      </c>
      <c r="AW83" s="8">
        <f t="shared" si="35"/>
        <v>6.1</v>
      </c>
      <c r="AX83" s="8">
        <f t="shared" si="30"/>
        <v>5.9285714285714288</v>
      </c>
      <c r="AY83" s="8">
        <f t="shared" si="36"/>
        <v>5.9545454545454541</v>
      </c>
      <c r="AZ83" s="8">
        <f t="shared" si="37"/>
        <v>5.9</v>
      </c>
      <c r="BA83" s="1">
        <f t="shared" si="31"/>
        <v>125</v>
      </c>
      <c r="BB83" s="1">
        <f>SUM('BONUS GAZZETTA 2013 2014'!C83:AN83)</f>
        <v>-0.5</v>
      </c>
      <c r="BC83" s="15">
        <f t="shared" si="47"/>
        <v>124.5</v>
      </c>
      <c r="BD83" s="1">
        <f t="shared" si="38"/>
        <v>64</v>
      </c>
      <c r="BE83" s="1">
        <f t="shared" si="39"/>
        <v>61</v>
      </c>
      <c r="BF83" s="1">
        <f>SUM('BONUS GAZZETTA 2013 2014'!C83,'BONUS GAZZETTA 2013 2014'!F83,'BONUS GAZZETTA 2013 2014'!H83,'BONUS GAZZETTA 2013 2014'!J83,'BONUS GAZZETTA 2013 2014'!L83,'BONUS GAZZETTA 2013 2014'!N83,'BONUS GAZZETTA 2013 2014'!P83,'BONUS GAZZETTA 2013 2014'!Q83,'BONUS GAZZETTA 2013 2014'!S83,'BONUS GAZZETTA 2013 2014'!U83,'BONUS GAZZETTA 2013 2014'!W83,'BONUS GAZZETTA 2013 2014'!X83,'BONUS GAZZETTA 2013 2014'!Z83,'BONUS GAZZETTA 2013 2014'!AB83,'BONUS GAZZETTA 2013 2014'!AD83,'BONUS GAZZETTA 2013 2014'!AF83,'BONUS GAZZETTA 2013 2014'!AH83,'BONUS GAZZETTA 2013 2014'!AK83,'BONUS GAZZETTA 2013 2014'!AM83)</f>
        <v>1.5</v>
      </c>
      <c r="BG83" s="1">
        <f>SUM('BONUS GAZZETTA 2013 2014'!D83,'BONUS GAZZETTA 2013 2014'!E83,'BONUS GAZZETTA 2013 2014'!G83,'BONUS GAZZETTA 2013 2014'!I83,'BONUS GAZZETTA 2013 2014'!K83,'BONUS GAZZETTA 2013 2014'!M83,'BONUS GAZZETTA 2013 2014'!O83,'BONUS GAZZETTA 2013 2014'!R83,'BONUS GAZZETTA 2013 2014'!T83,'BONUS GAZZETTA 2013 2014'!V83,'BONUS GAZZETTA 2013 2014'!Y83,'BONUS GAZZETTA 2013 2014'!AA83,'BONUS GAZZETTA 2013 2014'!AC83,'BONUS GAZZETTA 2013 2014'!AE83,'BONUS GAZZETTA 2013 2014'!AG83,'BONUS GAZZETTA 2013 2014'!AI83,'BONUS GAZZETTA 2013 2014'!AJ83,'BONUS GAZZETTA 2013 2014'!AL83,'BONUS GAZZETTA 2013 2014'!AN83)</f>
        <v>-2</v>
      </c>
      <c r="BH83" s="1">
        <f t="shared" si="40"/>
        <v>65.5</v>
      </c>
      <c r="BI83" s="1">
        <f t="shared" si="41"/>
        <v>59</v>
      </c>
    </row>
    <row r="84" spans="1:61">
      <c r="A84" s="14" t="s">
        <v>8</v>
      </c>
      <c r="B84" s="14" t="s">
        <v>39</v>
      </c>
      <c r="C84" s="14" t="s">
        <v>423</v>
      </c>
      <c r="D84" s="14" t="s">
        <v>423</v>
      </c>
      <c r="E84" s="14"/>
      <c r="F84" s="14"/>
      <c r="G84" s="14" t="s">
        <v>423</v>
      </c>
      <c r="H84" s="16"/>
      <c r="I84" s="14">
        <v>5.5</v>
      </c>
      <c r="J84" s="14"/>
      <c r="K84" s="14"/>
      <c r="L84" s="14"/>
      <c r="M84" s="14"/>
      <c r="N84" s="14">
        <v>6</v>
      </c>
      <c r="O84" s="14">
        <v>6</v>
      </c>
      <c r="P84" s="14">
        <v>5.5</v>
      </c>
      <c r="Q84" s="14"/>
      <c r="R84" s="14">
        <v>6</v>
      </c>
      <c r="S84" s="14"/>
      <c r="T84" s="14"/>
      <c r="U84" s="14"/>
      <c r="V84" s="14"/>
      <c r="W84" s="14">
        <v>5</v>
      </c>
      <c r="X84" s="14"/>
      <c r="Y84" s="14"/>
      <c r="Z84" s="14"/>
      <c r="AA84" s="14">
        <v>6</v>
      </c>
      <c r="AB84" s="14">
        <v>6</v>
      </c>
      <c r="AC84" s="14">
        <v>6</v>
      </c>
      <c r="AD84" s="14"/>
      <c r="AE84" s="14"/>
      <c r="AF84" s="14">
        <v>6.5</v>
      </c>
      <c r="AG84" s="14">
        <v>5.5</v>
      </c>
      <c r="AH84" s="14">
        <v>5.5</v>
      </c>
      <c r="AI84" s="14">
        <v>6</v>
      </c>
      <c r="AJ84" s="14">
        <v>5.5</v>
      </c>
      <c r="AK84" s="14">
        <v>6</v>
      </c>
      <c r="AL84" s="14">
        <v>6</v>
      </c>
      <c r="AM84" s="14">
        <v>5.5</v>
      </c>
      <c r="AN84" s="14"/>
      <c r="AO84" s="8">
        <f t="shared" si="42"/>
        <v>17</v>
      </c>
      <c r="AP84" s="8">
        <f t="shared" si="32"/>
        <v>8</v>
      </c>
      <c r="AQ84" s="8">
        <f t="shared" si="33"/>
        <v>9</v>
      </c>
      <c r="AR84" s="8">
        <f t="shared" si="43"/>
        <v>5.7941176470588234</v>
      </c>
      <c r="AS84" s="8">
        <f t="shared" si="44"/>
        <v>5.8</v>
      </c>
      <c r="AT84" s="8">
        <f t="shared" si="45"/>
        <v>5.791666666666667</v>
      </c>
      <c r="AU84" s="8">
        <f t="shared" si="46"/>
        <v>6</v>
      </c>
      <c r="AV84" s="8">
        <f t="shared" si="34"/>
        <v>5.75</v>
      </c>
      <c r="AW84" s="8">
        <f t="shared" si="35"/>
        <v>5.833333333333333</v>
      </c>
      <c r="AX84" s="8">
        <f t="shared" si="30"/>
        <v>5.7352941176470589</v>
      </c>
      <c r="AY84" s="8">
        <f t="shared" si="36"/>
        <v>5.6875</v>
      </c>
      <c r="AZ84" s="8">
        <f t="shared" si="37"/>
        <v>5.7777777777777777</v>
      </c>
      <c r="BA84" s="1">
        <f t="shared" si="31"/>
        <v>98.5</v>
      </c>
      <c r="BB84" s="1">
        <f>SUM('BONUS GAZZETTA 2013 2014'!C84:AN84)</f>
        <v>-1</v>
      </c>
      <c r="BC84" s="15">
        <f t="shared" si="47"/>
        <v>97.5</v>
      </c>
      <c r="BD84" s="1">
        <f t="shared" si="38"/>
        <v>46</v>
      </c>
      <c r="BE84" s="1">
        <f t="shared" si="39"/>
        <v>52.5</v>
      </c>
      <c r="BF84" s="1">
        <f>SUM('BONUS GAZZETTA 2013 2014'!C84,'BONUS GAZZETTA 2013 2014'!F84,'BONUS GAZZETTA 2013 2014'!H84,'BONUS GAZZETTA 2013 2014'!J84,'BONUS GAZZETTA 2013 2014'!L84,'BONUS GAZZETTA 2013 2014'!N84,'BONUS GAZZETTA 2013 2014'!P84,'BONUS GAZZETTA 2013 2014'!Q84,'BONUS GAZZETTA 2013 2014'!S84,'BONUS GAZZETTA 2013 2014'!U84,'BONUS GAZZETTA 2013 2014'!W84,'BONUS GAZZETTA 2013 2014'!X84,'BONUS GAZZETTA 2013 2014'!Z84,'BONUS GAZZETTA 2013 2014'!AB84,'BONUS GAZZETTA 2013 2014'!AD84,'BONUS GAZZETTA 2013 2014'!AF84,'BONUS GAZZETTA 2013 2014'!AH84,'BONUS GAZZETTA 2013 2014'!AK84,'BONUS GAZZETTA 2013 2014'!AM84)</f>
        <v>-0.5</v>
      </c>
      <c r="BG84" s="1">
        <f>SUM('BONUS GAZZETTA 2013 2014'!D84,'BONUS GAZZETTA 2013 2014'!E84,'BONUS GAZZETTA 2013 2014'!G84,'BONUS GAZZETTA 2013 2014'!I84,'BONUS GAZZETTA 2013 2014'!K84,'BONUS GAZZETTA 2013 2014'!M84,'BONUS GAZZETTA 2013 2014'!O84,'BONUS GAZZETTA 2013 2014'!R84,'BONUS GAZZETTA 2013 2014'!T84,'BONUS GAZZETTA 2013 2014'!V84,'BONUS GAZZETTA 2013 2014'!Y84,'BONUS GAZZETTA 2013 2014'!AA84,'BONUS GAZZETTA 2013 2014'!AC84,'BONUS GAZZETTA 2013 2014'!AE84,'BONUS GAZZETTA 2013 2014'!AG84,'BONUS GAZZETTA 2013 2014'!AI84,'BONUS GAZZETTA 2013 2014'!AJ84,'BONUS GAZZETTA 2013 2014'!AL84,'BONUS GAZZETTA 2013 2014'!AN84)</f>
        <v>-0.5</v>
      </c>
      <c r="BH84" s="1">
        <f t="shared" si="40"/>
        <v>45.5</v>
      </c>
      <c r="BI84" s="1">
        <f t="shared" si="41"/>
        <v>52</v>
      </c>
    </row>
    <row r="85" spans="1:61">
      <c r="A85" s="14" t="s">
        <v>8</v>
      </c>
      <c r="B85" s="14" t="s">
        <v>428</v>
      </c>
      <c r="C85" s="14"/>
      <c r="D85" s="14"/>
      <c r="E85" s="14"/>
      <c r="F85" s="14">
        <v>5</v>
      </c>
      <c r="G85" s="14"/>
      <c r="H85" s="16">
        <v>6</v>
      </c>
      <c r="I85" s="14">
        <v>5</v>
      </c>
      <c r="J85" s="14">
        <v>6</v>
      </c>
      <c r="K85" s="14"/>
      <c r="L85" s="14">
        <v>6.5</v>
      </c>
      <c r="M85" s="14">
        <v>5.5</v>
      </c>
      <c r="N85" s="14" t="s">
        <v>423</v>
      </c>
      <c r="O85" s="14"/>
      <c r="P85" s="14">
        <v>5.5</v>
      </c>
      <c r="Q85" s="14">
        <v>6.5</v>
      </c>
      <c r="R85" s="14"/>
      <c r="S85" s="14" t="s">
        <v>423</v>
      </c>
      <c r="T85" s="14"/>
      <c r="U85" s="14"/>
      <c r="V85" s="14">
        <v>6</v>
      </c>
      <c r="W85" s="14" t="s">
        <v>423</v>
      </c>
      <c r="X85" s="14"/>
      <c r="Y85" s="14" t="s">
        <v>423</v>
      </c>
      <c r="Z85" s="14"/>
      <c r="AA85" s="14"/>
      <c r="AB85" s="14">
        <v>7.5</v>
      </c>
      <c r="AC85" s="14"/>
      <c r="AD85" s="14">
        <v>6</v>
      </c>
      <c r="AE85" s="14" t="s">
        <v>423</v>
      </c>
      <c r="AF85" s="14">
        <v>6.5</v>
      </c>
      <c r="AG85" s="14">
        <v>5.5</v>
      </c>
      <c r="AH85" s="14">
        <v>5</v>
      </c>
      <c r="AI85" s="14">
        <v>6.5</v>
      </c>
      <c r="AJ85" s="14">
        <v>6</v>
      </c>
      <c r="AK85" s="14">
        <v>5.5</v>
      </c>
      <c r="AL85" s="14">
        <v>5</v>
      </c>
      <c r="AM85" s="14" t="s">
        <v>423</v>
      </c>
      <c r="AN85" s="14">
        <v>5.5</v>
      </c>
      <c r="AO85" s="8">
        <f t="shared" si="42"/>
        <v>19</v>
      </c>
      <c r="AP85" s="8">
        <f t="shared" si="32"/>
        <v>11</v>
      </c>
      <c r="AQ85" s="8">
        <f t="shared" si="33"/>
        <v>8</v>
      </c>
      <c r="AR85" s="8">
        <f t="shared" si="43"/>
        <v>5.8421052631578947</v>
      </c>
      <c r="AS85" s="8">
        <f t="shared" si="44"/>
        <v>5.75</v>
      </c>
      <c r="AT85" s="8">
        <f t="shared" si="45"/>
        <v>5.9090909090909092</v>
      </c>
      <c r="AU85" s="8">
        <f t="shared" si="46"/>
        <v>6</v>
      </c>
      <c r="AV85" s="8">
        <f t="shared" si="34"/>
        <v>6</v>
      </c>
      <c r="AW85" s="8">
        <f t="shared" si="35"/>
        <v>5.625</v>
      </c>
      <c r="AX85" s="8">
        <f t="shared" si="30"/>
        <v>6.0789473684210522</v>
      </c>
      <c r="AY85" s="8">
        <f t="shared" si="36"/>
        <v>6.2272727272727275</v>
      </c>
      <c r="AZ85" s="8">
        <f t="shared" si="37"/>
        <v>5.875</v>
      </c>
      <c r="BA85" s="1">
        <f t="shared" si="31"/>
        <v>111</v>
      </c>
      <c r="BB85" s="1">
        <f>SUM('BONUS GAZZETTA 2013 2014'!C85:AN85)</f>
        <v>4.5</v>
      </c>
      <c r="BC85" s="15">
        <f t="shared" si="47"/>
        <v>115.5</v>
      </c>
      <c r="BD85" s="1">
        <f t="shared" si="38"/>
        <v>66</v>
      </c>
      <c r="BE85" s="1">
        <f t="shared" si="39"/>
        <v>45</v>
      </c>
      <c r="BF85" s="1">
        <f>SUM('BONUS GAZZETTA 2013 2014'!C85,'BONUS GAZZETTA 2013 2014'!F85,'BONUS GAZZETTA 2013 2014'!H85,'BONUS GAZZETTA 2013 2014'!J85,'BONUS GAZZETTA 2013 2014'!L85,'BONUS GAZZETTA 2013 2014'!N85,'BONUS GAZZETTA 2013 2014'!P85,'BONUS GAZZETTA 2013 2014'!Q85,'BONUS GAZZETTA 2013 2014'!S85,'BONUS GAZZETTA 2013 2014'!U85,'BONUS GAZZETTA 2013 2014'!W85,'BONUS GAZZETTA 2013 2014'!X85,'BONUS GAZZETTA 2013 2014'!Z85,'BONUS GAZZETTA 2013 2014'!AB85,'BONUS GAZZETTA 2013 2014'!AD85,'BONUS GAZZETTA 2013 2014'!AF85,'BONUS GAZZETTA 2013 2014'!AH85,'BONUS GAZZETTA 2013 2014'!AK85,'BONUS GAZZETTA 2013 2014'!AM85)</f>
        <v>2.5</v>
      </c>
      <c r="BG85" s="1">
        <f>SUM('BONUS GAZZETTA 2013 2014'!D85,'BONUS GAZZETTA 2013 2014'!E85,'BONUS GAZZETTA 2013 2014'!G85,'BONUS GAZZETTA 2013 2014'!I85,'BONUS GAZZETTA 2013 2014'!K85,'BONUS GAZZETTA 2013 2014'!M85,'BONUS GAZZETTA 2013 2014'!O85,'BONUS GAZZETTA 2013 2014'!R85,'BONUS GAZZETTA 2013 2014'!T85,'BONUS GAZZETTA 2013 2014'!V85,'BONUS GAZZETTA 2013 2014'!Y85,'BONUS GAZZETTA 2013 2014'!AA85,'BONUS GAZZETTA 2013 2014'!AC85,'BONUS GAZZETTA 2013 2014'!AE85,'BONUS GAZZETTA 2013 2014'!AG85,'BONUS GAZZETTA 2013 2014'!AI85,'BONUS GAZZETTA 2013 2014'!AJ85,'BONUS GAZZETTA 2013 2014'!AL85,'BONUS GAZZETTA 2013 2014'!AN85)</f>
        <v>2</v>
      </c>
      <c r="BH85" s="1">
        <f t="shared" si="40"/>
        <v>68.5</v>
      </c>
      <c r="BI85" s="1">
        <f t="shared" si="41"/>
        <v>47</v>
      </c>
    </row>
    <row r="86" spans="1:61">
      <c r="A86" s="14" t="s">
        <v>8</v>
      </c>
      <c r="B86" s="14" t="s">
        <v>626</v>
      </c>
      <c r="C86" s="14"/>
      <c r="D86" s="14"/>
      <c r="E86" s="14"/>
      <c r="F86" s="14"/>
      <c r="G86" s="14"/>
      <c r="H86" s="16"/>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t="s">
        <v>423</v>
      </c>
      <c r="AL86" s="14"/>
      <c r="AM86" s="14" t="s">
        <v>423</v>
      </c>
      <c r="AN86" s="14" t="s">
        <v>423</v>
      </c>
      <c r="AO86" s="8">
        <f t="shared" si="42"/>
        <v>0</v>
      </c>
      <c r="AP86" s="8">
        <f t="shared" si="32"/>
        <v>0</v>
      </c>
      <c r="AQ86" s="8">
        <f t="shared" si="33"/>
        <v>0</v>
      </c>
      <c r="AR86" s="8" t="e">
        <f t="shared" si="43"/>
        <v>#DIV/0!</v>
      </c>
      <c r="AS86" s="8" t="e">
        <f t="shared" si="44"/>
        <v>#DIV/0!</v>
      </c>
      <c r="AT86" s="8" t="e">
        <f t="shared" si="45"/>
        <v>#DIV/0!</v>
      </c>
      <c r="AU86" s="8" t="e">
        <f t="shared" si="46"/>
        <v>#N/A</v>
      </c>
      <c r="AV86" s="8" t="e">
        <f t="shared" si="34"/>
        <v>#DIV/0!</v>
      </c>
      <c r="AW86" s="8" t="e">
        <f t="shared" si="35"/>
        <v>#DIV/0!</v>
      </c>
      <c r="AX86" s="8" t="e">
        <f t="shared" si="30"/>
        <v>#DIV/0!</v>
      </c>
      <c r="AY86" s="8" t="e">
        <f t="shared" si="36"/>
        <v>#DIV/0!</v>
      </c>
      <c r="AZ86" s="8" t="e">
        <f t="shared" si="37"/>
        <v>#DIV/0!</v>
      </c>
      <c r="BA86" s="1">
        <f t="shared" si="31"/>
        <v>0</v>
      </c>
      <c r="BB86" s="1">
        <f>SUM('BONUS GAZZETTA 2013 2014'!C86:AN86)</f>
        <v>0</v>
      </c>
      <c r="BC86" s="15">
        <f t="shared" si="47"/>
        <v>0</v>
      </c>
      <c r="BD86" s="1">
        <f t="shared" si="38"/>
        <v>0</v>
      </c>
      <c r="BE86" s="1">
        <f t="shared" si="39"/>
        <v>0</v>
      </c>
      <c r="BF86" s="1">
        <f>SUM('BONUS GAZZETTA 2013 2014'!C86,'BONUS GAZZETTA 2013 2014'!F86,'BONUS GAZZETTA 2013 2014'!H86,'BONUS GAZZETTA 2013 2014'!J86,'BONUS GAZZETTA 2013 2014'!L86,'BONUS GAZZETTA 2013 2014'!N86,'BONUS GAZZETTA 2013 2014'!P86,'BONUS GAZZETTA 2013 2014'!Q86,'BONUS GAZZETTA 2013 2014'!S86,'BONUS GAZZETTA 2013 2014'!U86,'BONUS GAZZETTA 2013 2014'!W86,'BONUS GAZZETTA 2013 2014'!X86,'BONUS GAZZETTA 2013 2014'!Z86,'BONUS GAZZETTA 2013 2014'!AB86,'BONUS GAZZETTA 2013 2014'!AD86,'BONUS GAZZETTA 2013 2014'!AF86,'BONUS GAZZETTA 2013 2014'!AH86,'BONUS GAZZETTA 2013 2014'!AK86,'BONUS GAZZETTA 2013 2014'!AM86)</f>
        <v>0</v>
      </c>
      <c r="BG86" s="1">
        <f>SUM('BONUS GAZZETTA 2013 2014'!D86,'BONUS GAZZETTA 2013 2014'!E86,'BONUS GAZZETTA 2013 2014'!G86,'BONUS GAZZETTA 2013 2014'!I86,'BONUS GAZZETTA 2013 2014'!K86,'BONUS GAZZETTA 2013 2014'!M86,'BONUS GAZZETTA 2013 2014'!O86,'BONUS GAZZETTA 2013 2014'!R86,'BONUS GAZZETTA 2013 2014'!T86,'BONUS GAZZETTA 2013 2014'!V86,'BONUS GAZZETTA 2013 2014'!Y86,'BONUS GAZZETTA 2013 2014'!AA86,'BONUS GAZZETTA 2013 2014'!AC86,'BONUS GAZZETTA 2013 2014'!AE86,'BONUS GAZZETTA 2013 2014'!AG86,'BONUS GAZZETTA 2013 2014'!AI86,'BONUS GAZZETTA 2013 2014'!AJ86,'BONUS GAZZETTA 2013 2014'!AL86,'BONUS GAZZETTA 2013 2014'!AN86)</f>
        <v>0</v>
      </c>
      <c r="BH86" s="1">
        <f t="shared" si="40"/>
        <v>0</v>
      </c>
      <c r="BI86" s="1">
        <f t="shared" si="41"/>
        <v>0</v>
      </c>
    </row>
    <row r="87" spans="1:61">
      <c r="A87" s="14" t="s">
        <v>8</v>
      </c>
      <c r="B87" s="14" t="s">
        <v>40</v>
      </c>
      <c r="C87" s="14">
        <v>7</v>
      </c>
      <c r="D87" s="14">
        <v>5</v>
      </c>
      <c r="E87" s="14">
        <v>6.5</v>
      </c>
      <c r="F87" s="14">
        <v>6.5</v>
      </c>
      <c r="G87" s="14">
        <v>6.5</v>
      </c>
      <c r="H87" s="16">
        <v>7</v>
      </c>
      <c r="I87" s="14">
        <v>6.5</v>
      </c>
      <c r="J87" s="14">
        <v>5.5</v>
      </c>
      <c r="K87" s="14">
        <v>5.5</v>
      </c>
      <c r="L87" s="14">
        <v>5</v>
      </c>
      <c r="M87" s="14">
        <v>5.5</v>
      </c>
      <c r="N87" s="14">
        <v>5.5</v>
      </c>
      <c r="O87" s="14"/>
      <c r="P87" s="14">
        <v>6</v>
      </c>
      <c r="Q87" s="14">
        <v>6</v>
      </c>
      <c r="R87" s="14">
        <v>6.5</v>
      </c>
      <c r="S87" s="14">
        <v>6.5</v>
      </c>
      <c r="T87" s="14">
        <v>6.5</v>
      </c>
      <c r="U87" s="14"/>
      <c r="V87" s="14"/>
      <c r="W87" s="14"/>
      <c r="X87" s="14"/>
      <c r="Y87" s="14"/>
      <c r="Z87" s="14"/>
      <c r="AA87" s="14"/>
      <c r="AB87" s="14"/>
      <c r="AC87" s="14"/>
      <c r="AD87" s="14"/>
      <c r="AE87" s="14"/>
      <c r="AF87" s="14"/>
      <c r="AG87" s="14"/>
      <c r="AH87" s="14"/>
      <c r="AI87" s="14"/>
      <c r="AJ87" s="14"/>
      <c r="AK87" s="14"/>
      <c r="AL87" s="14"/>
      <c r="AM87" s="14"/>
      <c r="AN87" s="14"/>
      <c r="AO87" s="8">
        <f t="shared" si="42"/>
        <v>17</v>
      </c>
      <c r="AP87" s="8">
        <f t="shared" si="32"/>
        <v>9</v>
      </c>
      <c r="AQ87" s="8">
        <f t="shared" si="33"/>
        <v>8</v>
      </c>
      <c r="AR87" s="8">
        <f t="shared" si="43"/>
        <v>6.0882352941176467</v>
      </c>
      <c r="AS87" s="8">
        <f t="shared" si="44"/>
        <v>6.0882352941176467</v>
      </c>
      <c r="AT87" s="8" t="e">
        <f t="shared" si="45"/>
        <v>#DIV/0!</v>
      </c>
      <c r="AU87" s="8">
        <f t="shared" si="46"/>
        <v>6.5</v>
      </c>
      <c r="AV87" s="8">
        <f t="shared" si="34"/>
        <v>6.1111111111111107</v>
      </c>
      <c r="AW87" s="8">
        <f t="shared" si="35"/>
        <v>6.0625</v>
      </c>
      <c r="AX87" s="8">
        <f t="shared" si="30"/>
        <v>6.2647058823529411</v>
      </c>
      <c r="AY87" s="8">
        <f t="shared" si="36"/>
        <v>6.5</v>
      </c>
      <c r="AZ87" s="8">
        <f t="shared" si="37"/>
        <v>6</v>
      </c>
      <c r="BA87" s="1">
        <f t="shared" si="31"/>
        <v>103.5</v>
      </c>
      <c r="BB87" s="1">
        <f>SUM('BONUS GAZZETTA 2013 2014'!C87:AN87)</f>
        <v>3</v>
      </c>
      <c r="BC87" s="15">
        <f t="shared" si="47"/>
        <v>106.5</v>
      </c>
      <c r="BD87" s="1">
        <f t="shared" si="38"/>
        <v>55</v>
      </c>
      <c r="BE87" s="1">
        <f t="shared" si="39"/>
        <v>48.5</v>
      </c>
      <c r="BF87" s="1">
        <f>SUM('BONUS GAZZETTA 2013 2014'!C87,'BONUS GAZZETTA 2013 2014'!F87,'BONUS GAZZETTA 2013 2014'!H87,'BONUS GAZZETTA 2013 2014'!J87,'BONUS GAZZETTA 2013 2014'!L87,'BONUS GAZZETTA 2013 2014'!N87,'BONUS GAZZETTA 2013 2014'!P87,'BONUS GAZZETTA 2013 2014'!Q87,'BONUS GAZZETTA 2013 2014'!S87,'BONUS GAZZETTA 2013 2014'!U87,'BONUS GAZZETTA 2013 2014'!W87,'BONUS GAZZETTA 2013 2014'!X87,'BONUS GAZZETTA 2013 2014'!Z87,'BONUS GAZZETTA 2013 2014'!AB87,'BONUS GAZZETTA 2013 2014'!AD87,'BONUS GAZZETTA 2013 2014'!AF87,'BONUS GAZZETTA 2013 2014'!AH87,'BONUS GAZZETTA 2013 2014'!AK87,'BONUS GAZZETTA 2013 2014'!AM87)</f>
        <v>3.5</v>
      </c>
      <c r="BG87" s="1">
        <f>SUM('BONUS GAZZETTA 2013 2014'!D87,'BONUS GAZZETTA 2013 2014'!E87,'BONUS GAZZETTA 2013 2014'!G87,'BONUS GAZZETTA 2013 2014'!I87,'BONUS GAZZETTA 2013 2014'!K87,'BONUS GAZZETTA 2013 2014'!M87,'BONUS GAZZETTA 2013 2014'!O87,'BONUS GAZZETTA 2013 2014'!R87,'BONUS GAZZETTA 2013 2014'!T87,'BONUS GAZZETTA 2013 2014'!V87,'BONUS GAZZETTA 2013 2014'!Y87,'BONUS GAZZETTA 2013 2014'!AA87,'BONUS GAZZETTA 2013 2014'!AC87,'BONUS GAZZETTA 2013 2014'!AE87,'BONUS GAZZETTA 2013 2014'!AG87,'BONUS GAZZETTA 2013 2014'!AI87,'BONUS GAZZETTA 2013 2014'!AJ87,'BONUS GAZZETTA 2013 2014'!AL87,'BONUS GAZZETTA 2013 2014'!AN87)</f>
        <v>-0.5</v>
      </c>
      <c r="BH87" s="1">
        <f t="shared" si="40"/>
        <v>58.5</v>
      </c>
      <c r="BI87" s="1">
        <f t="shared" si="41"/>
        <v>48</v>
      </c>
    </row>
    <row r="88" spans="1:61">
      <c r="A88" s="14" t="s">
        <v>8</v>
      </c>
      <c r="B88" s="14" t="s">
        <v>621</v>
      </c>
      <c r="C88" s="14"/>
      <c r="D88" s="14"/>
      <c r="E88" s="14"/>
      <c r="F88" s="14"/>
      <c r="G88" s="14"/>
      <c r="H88" s="16"/>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t="s">
        <v>423</v>
      </c>
      <c r="AJ88" s="14"/>
      <c r="AK88" s="14"/>
      <c r="AL88" s="14"/>
      <c r="AM88" s="14">
        <v>6.5</v>
      </c>
      <c r="AN88" s="14">
        <v>5.5</v>
      </c>
      <c r="AO88" s="8">
        <f t="shared" si="42"/>
        <v>2</v>
      </c>
      <c r="AP88" s="8">
        <f t="shared" si="32"/>
        <v>1</v>
      </c>
      <c r="AQ88" s="8">
        <f t="shared" si="33"/>
        <v>1</v>
      </c>
      <c r="AR88" s="8">
        <f t="shared" si="43"/>
        <v>6</v>
      </c>
      <c r="AS88" s="8" t="e">
        <f t="shared" si="44"/>
        <v>#DIV/0!</v>
      </c>
      <c r="AT88" s="8">
        <f t="shared" si="45"/>
        <v>6</v>
      </c>
      <c r="AU88" s="8" t="e">
        <f t="shared" si="46"/>
        <v>#N/A</v>
      </c>
      <c r="AV88" s="8">
        <f t="shared" si="34"/>
        <v>6.5</v>
      </c>
      <c r="AW88" s="8">
        <f t="shared" si="35"/>
        <v>5.5</v>
      </c>
      <c r="AX88" s="8">
        <f t="shared" si="30"/>
        <v>6</v>
      </c>
      <c r="AY88" s="8">
        <f t="shared" si="36"/>
        <v>6.5</v>
      </c>
      <c r="AZ88" s="8">
        <f t="shared" si="37"/>
        <v>5.5</v>
      </c>
      <c r="BA88" s="1">
        <f t="shared" si="31"/>
        <v>12</v>
      </c>
      <c r="BB88" s="1">
        <f>SUM('BONUS GAZZETTA 2013 2014'!C88:AN88)</f>
        <v>0</v>
      </c>
      <c r="BC88" s="15">
        <f t="shared" si="47"/>
        <v>12</v>
      </c>
      <c r="BD88" s="1">
        <f t="shared" si="38"/>
        <v>6.5</v>
      </c>
      <c r="BE88" s="1">
        <f t="shared" si="39"/>
        <v>5.5</v>
      </c>
      <c r="BF88" s="1">
        <f>SUM('BONUS GAZZETTA 2013 2014'!C88,'BONUS GAZZETTA 2013 2014'!F88,'BONUS GAZZETTA 2013 2014'!H88,'BONUS GAZZETTA 2013 2014'!J88,'BONUS GAZZETTA 2013 2014'!L88,'BONUS GAZZETTA 2013 2014'!N88,'BONUS GAZZETTA 2013 2014'!P88,'BONUS GAZZETTA 2013 2014'!Q88,'BONUS GAZZETTA 2013 2014'!S88,'BONUS GAZZETTA 2013 2014'!U88,'BONUS GAZZETTA 2013 2014'!W88,'BONUS GAZZETTA 2013 2014'!X88,'BONUS GAZZETTA 2013 2014'!Z88,'BONUS GAZZETTA 2013 2014'!AB88,'BONUS GAZZETTA 2013 2014'!AD88,'BONUS GAZZETTA 2013 2014'!AF88,'BONUS GAZZETTA 2013 2014'!AH88,'BONUS GAZZETTA 2013 2014'!AK88,'BONUS GAZZETTA 2013 2014'!AM88)</f>
        <v>0</v>
      </c>
      <c r="BG88" s="1">
        <f>SUM('BONUS GAZZETTA 2013 2014'!D88,'BONUS GAZZETTA 2013 2014'!E88,'BONUS GAZZETTA 2013 2014'!G88,'BONUS GAZZETTA 2013 2014'!I88,'BONUS GAZZETTA 2013 2014'!K88,'BONUS GAZZETTA 2013 2014'!M88,'BONUS GAZZETTA 2013 2014'!O88,'BONUS GAZZETTA 2013 2014'!R88,'BONUS GAZZETTA 2013 2014'!T88,'BONUS GAZZETTA 2013 2014'!V88,'BONUS GAZZETTA 2013 2014'!Y88,'BONUS GAZZETTA 2013 2014'!AA88,'BONUS GAZZETTA 2013 2014'!AC88,'BONUS GAZZETTA 2013 2014'!AE88,'BONUS GAZZETTA 2013 2014'!AG88,'BONUS GAZZETTA 2013 2014'!AI88,'BONUS GAZZETTA 2013 2014'!AJ88,'BONUS GAZZETTA 2013 2014'!AL88,'BONUS GAZZETTA 2013 2014'!AN88)</f>
        <v>0</v>
      </c>
      <c r="BH88" s="1">
        <f t="shared" si="40"/>
        <v>6.5</v>
      </c>
      <c r="BI88" s="1">
        <f t="shared" si="41"/>
        <v>5.5</v>
      </c>
    </row>
    <row r="89" spans="1:61">
      <c r="A89" s="14" t="s">
        <v>8</v>
      </c>
      <c r="B89" s="14" t="s">
        <v>461</v>
      </c>
      <c r="C89" s="14"/>
      <c r="D89" s="14"/>
      <c r="E89" s="14"/>
      <c r="F89" s="14"/>
      <c r="G89" s="14"/>
      <c r="H89" s="16"/>
      <c r="I89" s="14"/>
      <c r="J89" s="14"/>
      <c r="K89" s="14"/>
      <c r="L89" s="14"/>
      <c r="M89" s="14"/>
      <c r="N89" s="14"/>
      <c r="O89" s="14"/>
      <c r="P89" s="14"/>
      <c r="Q89" s="14"/>
      <c r="R89" s="14"/>
      <c r="S89" s="14"/>
      <c r="T89" s="14"/>
      <c r="U89" s="14"/>
      <c r="V89" s="14"/>
      <c r="W89" s="14"/>
      <c r="X89" s="14">
        <v>6</v>
      </c>
      <c r="Y89" s="14">
        <v>6</v>
      </c>
      <c r="Z89" s="14"/>
      <c r="AA89" s="14">
        <v>6</v>
      </c>
      <c r="AB89" s="14">
        <v>6.5</v>
      </c>
      <c r="AC89" s="14">
        <v>6.5</v>
      </c>
      <c r="AD89" s="14">
        <v>5.5</v>
      </c>
      <c r="AE89" s="14">
        <v>6</v>
      </c>
      <c r="AF89" s="14">
        <v>6.5</v>
      </c>
      <c r="AG89" s="14">
        <v>5.5</v>
      </c>
      <c r="AH89" s="14"/>
      <c r="AI89" s="14"/>
      <c r="AJ89" s="14"/>
      <c r="AK89" s="14"/>
      <c r="AL89" s="14"/>
      <c r="AM89" s="14"/>
      <c r="AN89" s="14"/>
      <c r="AO89" s="8">
        <f t="shared" si="42"/>
        <v>9</v>
      </c>
      <c r="AP89" s="8">
        <f t="shared" si="32"/>
        <v>4</v>
      </c>
      <c r="AQ89" s="8">
        <f t="shared" si="33"/>
        <v>5</v>
      </c>
      <c r="AR89" s="8">
        <f t="shared" si="43"/>
        <v>6.0555555555555554</v>
      </c>
      <c r="AS89" s="8" t="e">
        <f t="shared" si="44"/>
        <v>#DIV/0!</v>
      </c>
      <c r="AT89" s="8">
        <f t="shared" si="45"/>
        <v>6.0555555555555554</v>
      </c>
      <c r="AU89" s="8">
        <f t="shared" si="46"/>
        <v>6</v>
      </c>
      <c r="AV89" s="8">
        <f t="shared" si="34"/>
        <v>6.125</v>
      </c>
      <c r="AW89" s="8">
        <f t="shared" si="35"/>
        <v>6</v>
      </c>
      <c r="AX89" s="8">
        <f t="shared" si="30"/>
        <v>6.6111111111111107</v>
      </c>
      <c r="AY89" s="8">
        <f t="shared" si="36"/>
        <v>6.875</v>
      </c>
      <c r="AZ89" s="8">
        <f t="shared" si="37"/>
        <v>6.4</v>
      </c>
      <c r="BA89" s="1">
        <f t="shared" si="31"/>
        <v>54.5</v>
      </c>
      <c r="BB89" s="1">
        <f>SUM('BONUS GAZZETTA 2013 2014'!C89:AN89)</f>
        <v>5</v>
      </c>
      <c r="BC89" s="15">
        <f t="shared" si="47"/>
        <v>59.5</v>
      </c>
      <c r="BD89" s="1">
        <f t="shared" si="38"/>
        <v>24.5</v>
      </c>
      <c r="BE89" s="1">
        <f t="shared" si="39"/>
        <v>30</v>
      </c>
      <c r="BF89" s="1">
        <f>SUM('BONUS GAZZETTA 2013 2014'!C89,'BONUS GAZZETTA 2013 2014'!F89,'BONUS GAZZETTA 2013 2014'!H89,'BONUS GAZZETTA 2013 2014'!J89,'BONUS GAZZETTA 2013 2014'!L89,'BONUS GAZZETTA 2013 2014'!N89,'BONUS GAZZETTA 2013 2014'!P89,'BONUS GAZZETTA 2013 2014'!Q89,'BONUS GAZZETTA 2013 2014'!S89,'BONUS GAZZETTA 2013 2014'!U89,'BONUS GAZZETTA 2013 2014'!W89,'BONUS GAZZETTA 2013 2014'!X89,'BONUS GAZZETTA 2013 2014'!Z89,'BONUS GAZZETTA 2013 2014'!AB89,'BONUS GAZZETTA 2013 2014'!AD89,'BONUS GAZZETTA 2013 2014'!AF89,'BONUS GAZZETTA 2013 2014'!AH89,'BONUS GAZZETTA 2013 2014'!AK89,'BONUS GAZZETTA 2013 2014'!AM89)</f>
        <v>3</v>
      </c>
      <c r="BG89" s="1">
        <f>SUM('BONUS GAZZETTA 2013 2014'!D89,'BONUS GAZZETTA 2013 2014'!E89,'BONUS GAZZETTA 2013 2014'!G89,'BONUS GAZZETTA 2013 2014'!I89,'BONUS GAZZETTA 2013 2014'!K89,'BONUS GAZZETTA 2013 2014'!M89,'BONUS GAZZETTA 2013 2014'!O89,'BONUS GAZZETTA 2013 2014'!R89,'BONUS GAZZETTA 2013 2014'!T89,'BONUS GAZZETTA 2013 2014'!V89,'BONUS GAZZETTA 2013 2014'!Y89,'BONUS GAZZETTA 2013 2014'!AA89,'BONUS GAZZETTA 2013 2014'!AC89,'BONUS GAZZETTA 2013 2014'!AE89,'BONUS GAZZETTA 2013 2014'!AG89,'BONUS GAZZETTA 2013 2014'!AI89,'BONUS GAZZETTA 2013 2014'!AJ89,'BONUS GAZZETTA 2013 2014'!AL89,'BONUS GAZZETTA 2013 2014'!AN89)</f>
        <v>2</v>
      </c>
      <c r="BH89" s="1">
        <f t="shared" si="40"/>
        <v>27.5</v>
      </c>
      <c r="BI89" s="1">
        <f t="shared" si="41"/>
        <v>32</v>
      </c>
    </row>
    <row r="90" spans="1:61">
      <c r="A90" s="14" t="s">
        <v>14</v>
      </c>
      <c r="B90" s="14" t="s">
        <v>41</v>
      </c>
      <c r="C90" s="14">
        <v>6.5</v>
      </c>
      <c r="D90" s="14">
        <v>6</v>
      </c>
      <c r="E90" s="14">
        <v>6.5</v>
      </c>
      <c r="F90" s="14">
        <v>5</v>
      </c>
      <c r="G90" s="14">
        <v>7</v>
      </c>
      <c r="H90" s="16">
        <v>6</v>
      </c>
      <c r="I90" s="14">
        <v>6</v>
      </c>
      <c r="J90" s="14">
        <v>6</v>
      </c>
      <c r="K90" s="14">
        <v>6</v>
      </c>
      <c r="L90" s="14">
        <v>5.5</v>
      </c>
      <c r="M90" s="14">
        <v>5</v>
      </c>
      <c r="N90" s="14">
        <v>6.5</v>
      </c>
      <c r="O90" s="14">
        <v>6.5</v>
      </c>
      <c r="P90" s="14" t="s">
        <v>423</v>
      </c>
      <c r="Q90" s="14"/>
      <c r="R90" s="14"/>
      <c r="S90" s="14"/>
      <c r="T90" s="14">
        <v>5</v>
      </c>
      <c r="U90" s="14">
        <v>5.5</v>
      </c>
      <c r="V90" s="14">
        <v>6</v>
      </c>
      <c r="W90" s="14"/>
      <c r="X90" s="14"/>
      <c r="Y90" s="14"/>
      <c r="Z90" s="14">
        <v>5</v>
      </c>
      <c r="AA90" s="14">
        <v>6.5</v>
      </c>
      <c r="AB90" s="14">
        <v>7</v>
      </c>
      <c r="AC90" s="14"/>
      <c r="AD90" s="14">
        <v>6</v>
      </c>
      <c r="AE90" s="14">
        <v>6</v>
      </c>
      <c r="AF90" s="14">
        <v>6.5</v>
      </c>
      <c r="AG90" s="14">
        <v>5.5</v>
      </c>
      <c r="AH90" s="14">
        <v>6</v>
      </c>
      <c r="AI90" s="14">
        <v>5.5</v>
      </c>
      <c r="AJ90" s="14">
        <v>6.5</v>
      </c>
      <c r="AK90" s="14"/>
      <c r="AL90" s="14">
        <v>5.5</v>
      </c>
      <c r="AM90" s="14">
        <v>6</v>
      </c>
      <c r="AN90" s="14">
        <v>6.5</v>
      </c>
      <c r="AO90" s="8">
        <f t="shared" si="42"/>
        <v>29</v>
      </c>
      <c r="AP90" s="8">
        <f t="shared" si="32"/>
        <v>13</v>
      </c>
      <c r="AQ90" s="8">
        <f t="shared" si="33"/>
        <v>16</v>
      </c>
      <c r="AR90" s="8">
        <f t="shared" si="43"/>
        <v>5.9827586206896548</v>
      </c>
      <c r="AS90" s="8">
        <f t="shared" si="44"/>
        <v>5.9333333333333336</v>
      </c>
      <c r="AT90" s="8">
        <f t="shared" si="45"/>
        <v>6.0357142857142856</v>
      </c>
      <c r="AU90" s="8">
        <f t="shared" si="46"/>
        <v>6</v>
      </c>
      <c r="AV90" s="8">
        <f t="shared" si="34"/>
        <v>5.9615384615384617</v>
      </c>
      <c r="AW90" s="8">
        <f t="shared" si="35"/>
        <v>6</v>
      </c>
      <c r="AX90" s="8">
        <f t="shared" si="30"/>
        <v>6.1551724137931032</v>
      </c>
      <c r="AY90" s="8">
        <f t="shared" si="36"/>
        <v>6.115384615384615</v>
      </c>
      <c r="AZ90" s="8">
        <f t="shared" si="37"/>
        <v>6.1875</v>
      </c>
      <c r="BA90" s="1">
        <f t="shared" si="31"/>
        <v>173.5</v>
      </c>
      <c r="BB90" s="1">
        <f>SUM('BONUS GAZZETTA 2013 2014'!C90:AN90)</f>
        <v>5</v>
      </c>
      <c r="BC90" s="15">
        <f t="shared" si="47"/>
        <v>178.5</v>
      </c>
      <c r="BD90" s="1">
        <f t="shared" si="38"/>
        <v>77.5</v>
      </c>
      <c r="BE90" s="1">
        <f t="shared" si="39"/>
        <v>96</v>
      </c>
      <c r="BF90" s="1">
        <f>SUM('BONUS GAZZETTA 2013 2014'!C90,'BONUS GAZZETTA 2013 2014'!F90,'BONUS GAZZETTA 2013 2014'!H90,'BONUS GAZZETTA 2013 2014'!J90,'BONUS GAZZETTA 2013 2014'!L90,'BONUS GAZZETTA 2013 2014'!N90,'BONUS GAZZETTA 2013 2014'!P90,'BONUS GAZZETTA 2013 2014'!Q90,'BONUS GAZZETTA 2013 2014'!S90,'BONUS GAZZETTA 2013 2014'!U90,'BONUS GAZZETTA 2013 2014'!W90,'BONUS GAZZETTA 2013 2014'!X90,'BONUS GAZZETTA 2013 2014'!Z90,'BONUS GAZZETTA 2013 2014'!AB90,'BONUS GAZZETTA 2013 2014'!AD90,'BONUS GAZZETTA 2013 2014'!AF90,'BONUS GAZZETTA 2013 2014'!AH90,'BONUS GAZZETTA 2013 2014'!AK90,'BONUS GAZZETTA 2013 2014'!AM90)</f>
        <v>2</v>
      </c>
      <c r="BG90" s="1">
        <f>SUM('BONUS GAZZETTA 2013 2014'!D90,'BONUS GAZZETTA 2013 2014'!E90,'BONUS GAZZETTA 2013 2014'!G90,'BONUS GAZZETTA 2013 2014'!I90,'BONUS GAZZETTA 2013 2014'!K90,'BONUS GAZZETTA 2013 2014'!M90,'BONUS GAZZETTA 2013 2014'!O90,'BONUS GAZZETTA 2013 2014'!R90,'BONUS GAZZETTA 2013 2014'!T90,'BONUS GAZZETTA 2013 2014'!V90,'BONUS GAZZETTA 2013 2014'!Y90,'BONUS GAZZETTA 2013 2014'!AA90,'BONUS GAZZETTA 2013 2014'!AC90,'BONUS GAZZETTA 2013 2014'!AE90,'BONUS GAZZETTA 2013 2014'!AG90,'BONUS GAZZETTA 2013 2014'!AI90,'BONUS GAZZETTA 2013 2014'!AJ90,'BONUS GAZZETTA 2013 2014'!AL90,'BONUS GAZZETTA 2013 2014'!AN90)</f>
        <v>3</v>
      </c>
      <c r="BH90" s="1">
        <f t="shared" si="40"/>
        <v>79.5</v>
      </c>
      <c r="BI90" s="1">
        <f t="shared" si="41"/>
        <v>99</v>
      </c>
    </row>
    <row r="91" spans="1:61">
      <c r="A91" s="14" t="s">
        <v>14</v>
      </c>
      <c r="B91" s="14" t="s">
        <v>42</v>
      </c>
      <c r="C91" s="14" t="s">
        <v>423</v>
      </c>
      <c r="D91" s="14">
        <v>6</v>
      </c>
      <c r="E91" s="14"/>
      <c r="F91" s="14"/>
      <c r="G91" s="14">
        <v>6.5</v>
      </c>
      <c r="H91" s="16"/>
      <c r="I91" s="14" t="s">
        <v>423</v>
      </c>
      <c r="J91" s="14">
        <v>6</v>
      </c>
      <c r="K91" s="14"/>
      <c r="L91" s="14">
        <v>5</v>
      </c>
      <c r="M91" s="14">
        <v>5</v>
      </c>
      <c r="N91" s="14"/>
      <c r="O91" s="14"/>
      <c r="P91" s="14">
        <v>6</v>
      </c>
      <c r="Q91" s="14">
        <v>6.5</v>
      </c>
      <c r="R91" s="14">
        <v>6</v>
      </c>
      <c r="S91" s="14">
        <v>6</v>
      </c>
      <c r="T91" s="14"/>
      <c r="U91" s="14"/>
      <c r="V91" s="14"/>
      <c r="W91" s="14"/>
      <c r="X91" s="14">
        <v>6</v>
      </c>
      <c r="Y91" s="14">
        <v>6</v>
      </c>
      <c r="Z91" s="14">
        <v>6</v>
      </c>
      <c r="AA91" s="14">
        <v>6</v>
      </c>
      <c r="AB91" s="14">
        <v>6</v>
      </c>
      <c r="AC91" s="14">
        <v>5.5</v>
      </c>
      <c r="AD91" s="14">
        <v>4</v>
      </c>
      <c r="AE91" s="14" t="s">
        <v>423</v>
      </c>
      <c r="AF91" s="14">
        <v>6</v>
      </c>
      <c r="AG91" s="14">
        <v>6.5</v>
      </c>
      <c r="AH91" s="14">
        <v>6</v>
      </c>
      <c r="AI91" s="14"/>
      <c r="AJ91" s="14" t="s">
        <v>423</v>
      </c>
      <c r="AK91" s="14"/>
      <c r="AL91" s="14"/>
      <c r="AM91" s="14"/>
      <c r="AN91" s="14"/>
      <c r="AO91" s="8">
        <f t="shared" si="42"/>
        <v>19</v>
      </c>
      <c r="AP91" s="8">
        <f t="shared" si="32"/>
        <v>11</v>
      </c>
      <c r="AQ91" s="8">
        <f t="shared" si="33"/>
        <v>8</v>
      </c>
      <c r="AR91" s="8">
        <f t="shared" si="43"/>
        <v>5.8421052631578947</v>
      </c>
      <c r="AS91" s="8">
        <f t="shared" si="44"/>
        <v>5.8888888888888893</v>
      </c>
      <c r="AT91" s="8">
        <f t="shared" si="45"/>
        <v>5.8</v>
      </c>
      <c r="AU91" s="8">
        <f t="shared" si="46"/>
        <v>6</v>
      </c>
      <c r="AV91" s="8">
        <f t="shared" si="34"/>
        <v>5.7727272727272725</v>
      </c>
      <c r="AW91" s="8">
        <f t="shared" si="35"/>
        <v>5.9375</v>
      </c>
      <c r="AX91" s="8">
        <f t="shared" si="30"/>
        <v>6.5</v>
      </c>
      <c r="AY91" s="8">
        <f t="shared" si="36"/>
        <v>6.7727272727272725</v>
      </c>
      <c r="AZ91" s="8">
        <f t="shared" si="37"/>
        <v>6.125</v>
      </c>
      <c r="BA91" s="1">
        <f t="shared" si="31"/>
        <v>111</v>
      </c>
      <c r="BB91" s="1">
        <f>SUM('BONUS GAZZETTA 2013 2014'!C91:AN91)</f>
        <v>12.5</v>
      </c>
      <c r="BC91" s="15">
        <f t="shared" si="47"/>
        <v>123.5</v>
      </c>
      <c r="BD91" s="1">
        <f t="shared" si="38"/>
        <v>63.5</v>
      </c>
      <c r="BE91" s="1">
        <f t="shared" si="39"/>
        <v>47.5</v>
      </c>
      <c r="BF91" s="1">
        <f>SUM('BONUS GAZZETTA 2013 2014'!C91,'BONUS GAZZETTA 2013 2014'!F91,'BONUS GAZZETTA 2013 2014'!H91,'BONUS GAZZETTA 2013 2014'!J91,'BONUS GAZZETTA 2013 2014'!L91,'BONUS GAZZETTA 2013 2014'!N91,'BONUS GAZZETTA 2013 2014'!P91,'BONUS GAZZETTA 2013 2014'!Q91,'BONUS GAZZETTA 2013 2014'!S91,'BONUS GAZZETTA 2013 2014'!U91,'BONUS GAZZETTA 2013 2014'!W91,'BONUS GAZZETTA 2013 2014'!X91,'BONUS GAZZETTA 2013 2014'!Z91,'BONUS GAZZETTA 2013 2014'!AB91,'BONUS GAZZETTA 2013 2014'!AD91,'BONUS GAZZETTA 2013 2014'!AF91,'BONUS GAZZETTA 2013 2014'!AH91,'BONUS GAZZETTA 2013 2014'!AK91,'BONUS GAZZETTA 2013 2014'!AM91)</f>
        <v>11</v>
      </c>
      <c r="BG91" s="1">
        <f>SUM('BONUS GAZZETTA 2013 2014'!D91,'BONUS GAZZETTA 2013 2014'!E91,'BONUS GAZZETTA 2013 2014'!G91,'BONUS GAZZETTA 2013 2014'!I91,'BONUS GAZZETTA 2013 2014'!K91,'BONUS GAZZETTA 2013 2014'!M91,'BONUS GAZZETTA 2013 2014'!O91,'BONUS GAZZETTA 2013 2014'!R91,'BONUS GAZZETTA 2013 2014'!T91,'BONUS GAZZETTA 2013 2014'!V91,'BONUS GAZZETTA 2013 2014'!Y91,'BONUS GAZZETTA 2013 2014'!AA91,'BONUS GAZZETTA 2013 2014'!AC91,'BONUS GAZZETTA 2013 2014'!AE91,'BONUS GAZZETTA 2013 2014'!AG91,'BONUS GAZZETTA 2013 2014'!AI91,'BONUS GAZZETTA 2013 2014'!AJ91,'BONUS GAZZETTA 2013 2014'!AL91,'BONUS GAZZETTA 2013 2014'!AN91)</f>
        <v>1.5</v>
      </c>
      <c r="BH91" s="1">
        <f t="shared" si="40"/>
        <v>74.5</v>
      </c>
      <c r="BI91" s="1">
        <f t="shared" si="41"/>
        <v>49</v>
      </c>
    </row>
    <row r="92" spans="1:61">
      <c r="A92" s="14" t="s">
        <v>14</v>
      </c>
      <c r="B92" s="14" t="s">
        <v>43</v>
      </c>
      <c r="C92" s="14">
        <v>6</v>
      </c>
      <c r="D92" s="14">
        <v>5.5</v>
      </c>
      <c r="E92" s="14">
        <v>6.5</v>
      </c>
      <c r="F92" s="14">
        <v>6</v>
      </c>
      <c r="G92" s="14">
        <v>6.5</v>
      </c>
      <c r="H92" s="16">
        <v>5.5</v>
      </c>
      <c r="I92" s="14">
        <v>4.5</v>
      </c>
      <c r="J92" s="14">
        <v>6.5</v>
      </c>
      <c r="K92" s="14">
        <v>5</v>
      </c>
      <c r="L92" s="14">
        <v>5.5</v>
      </c>
      <c r="M92" s="14"/>
      <c r="N92" s="14"/>
      <c r="O92" s="14">
        <v>6</v>
      </c>
      <c r="P92" s="14"/>
      <c r="Q92" s="14">
        <v>6.5</v>
      </c>
      <c r="R92" s="14" t="s">
        <v>429</v>
      </c>
      <c r="S92" s="14">
        <v>6</v>
      </c>
      <c r="T92" s="14">
        <v>4.5</v>
      </c>
      <c r="U92" s="14">
        <v>6</v>
      </c>
      <c r="V92" s="14"/>
      <c r="W92" s="14">
        <v>6</v>
      </c>
      <c r="X92" s="14">
        <v>6.5</v>
      </c>
      <c r="Y92" s="14"/>
      <c r="Z92" s="14" t="s">
        <v>423</v>
      </c>
      <c r="AA92" s="14">
        <v>6</v>
      </c>
      <c r="AB92" s="14">
        <v>5.5</v>
      </c>
      <c r="AC92" s="14"/>
      <c r="AD92" s="14">
        <v>4.5</v>
      </c>
      <c r="AE92" s="14">
        <v>6</v>
      </c>
      <c r="AF92" s="14">
        <v>5.5</v>
      </c>
      <c r="AG92" s="14"/>
      <c r="AH92" s="14">
        <v>5.5</v>
      </c>
      <c r="AI92" s="14"/>
      <c r="AJ92" s="14"/>
      <c r="AK92" s="14">
        <v>6.5</v>
      </c>
      <c r="AL92" s="14"/>
      <c r="AM92" s="14"/>
      <c r="AN92" s="14">
        <v>5</v>
      </c>
      <c r="AO92" s="8">
        <f t="shared" si="42"/>
        <v>25</v>
      </c>
      <c r="AP92" s="8">
        <f t="shared" si="32"/>
        <v>15</v>
      </c>
      <c r="AQ92" s="8">
        <f t="shared" si="33"/>
        <v>10</v>
      </c>
      <c r="AR92" s="8">
        <f t="shared" si="43"/>
        <v>5.74</v>
      </c>
      <c r="AS92" s="8">
        <f t="shared" si="44"/>
        <v>5.7666666666666666</v>
      </c>
      <c r="AT92" s="8">
        <f t="shared" si="45"/>
        <v>5.7</v>
      </c>
      <c r="AU92" s="8">
        <f t="shared" si="46"/>
        <v>6</v>
      </c>
      <c r="AV92" s="8">
        <f t="shared" si="34"/>
        <v>5.8666666666666663</v>
      </c>
      <c r="AW92" s="8">
        <f t="shared" si="35"/>
        <v>5.55</v>
      </c>
      <c r="AX92" s="8">
        <f t="shared" si="30"/>
        <v>6.04</v>
      </c>
      <c r="AY92" s="8">
        <f t="shared" si="36"/>
        <v>6.1333333333333337</v>
      </c>
      <c r="AZ92" s="8">
        <f t="shared" si="37"/>
        <v>5.9</v>
      </c>
      <c r="BA92" s="1">
        <f t="shared" si="31"/>
        <v>143.5</v>
      </c>
      <c r="BB92" s="1">
        <f>SUM('BONUS GAZZETTA 2013 2014'!C92:AN92)</f>
        <v>7.5</v>
      </c>
      <c r="BC92" s="15">
        <f t="shared" si="47"/>
        <v>151</v>
      </c>
      <c r="BD92" s="1">
        <f t="shared" si="38"/>
        <v>88</v>
      </c>
      <c r="BE92" s="1">
        <f t="shared" si="39"/>
        <v>55.5</v>
      </c>
      <c r="BF92" s="1">
        <f>SUM('BONUS GAZZETTA 2013 2014'!C92,'BONUS GAZZETTA 2013 2014'!F92,'BONUS GAZZETTA 2013 2014'!H92,'BONUS GAZZETTA 2013 2014'!J92,'BONUS GAZZETTA 2013 2014'!L92,'BONUS GAZZETTA 2013 2014'!N92,'BONUS GAZZETTA 2013 2014'!P92,'BONUS GAZZETTA 2013 2014'!Q92,'BONUS GAZZETTA 2013 2014'!S92,'BONUS GAZZETTA 2013 2014'!U92,'BONUS GAZZETTA 2013 2014'!W92,'BONUS GAZZETTA 2013 2014'!X92,'BONUS GAZZETTA 2013 2014'!Z92,'BONUS GAZZETTA 2013 2014'!AB92,'BONUS GAZZETTA 2013 2014'!AD92,'BONUS GAZZETTA 2013 2014'!AF92,'BONUS GAZZETTA 2013 2014'!AH92,'BONUS GAZZETTA 2013 2014'!AK92,'BONUS GAZZETTA 2013 2014'!AM92)</f>
        <v>4</v>
      </c>
      <c r="BG92" s="1">
        <f>SUM('BONUS GAZZETTA 2013 2014'!D92,'BONUS GAZZETTA 2013 2014'!E92,'BONUS GAZZETTA 2013 2014'!G92,'BONUS GAZZETTA 2013 2014'!I92,'BONUS GAZZETTA 2013 2014'!K92,'BONUS GAZZETTA 2013 2014'!M92,'BONUS GAZZETTA 2013 2014'!O92,'BONUS GAZZETTA 2013 2014'!R92,'BONUS GAZZETTA 2013 2014'!T92,'BONUS GAZZETTA 2013 2014'!V92,'BONUS GAZZETTA 2013 2014'!Y92,'BONUS GAZZETTA 2013 2014'!AA92,'BONUS GAZZETTA 2013 2014'!AC92,'BONUS GAZZETTA 2013 2014'!AE92,'BONUS GAZZETTA 2013 2014'!AG92,'BONUS GAZZETTA 2013 2014'!AI92,'BONUS GAZZETTA 2013 2014'!AJ92,'BONUS GAZZETTA 2013 2014'!AL92,'BONUS GAZZETTA 2013 2014'!AN92)</f>
        <v>3.5</v>
      </c>
      <c r="BH92" s="1">
        <f t="shared" si="40"/>
        <v>92</v>
      </c>
      <c r="BI92" s="1">
        <f t="shared" si="41"/>
        <v>59</v>
      </c>
    </row>
    <row r="93" spans="1:61">
      <c r="A93" s="14" t="s">
        <v>14</v>
      </c>
      <c r="B93" s="14" t="s">
        <v>44</v>
      </c>
      <c r="C93" s="14">
        <v>7</v>
      </c>
      <c r="D93" s="14">
        <v>7</v>
      </c>
      <c r="E93" s="14">
        <v>5</v>
      </c>
      <c r="F93" s="14">
        <v>6</v>
      </c>
      <c r="G93" s="14"/>
      <c r="H93" s="16">
        <v>6</v>
      </c>
      <c r="I93" s="14">
        <v>5</v>
      </c>
      <c r="J93" s="14">
        <v>6</v>
      </c>
      <c r="K93" s="14">
        <v>6</v>
      </c>
      <c r="L93" s="14"/>
      <c r="M93" s="14">
        <v>5</v>
      </c>
      <c r="N93" s="14">
        <v>5.5</v>
      </c>
      <c r="O93" s="14">
        <v>6</v>
      </c>
      <c r="P93" s="14">
        <v>7</v>
      </c>
      <c r="Q93" s="14">
        <v>7</v>
      </c>
      <c r="R93" s="14">
        <v>6.5</v>
      </c>
      <c r="S93" s="14">
        <v>5</v>
      </c>
      <c r="T93" s="14">
        <v>5</v>
      </c>
      <c r="U93" s="14">
        <v>6</v>
      </c>
      <c r="V93" s="14">
        <v>6</v>
      </c>
      <c r="W93" s="14">
        <v>6.5</v>
      </c>
      <c r="X93" s="14">
        <v>6.5</v>
      </c>
      <c r="Y93" s="14">
        <v>6.5</v>
      </c>
      <c r="Z93" s="14">
        <v>5</v>
      </c>
      <c r="AA93" s="14"/>
      <c r="AB93" s="14"/>
      <c r="AC93" s="14">
        <v>6</v>
      </c>
      <c r="AD93" s="14">
        <v>6</v>
      </c>
      <c r="AE93" s="14">
        <v>5</v>
      </c>
      <c r="AF93" s="14"/>
      <c r="AG93" s="14"/>
      <c r="AH93" s="14"/>
      <c r="AI93" s="14">
        <v>5</v>
      </c>
      <c r="AJ93" s="14">
        <v>6.5</v>
      </c>
      <c r="AK93" s="14">
        <v>6.5</v>
      </c>
      <c r="AL93" s="14">
        <v>5</v>
      </c>
      <c r="AM93" s="14">
        <v>5</v>
      </c>
      <c r="AN93" s="14"/>
      <c r="AO93" s="8">
        <f t="shared" si="42"/>
        <v>30</v>
      </c>
      <c r="AP93" s="8">
        <f t="shared" si="32"/>
        <v>15</v>
      </c>
      <c r="AQ93" s="8">
        <f t="shared" si="33"/>
        <v>15</v>
      </c>
      <c r="AR93" s="8">
        <f t="shared" si="43"/>
        <v>5.8833333333333337</v>
      </c>
      <c r="AS93" s="8">
        <f t="shared" si="44"/>
        <v>5.9411764705882355</v>
      </c>
      <c r="AT93" s="8">
        <f t="shared" si="45"/>
        <v>5.8076923076923075</v>
      </c>
      <c r="AU93" s="8">
        <f t="shared" si="46"/>
        <v>5</v>
      </c>
      <c r="AV93" s="8">
        <f t="shared" si="34"/>
        <v>6.0666666666666664</v>
      </c>
      <c r="AW93" s="8">
        <f t="shared" si="35"/>
        <v>5.7</v>
      </c>
      <c r="AX93" s="8">
        <f t="shared" si="30"/>
        <v>6.4666666666666668</v>
      </c>
      <c r="AY93" s="8">
        <f t="shared" si="36"/>
        <v>6.833333333333333</v>
      </c>
      <c r="AZ93" s="8">
        <f t="shared" si="37"/>
        <v>6.1</v>
      </c>
      <c r="BA93" s="1">
        <f t="shared" si="31"/>
        <v>176.5</v>
      </c>
      <c r="BB93" s="1">
        <f>SUM('BONUS GAZZETTA 2013 2014'!C93:AN93)</f>
        <v>17.5</v>
      </c>
      <c r="BC93" s="15">
        <f t="shared" si="47"/>
        <v>194</v>
      </c>
      <c r="BD93" s="1">
        <f t="shared" si="38"/>
        <v>91</v>
      </c>
      <c r="BE93" s="1">
        <f t="shared" si="39"/>
        <v>85.5</v>
      </c>
      <c r="BF93" s="1">
        <f>SUM('BONUS GAZZETTA 2013 2014'!C93,'BONUS GAZZETTA 2013 2014'!F93,'BONUS GAZZETTA 2013 2014'!H93,'BONUS GAZZETTA 2013 2014'!J93,'BONUS GAZZETTA 2013 2014'!L93,'BONUS GAZZETTA 2013 2014'!N93,'BONUS GAZZETTA 2013 2014'!P93,'BONUS GAZZETTA 2013 2014'!Q93,'BONUS GAZZETTA 2013 2014'!S93,'BONUS GAZZETTA 2013 2014'!U93,'BONUS GAZZETTA 2013 2014'!W93,'BONUS GAZZETTA 2013 2014'!X93,'BONUS GAZZETTA 2013 2014'!Z93,'BONUS GAZZETTA 2013 2014'!AB93,'BONUS GAZZETTA 2013 2014'!AD93,'BONUS GAZZETTA 2013 2014'!AF93,'BONUS GAZZETTA 2013 2014'!AH93,'BONUS GAZZETTA 2013 2014'!AK93,'BONUS GAZZETTA 2013 2014'!AM93)</f>
        <v>11.5</v>
      </c>
      <c r="BG93" s="1">
        <f>SUM('BONUS GAZZETTA 2013 2014'!D93,'BONUS GAZZETTA 2013 2014'!E93,'BONUS GAZZETTA 2013 2014'!G93,'BONUS GAZZETTA 2013 2014'!I93,'BONUS GAZZETTA 2013 2014'!K93,'BONUS GAZZETTA 2013 2014'!M93,'BONUS GAZZETTA 2013 2014'!O93,'BONUS GAZZETTA 2013 2014'!R93,'BONUS GAZZETTA 2013 2014'!T93,'BONUS GAZZETTA 2013 2014'!V93,'BONUS GAZZETTA 2013 2014'!Y93,'BONUS GAZZETTA 2013 2014'!AA93,'BONUS GAZZETTA 2013 2014'!AC93,'BONUS GAZZETTA 2013 2014'!AE93,'BONUS GAZZETTA 2013 2014'!AG93,'BONUS GAZZETTA 2013 2014'!AI93,'BONUS GAZZETTA 2013 2014'!AJ93,'BONUS GAZZETTA 2013 2014'!AL93,'BONUS GAZZETTA 2013 2014'!AN93)</f>
        <v>6</v>
      </c>
      <c r="BH93" s="1">
        <f t="shared" si="40"/>
        <v>102.5</v>
      </c>
      <c r="BI93" s="1">
        <f t="shared" si="41"/>
        <v>91.5</v>
      </c>
    </row>
    <row r="94" spans="1:61">
      <c r="A94" s="14" t="s">
        <v>14</v>
      </c>
      <c r="B94" s="14" t="s">
        <v>574</v>
      </c>
      <c r="C94" s="14"/>
      <c r="D94" s="14"/>
      <c r="E94" s="14"/>
      <c r="F94" s="14"/>
      <c r="G94" s="14"/>
      <c r="H94" s="16"/>
      <c r="I94" s="14"/>
      <c r="J94" s="14"/>
      <c r="K94" s="14"/>
      <c r="L94" s="14"/>
      <c r="M94" s="14"/>
      <c r="N94" s="14"/>
      <c r="O94" s="14"/>
      <c r="P94" s="14"/>
      <c r="Q94" s="14"/>
      <c r="R94" s="14"/>
      <c r="S94" s="14"/>
      <c r="T94" s="14"/>
      <c r="U94" s="14"/>
      <c r="V94" s="14" t="s">
        <v>423</v>
      </c>
      <c r="W94" s="14"/>
      <c r="X94" s="14"/>
      <c r="Y94" s="14"/>
      <c r="Z94" s="14"/>
      <c r="AA94" s="14"/>
      <c r="AB94" s="14"/>
      <c r="AC94" s="14"/>
      <c r="AD94" s="14"/>
      <c r="AE94" s="14"/>
      <c r="AF94" s="14"/>
      <c r="AG94" s="14"/>
      <c r="AH94" s="14"/>
      <c r="AI94" s="14"/>
      <c r="AJ94" s="14" t="s">
        <v>429</v>
      </c>
      <c r="AK94" s="14"/>
      <c r="AL94" s="14"/>
      <c r="AM94" s="14"/>
      <c r="AN94" s="14"/>
      <c r="AO94" s="8">
        <f t="shared" si="42"/>
        <v>0</v>
      </c>
      <c r="AP94" s="8">
        <f t="shared" si="32"/>
        <v>0</v>
      </c>
      <c r="AQ94" s="8">
        <f t="shared" si="33"/>
        <v>0</v>
      </c>
      <c r="AR94" s="8" t="e">
        <f t="shared" si="43"/>
        <v>#DIV/0!</v>
      </c>
      <c r="AS94" s="8" t="e">
        <f t="shared" si="44"/>
        <v>#DIV/0!</v>
      </c>
      <c r="AT94" s="8" t="e">
        <f t="shared" si="45"/>
        <v>#DIV/0!</v>
      </c>
      <c r="AU94" s="8" t="e">
        <f t="shared" si="46"/>
        <v>#N/A</v>
      </c>
      <c r="AV94" s="8" t="e">
        <f t="shared" si="34"/>
        <v>#DIV/0!</v>
      </c>
      <c r="AW94" s="8" t="e">
        <f t="shared" si="35"/>
        <v>#DIV/0!</v>
      </c>
      <c r="AX94" s="8" t="e">
        <f t="shared" si="30"/>
        <v>#DIV/0!</v>
      </c>
      <c r="AY94" s="8" t="e">
        <f t="shared" si="36"/>
        <v>#DIV/0!</v>
      </c>
      <c r="AZ94" s="8" t="e">
        <f t="shared" si="37"/>
        <v>#DIV/0!</v>
      </c>
      <c r="BA94" s="1">
        <f t="shared" si="31"/>
        <v>0</v>
      </c>
      <c r="BB94" s="1">
        <f>SUM('BONUS GAZZETTA 2013 2014'!C94:AN94)</f>
        <v>0</v>
      </c>
      <c r="BC94" s="15">
        <f t="shared" si="47"/>
        <v>0</v>
      </c>
      <c r="BD94" s="1">
        <f t="shared" si="38"/>
        <v>0</v>
      </c>
      <c r="BE94" s="1">
        <f t="shared" si="39"/>
        <v>0</v>
      </c>
      <c r="BF94" s="1">
        <f>SUM('BONUS GAZZETTA 2013 2014'!C94,'BONUS GAZZETTA 2013 2014'!F94,'BONUS GAZZETTA 2013 2014'!H94,'BONUS GAZZETTA 2013 2014'!J94,'BONUS GAZZETTA 2013 2014'!L94,'BONUS GAZZETTA 2013 2014'!N94,'BONUS GAZZETTA 2013 2014'!P94,'BONUS GAZZETTA 2013 2014'!Q94,'BONUS GAZZETTA 2013 2014'!S94,'BONUS GAZZETTA 2013 2014'!U94,'BONUS GAZZETTA 2013 2014'!W94,'BONUS GAZZETTA 2013 2014'!X94,'BONUS GAZZETTA 2013 2014'!Z94,'BONUS GAZZETTA 2013 2014'!AB94,'BONUS GAZZETTA 2013 2014'!AD94,'BONUS GAZZETTA 2013 2014'!AF94,'BONUS GAZZETTA 2013 2014'!AH94,'BONUS GAZZETTA 2013 2014'!AK94,'BONUS GAZZETTA 2013 2014'!AM94)</f>
        <v>0</v>
      </c>
      <c r="BG94" s="1">
        <f>SUM('BONUS GAZZETTA 2013 2014'!D94,'BONUS GAZZETTA 2013 2014'!E94,'BONUS GAZZETTA 2013 2014'!G94,'BONUS GAZZETTA 2013 2014'!I94,'BONUS GAZZETTA 2013 2014'!K94,'BONUS GAZZETTA 2013 2014'!M94,'BONUS GAZZETTA 2013 2014'!O94,'BONUS GAZZETTA 2013 2014'!R94,'BONUS GAZZETTA 2013 2014'!T94,'BONUS GAZZETTA 2013 2014'!V94,'BONUS GAZZETTA 2013 2014'!Y94,'BONUS GAZZETTA 2013 2014'!AA94,'BONUS GAZZETTA 2013 2014'!AC94,'BONUS GAZZETTA 2013 2014'!AE94,'BONUS GAZZETTA 2013 2014'!AG94,'BONUS GAZZETTA 2013 2014'!AI94,'BONUS GAZZETTA 2013 2014'!AJ94,'BONUS GAZZETTA 2013 2014'!AL94,'BONUS GAZZETTA 2013 2014'!AN94)</f>
        <v>0</v>
      </c>
      <c r="BH94" s="1">
        <f t="shared" si="40"/>
        <v>0</v>
      </c>
      <c r="BI94" s="1">
        <f t="shared" si="41"/>
        <v>0</v>
      </c>
    </row>
    <row r="95" spans="1:61">
      <c r="A95" s="162" t="s">
        <v>284</v>
      </c>
      <c r="B95" s="162"/>
      <c r="C95" s="162"/>
      <c r="D95" s="162"/>
      <c r="E95" s="162"/>
      <c r="F95" s="162"/>
      <c r="G95" s="162"/>
      <c r="H95" s="162"/>
      <c r="I95" s="162"/>
      <c r="J95" s="162"/>
      <c r="K95" s="162"/>
      <c r="L95" s="162"/>
      <c r="M95" s="162"/>
      <c r="N95" s="162"/>
      <c r="O95" s="162"/>
      <c r="P95" s="162"/>
      <c r="Q95" s="162"/>
      <c r="R95" s="162"/>
      <c r="S95" s="162"/>
      <c r="T95" s="162"/>
      <c r="U95" s="162"/>
      <c r="V95" s="162"/>
      <c r="W95" s="162"/>
      <c r="X95" s="162"/>
      <c r="Y95" s="162"/>
      <c r="Z95" s="162"/>
      <c r="AA95" s="162"/>
      <c r="AB95" s="162"/>
      <c r="AC95" s="162"/>
      <c r="AD95" s="162"/>
      <c r="AE95" s="162"/>
      <c r="AF95" s="162"/>
      <c r="AG95" s="162"/>
      <c r="AH95" s="162"/>
      <c r="AI95" s="162"/>
      <c r="AJ95" s="162"/>
      <c r="AK95" s="162"/>
      <c r="AL95" s="162"/>
      <c r="AM95" s="162"/>
      <c r="AN95" s="162"/>
      <c r="AO95" s="12"/>
      <c r="AP95" s="12"/>
      <c r="AQ95" s="12"/>
      <c r="AR95" s="12"/>
      <c r="AS95" s="12"/>
      <c r="AT95" s="12"/>
      <c r="AU95" s="12"/>
      <c r="AV95" s="12"/>
      <c r="AW95" s="9"/>
      <c r="AX95" s="13"/>
      <c r="AY95" s="13"/>
      <c r="AZ95" s="13"/>
      <c r="BA95" s="4"/>
      <c r="BB95" s="4"/>
    </row>
    <row r="96" spans="1:61">
      <c r="A96" s="17" t="s">
        <v>0</v>
      </c>
      <c r="B96" s="17" t="s">
        <v>45</v>
      </c>
      <c r="C96" s="17">
        <v>6</v>
      </c>
      <c r="D96" s="17">
        <v>6</v>
      </c>
      <c r="E96" s="17">
        <v>4.5</v>
      </c>
      <c r="F96" s="17">
        <v>6</v>
      </c>
      <c r="G96" s="17">
        <v>6.5</v>
      </c>
      <c r="H96" s="18">
        <v>6</v>
      </c>
      <c r="I96" s="17">
        <v>6</v>
      </c>
      <c r="J96" s="17" t="s">
        <v>429</v>
      </c>
      <c r="K96" s="17">
        <v>6</v>
      </c>
      <c r="L96" s="17">
        <v>5.5</v>
      </c>
      <c r="M96" s="17">
        <v>6.5</v>
      </c>
      <c r="N96" s="17">
        <v>6</v>
      </c>
      <c r="O96" s="17">
        <v>5.5</v>
      </c>
      <c r="P96" s="17">
        <v>5</v>
      </c>
      <c r="Q96" s="17"/>
      <c r="R96" s="17"/>
      <c r="S96" s="17"/>
      <c r="T96" s="17"/>
      <c r="U96" s="17"/>
      <c r="V96" s="17"/>
      <c r="W96" s="17"/>
      <c r="X96" s="17"/>
      <c r="Y96" s="17">
        <v>6</v>
      </c>
      <c r="Z96" s="17">
        <v>6</v>
      </c>
      <c r="AA96" s="17">
        <v>5.5</v>
      </c>
      <c r="AB96" s="17">
        <v>6.5</v>
      </c>
      <c r="AC96" s="17">
        <v>6</v>
      </c>
      <c r="AD96" s="17">
        <v>6</v>
      </c>
      <c r="AE96" s="17">
        <v>5.5</v>
      </c>
      <c r="AF96" s="17">
        <v>4</v>
      </c>
      <c r="AG96" s="17">
        <v>6.5</v>
      </c>
      <c r="AH96" s="17">
        <v>5.5</v>
      </c>
      <c r="AI96" s="17">
        <v>5</v>
      </c>
      <c r="AJ96" s="17"/>
      <c r="AK96" s="17"/>
      <c r="AL96" s="17"/>
      <c r="AM96" s="17"/>
      <c r="AN96" s="17"/>
      <c r="AO96" s="8">
        <f t="shared" si="42"/>
        <v>24</v>
      </c>
      <c r="AP96" s="8">
        <f>COUNT(D96,F96,H96,I96,K96,N96,P96,R96,T96,V96,X96,Z96,AC96,AE96,AF96,AH96,AJ96,AL96,AN96)</f>
        <v>12</v>
      </c>
      <c r="AQ96" s="8">
        <f>COUNT(C96,E96,G96,J96,L96,M96,O96,Q96,S96,U96,W96,Y96,AA96,AB96,AD96,AG96,AI96,AK96,AM96)</f>
        <v>12</v>
      </c>
      <c r="AR96" s="8">
        <f t="shared" si="43"/>
        <v>5.75</v>
      </c>
      <c r="AS96" s="8">
        <f t="shared" si="44"/>
        <v>5.8076923076923075</v>
      </c>
      <c r="AT96" s="8">
        <f t="shared" si="45"/>
        <v>5.6818181818181817</v>
      </c>
      <c r="AU96" s="8">
        <f t="shared" si="46"/>
        <v>6</v>
      </c>
      <c r="AV96" s="8">
        <f>AVERAGE(D96,F96,H96,I96,K96,N96,P96,R96,T96,V96,X96,Z96,AC96,AE96,AF96,AH96,AJ96,AL96,AN96)</f>
        <v>5.666666666666667</v>
      </c>
      <c r="AW96" s="8">
        <f>AVERAGE(C96,E96,G96,J96,L96,M96,O96,Q96,S96,U96,W96,Y96,AA96,AB96,AD96,AG96,AI96,AK96,AM96)</f>
        <v>5.833333333333333</v>
      </c>
      <c r="AX96" s="8">
        <f t="shared" ref="AX96:AX128" si="48">BC96/AO96</f>
        <v>3.9583333333333335</v>
      </c>
      <c r="AY96" s="8">
        <f>BH96/AP96</f>
        <v>4.291666666666667</v>
      </c>
      <c r="AZ96" s="8">
        <f>BI96/AQ96</f>
        <v>3.625</v>
      </c>
      <c r="BA96" s="1">
        <f t="shared" ref="BA96:BA128" si="49">SUM(C96:AN96)</f>
        <v>138</v>
      </c>
      <c r="BB96" s="1">
        <f>SUM('BONUS GAZZETTA 2013 2014'!C96:AN96)</f>
        <v>-43</v>
      </c>
      <c r="BC96" s="15">
        <f t="shared" si="47"/>
        <v>95</v>
      </c>
      <c r="BD96" s="1">
        <f>SUM(D96,F96,H96,I96,K96,N96,P96,R96,T96,V96,X96,Z96,AC96,AE96,AF96,AH96,AJ96,AL96,AN96)</f>
        <v>68</v>
      </c>
      <c r="BE96" s="1">
        <f>SUM(C96,E96,G96,J96,L96,M96,O96,Q96,S96,U96,W96,Y96,AA96,AB96,AD96,AG96,AI96,AK96,AM96)</f>
        <v>70</v>
      </c>
      <c r="BF96" s="1">
        <f>SUM('BONUS GAZZETTA 2013 2014'!D96,'BONUS GAZZETTA 2013 2014'!F96,'BONUS GAZZETTA 2013 2014'!H96,'BONUS GAZZETTA 2013 2014'!I96,'BONUS GAZZETTA 2013 2014'!K96,'BONUS GAZZETTA 2013 2014'!N96,'BONUS GAZZETTA 2013 2014'!P96,'BONUS GAZZETTA 2013 2014'!R96,'BONUS GAZZETTA 2013 2014'!T96,'BONUS GAZZETTA 2013 2014'!V96,'BONUS GAZZETTA 2013 2014'!X96,'BONUS GAZZETTA 2013 2014'!Z96,'BONUS GAZZETTA 2013 2014'!AC96,'BONUS GAZZETTA 2013 2014'!AE96,'BONUS GAZZETTA 2013 2014'!AF96,'BONUS GAZZETTA 2013 2014'!AH96,'BONUS GAZZETTA 2013 2014'!AJ96,'BONUS GAZZETTA 2013 2014'!AL96,'BONUS GAZZETTA 2013 2014'!AN96)</f>
        <v>-16.5</v>
      </c>
      <c r="BG96" s="1">
        <f>SUM('BONUS GAZZETTA 2013 2014'!C96,'BONUS GAZZETTA 2013 2014'!E96,'BONUS GAZZETTA 2013 2014'!G96,'BONUS GAZZETTA 2013 2014'!J96,'BONUS GAZZETTA 2013 2014'!L96,'BONUS GAZZETTA 2013 2014'!M96,'BONUS GAZZETTA 2013 2014'!O96,'BONUS GAZZETTA 2013 2014'!Q96,'BONUS GAZZETTA 2013 2014'!S96,'BONUS GAZZETTA 2013 2014'!U96,'BONUS GAZZETTA 2013 2014'!W96,'BONUS GAZZETTA 2013 2014'!Y96,'BONUS GAZZETTA 2013 2014'!AA96,'BONUS GAZZETTA 2013 2014'!AB96,'BONUS GAZZETTA 2013 2014'!AD96,'BONUS GAZZETTA 2013 2014'!AG96,'BONUS GAZZETTA 2013 2014'!AI96,'BONUS GAZZETTA 2013 2014'!AK96,'BONUS GAZZETTA 2013 2014'!AM96)</f>
        <v>-26.5</v>
      </c>
      <c r="BH96" s="1">
        <f>SUM(BF96,BD96)</f>
        <v>51.5</v>
      </c>
      <c r="BI96" s="1">
        <f>SUM(BG96,BE96)</f>
        <v>43.5</v>
      </c>
    </row>
    <row r="97" spans="1:61">
      <c r="A97" s="17" t="s">
        <v>0</v>
      </c>
      <c r="B97" s="17" t="s">
        <v>495</v>
      </c>
      <c r="C97" s="17"/>
      <c r="D97" s="17"/>
      <c r="E97" s="17"/>
      <c r="F97" s="17"/>
      <c r="G97" s="17"/>
      <c r="H97" s="18"/>
      <c r="I97" s="17"/>
      <c r="J97" s="17">
        <v>6.5</v>
      </c>
      <c r="K97" s="17"/>
      <c r="L97" s="17"/>
      <c r="M97" s="17"/>
      <c r="N97" s="17"/>
      <c r="O97" s="17"/>
      <c r="P97" s="17"/>
      <c r="Q97" s="17">
        <v>6</v>
      </c>
      <c r="R97" s="17">
        <v>6</v>
      </c>
      <c r="S97" s="17">
        <v>6</v>
      </c>
      <c r="T97" s="17">
        <v>6</v>
      </c>
      <c r="U97" s="17">
        <v>6</v>
      </c>
      <c r="V97" s="17">
        <v>5</v>
      </c>
      <c r="W97" s="17">
        <v>7</v>
      </c>
      <c r="X97" s="17">
        <v>5</v>
      </c>
      <c r="Y97" s="17"/>
      <c r="Z97" s="17"/>
      <c r="AA97" s="17"/>
      <c r="AB97" s="17"/>
      <c r="AC97" s="17"/>
      <c r="AD97" s="17"/>
      <c r="AE97" s="17"/>
      <c r="AF97" s="17"/>
      <c r="AG97" s="17"/>
      <c r="AH97" s="17"/>
      <c r="AI97" s="17"/>
      <c r="AJ97" s="17">
        <v>6</v>
      </c>
      <c r="AK97" s="17">
        <v>5</v>
      </c>
      <c r="AL97" s="17">
        <v>6.5</v>
      </c>
      <c r="AM97" s="17">
        <v>6.5</v>
      </c>
      <c r="AN97" s="17">
        <v>6.5</v>
      </c>
      <c r="AO97" s="8">
        <f t="shared" si="42"/>
        <v>14</v>
      </c>
      <c r="AP97" s="8">
        <f t="shared" ref="AP97:AP128" si="50">COUNT(D97,F97,H97,I97,K97,N97,P97,R97,T97,V97,X97,Z97,AC97,AE97,AF97,AH97,AJ97,AL97,AN97)</f>
        <v>7</v>
      </c>
      <c r="AQ97" s="8">
        <f t="shared" ref="AQ97:AQ128" si="51">COUNT(C97,E97,G97,J97,L97,M97,O97,Q97,S97,U97,W97,Y97,AA97,AB97,AD97,AG97,AI97,AK97,AM97)</f>
        <v>7</v>
      </c>
      <c r="AR97" s="8">
        <f t="shared" si="43"/>
        <v>6</v>
      </c>
      <c r="AS97" s="8">
        <f t="shared" si="44"/>
        <v>6.083333333333333</v>
      </c>
      <c r="AT97" s="8">
        <f t="shared" si="45"/>
        <v>5.9375</v>
      </c>
      <c r="AU97" s="8">
        <f t="shared" si="46"/>
        <v>6</v>
      </c>
      <c r="AV97" s="8">
        <f t="shared" ref="AV97:AV128" si="52">AVERAGE(D97,F97,H97,I97,K97,N97,P97,R97,T97,V97,X97,Z97,AC97,AE97,AF97,AH97,AJ97,AL97,AN97)</f>
        <v>5.8571428571428568</v>
      </c>
      <c r="AW97" s="8">
        <f t="shared" ref="AW97:AW128" si="53">AVERAGE(C97,E97,G97,J97,L97,M97,O97,Q97,S97,U97,W97,Y97,AA97,AB97,AD97,AG97,AI97,AK97,AM97)</f>
        <v>6.1428571428571432</v>
      </c>
      <c r="AX97" s="8">
        <f t="shared" si="48"/>
        <v>4.2857142857142856</v>
      </c>
      <c r="AY97" s="8">
        <f t="shared" ref="AY97:AY128" si="54">BH97/AP97</f>
        <v>4.5</v>
      </c>
      <c r="AZ97" s="8">
        <f t="shared" ref="AZ97:AZ128" si="55">BI97/AQ97</f>
        <v>4.0714285714285712</v>
      </c>
      <c r="BA97" s="1">
        <f t="shared" si="49"/>
        <v>84</v>
      </c>
      <c r="BB97" s="1">
        <f>SUM('BONUS GAZZETTA 2013 2014'!C97:AN97)</f>
        <v>-24</v>
      </c>
      <c r="BC97" s="15">
        <f t="shared" si="47"/>
        <v>60</v>
      </c>
      <c r="BD97" s="1">
        <f t="shared" ref="BD97:BD128" si="56">SUM(D97,F97,H97,I97,K97,N97,P97,R97,T97,V97,X97,Z97,AC97,AE97,AF97,AH97,AJ97,AL97,AN97)</f>
        <v>41</v>
      </c>
      <c r="BE97" s="1">
        <f t="shared" ref="BE97:BE128" si="57">SUM(C97,E97,G97,J97,L97,M97,O97,Q97,S97,U97,W97,Y97,AA97,AB97,AD97,AG97,AI97,AK97,AM97)</f>
        <v>43</v>
      </c>
      <c r="BF97" s="1">
        <f>SUM('BONUS GAZZETTA 2013 2014'!D97,'BONUS GAZZETTA 2013 2014'!F97,'BONUS GAZZETTA 2013 2014'!H97,'BONUS GAZZETTA 2013 2014'!I97,'BONUS GAZZETTA 2013 2014'!K97,'BONUS GAZZETTA 2013 2014'!N97,'BONUS GAZZETTA 2013 2014'!P97,'BONUS GAZZETTA 2013 2014'!R97,'BONUS GAZZETTA 2013 2014'!T97,'BONUS GAZZETTA 2013 2014'!V97,'BONUS GAZZETTA 2013 2014'!X97,'BONUS GAZZETTA 2013 2014'!Z97,'BONUS GAZZETTA 2013 2014'!AC97,'BONUS GAZZETTA 2013 2014'!AE97,'BONUS GAZZETTA 2013 2014'!AF97,'BONUS GAZZETTA 2013 2014'!AH97,'BONUS GAZZETTA 2013 2014'!AJ97,'BONUS GAZZETTA 2013 2014'!AL97,'BONUS GAZZETTA 2013 2014'!AN97)</f>
        <v>-9.5</v>
      </c>
      <c r="BG97" s="1">
        <f>SUM('BONUS GAZZETTA 2013 2014'!C97,'BONUS GAZZETTA 2013 2014'!E97,'BONUS GAZZETTA 2013 2014'!G97,'BONUS GAZZETTA 2013 2014'!J97,'BONUS GAZZETTA 2013 2014'!L97,'BONUS GAZZETTA 2013 2014'!M97,'BONUS GAZZETTA 2013 2014'!O97,'BONUS GAZZETTA 2013 2014'!Q97,'BONUS GAZZETTA 2013 2014'!S97,'BONUS GAZZETTA 2013 2014'!U97,'BONUS GAZZETTA 2013 2014'!W97,'BONUS GAZZETTA 2013 2014'!Y97,'BONUS GAZZETTA 2013 2014'!AA97,'BONUS GAZZETTA 2013 2014'!AB97,'BONUS GAZZETTA 2013 2014'!AD97,'BONUS GAZZETTA 2013 2014'!AG97,'BONUS GAZZETTA 2013 2014'!AI97,'BONUS GAZZETTA 2013 2014'!AK97,'BONUS GAZZETTA 2013 2014'!AM97)</f>
        <v>-14.5</v>
      </c>
      <c r="BH97" s="1">
        <f t="shared" ref="BH97:BH128" si="58">SUM(BF97,BD97)</f>
        <v>31.5</v>
      </c>
      <c r="BI97" s="1">
        <f t="shared" ref="BI97:BI128" si="59">SUM(BG97,BE97)</f>
        <v>28.5</v>
      </c>
    </row>
    <row r="98" spans="1:61">
      <c r="A98" s="17" t="s">
        <v>2</v>
      </c>
      <c r="B98" s="17" t="s">
        <v>46</v>
      </c>
      <c r="C98" s="17">
        <v>6</v>
      </c>
      <c r="D98" s="17">
        <v>5.5</v>
      </c>
      <c r="E98" s="17">
        <v>6</v>
      </c>
      <c r="F98" s="17">
        <v>6</v>
      </c>
      <c r="G98" s="17">
        <v>5</v>
      </c>
      <c r="H98" s="18"/>
      <c r="I98" s="17">
        <v>6</v>
      </c>
      <c r="J98" s="17">
        <v>6</v>
      </c>
      <c r="K98" s="17"/>
      <c r="L98" s="17">
        <v>5</v>
      </c>
      <c r="M98" s="17">
        <v>5</v>
      </c>
      <c r="N98" s="17">
        <v>6</v>
      </c>
      <c r="O98" s="17">
        <v>5.5</v>
      </c>
      <c r="P98" s="17"/>
      <c r="Q98" s="17"/>
      <c r="R98" s="17">
        <v>6.5</v>
      </c>
      <c r="S98" s="17">
        <v>5</v>
      </c>
      <c r="T98" s="17">
        <v>7</v>
      </c>
      <c r="U98" s="17"/>
      <c r="V98" s="17"/>
      <c r="W98" s="17"/>
      <c r="X98" s="17"/>
      <c r="Y98" s="17">
        <v>6</v>
      </c>
      <c r="Z98" s="17">
        <v>6.5</v>
      </c>
      <c r="AA98" s="17">
        <v>5.5</v>
      </c>
      <c r="AB98" s="17"/>
      <c r="AC98" s="17"/>
      <c r="AD98" s="17">
        <v>5</v>
      </c>
      <c r="AE98" s="17"/>
      <c r="AF98" s="17"/>
      <c r="AG98" s="17"/>
      <c r="AH98" s="17"/>
      <c r="AI98" s="17"/>
      <c r="AJ98" s="17"/>
      <c r="AK98" s="17"/>
      <c r="AL98" s="17"/>
      <c r="AM98" s="17"/>
      <c r="AN98" s="17"/>
      <c r="AO98" s="8">
        <f t="shared" si="42"/>
        <v>18</v>
      </c>
      <c r="AP98" s="8">
        <f t="shared" si="50"/>
        <v>7</v>
      </c>
      <c r="AQ98" s="8">
        <f t="shared" si="51"/>
        <v>11</v>
      </c>
      <c r="AR98" s="8">
        <f t="shared" si="43"/>
        <v>5.75</v>
      </c>
      <c r="AS98" s="8">
        <f t="shared" si="44"/>
        <v>5.75</v>
      </c>
      <c r="AT98" s="8">
        <f t="shared" si="45"/>
        <v>5.75</v>
      </c>
      <c r="AU98" s="8">
        <f t="shared" si="46"/>
        <v>6</v>
      </c>
      <c r="AV98" s="8">
        <f t="shared" si="52"/>
        <v>6.2142857142857144</v>
      </c>
      <c r="AW98" s="8">
        <f t="shared" si="53"/>
        <v>5.4545454545454541</v>
      </c>
      <c r="AX98" s="8">
        <f t="shared" si="48"/>
        <v>5.583333333333333</v>
      </c>
      <c r="AY98" s="8">
        <f t="shared" si="54"/>
        <v>6.2142857142857144</v>
      </c>
      <c r="AZ98" s="8">
        <f t="shared" si="55"/>
        <v>5.1818181818181817</v>
      </c>
      <c r="BA98" s="1">
        <f t="shared" si="49"/>
        <v>103.5</v>
      </c>
      <c r="BB98" s="1">
        <f>SUM('BONUS GAZZETTA 2013 2014'!C98:AN98)</f>
        <v>-3</v>
      </c>
      <c r="BC98" s="15">
        <f t="shared" si="47"/>
        <v>100.5</v>
      </c>
      <c r="BD98" s="1">
        <f t="shared" si="56"/>
        <v>43.5</v>
      </c>
      <c r="BE98" s="1">
        <f t="shared" si="57"/>
        <v>60</v>
      </c>
      <c r="BF98" s="1">
        <f>SUM('BONUS GAZZETTA 2013 2014'!D98,'BONUS GAZZETTA 2013 2014'!F98,'BONUS GAZZETTA 2013 2014'!H98,'BONUS GAZZETTA 2013 2014'!I98,'BONUS GAZZETTA 2013 2014'!K98,'BONUS GAZZETTA 2013 2014'!N98,'BONUS GAZZETTA 2013 2014'!P98,'BONUS GAZZETTA 2013 2014'!R98,'BONUS GAZZETTA 2013 2014'!T98,'BONUS GAZZETTA 2013 2014'!V98,'BONUS GAZZETTA 2013 2014'!X98,'BONUS GAZZETTA 2013 2014'!Z98,'BONUS GAZZETTA 2013 2014'!AC98,'BONUS GAZZETTA 2013 2014'!AE98,'BONUS GAZZETTA 2013 2014'!AF98,'BONUS GAZZETTA 2013 2014'!AH98,'BONUS GAZZETTA 2013 2014'!AJ98,'BONUS GAZZETTA 2013 2014'!AL98,'BONUS GAZZETTA 2013 2014'!AN98)</f>
        <v>0</v>
      </c>
      <c r="BG98" s="1">
        <f>SUM('BONUS GAZZETTA 2013 2014'!C98,'BONUS GAZZETTA 2013 2014'!E98,'BONUS GAZZETTA 2013 2014'!G98,'BONUS GAZZETTA 2013 2014'!J98,'BONUS GAZZETTA 2013 2014'!L98,'BONUS GAZZETTA 2013 2014'!M98,'BONUS GAZZETTA 2013 2014'!O98,'BONUS GAZZETTA 2013 2014'!Q98,'BONUS GAZZETTA 2013 2014'!S98,'BONUS GAZZETTA 2013 2014'!U98,'BONUS GAZZETTA 2013 2014'!W98,'BONUS GAZZETTA 2013 2014'!Y98,'BONUS GAZZETTA 2013 2014'!AA98,'BONUS GAZZETTA 2013 2014'!AB98,'BONUS GAZZETTA 2013 2014'!AD98,'BONUS GAZZETTA 2013 2014'!AG98,'BONUS GAZZETTA 2013 2014'!AI98,'BONUS GAZZETTA 2013 2014'!AK98,'BONUS GAZZETTA 2013 2014'!AM98)</f>
        <v>-3</v>
      </c>
      <c r="BH98" s="1">
        <f t="shared" si="58"/>
        <v>43.5</v>
      </c>
      <c r="BI98" s="1">
        <f t="shared" si="59"/>
        <v>57</v>
      </c>
    </row>
    <row r="99" spans="1:61">
      <c r="A99" s="17" t="s">
        <v>2</v>
      </c>
      <c r="B99" s="17" t="s">
        <v>47</v>
      </c>
      <c r="C99" s="17">
        <v>5</v>
      </c>
      <c r="D99" s="17"/>
      <c r="E99" s="17">
        <v>5</v>
      </c>
      <c r="F99" s="17">
        <v>6</v>
      </c>
      <c r="G99" s="17">
        <v>5</v>
      </c>
      <c r="H99" s="18"/>
      <c r="I99" s="17">
        <v>6</v>
      </c>
      <c r="J99" s="17">
        <v>5.5</v>
      </c>
      <c r="K99" s="17"/>
      <c r="L99" s="17"/>
      <c r="M99" s="17"/>
      <c r="N99" s="17"/>
      <c r="O99" s="17"/>
      <c r="P99" s="17"/>
      <c r="Q99" s="17"/>
      <c r="R99" s="17"/>
      <c r="S99" s="17"/>
      <c r="T99" s="17"/>
      <c r="U99" s="17"/>
      <c r="V99" s="17">
        <v>5.5</v>
      </c>
      <c r="W99" s="17">
        <v>6.5</v>
      </c>
      <c r="X99" s="17">
        <v>5.5</v>
      </c>
      <c r="Y99" s="17">
        <v>6</v>
      </c>
      <c r="Z99" s="17">
        <v>6</v>
      </c>
      <c r="AA99" s="17">
        <v>6</v>
      </c>
      <c r="AB99" s="17">
        <v>4</v>
      </c>
      <c r="AC99" s="17"/>
      <c r="AD99" s="17">
        <v>5.5</v>
      </c>
      <c r="AE99" s="17">
        <v>6.5</v>
      </c>
      <c r="AF99" s="17">
        <v>5</v>
      </c>
      <c r="AG99" s="17">
        <v>5</v>
      </c>
      <c r="AH99" s="17">
        <v>5.5</v>
      </c>
      <c r="AI99" s="17"/>
      <c r="AJ99" s="17"/>
      <c r="AK99" s="17"/>
      <c r="AL99" s="17"/>
      <c r="AM99" s="17">
        <v>6</v>
      </c>
      <c r="AN99" s="17">
        <v>6.5</v>
      </c>
      <c r="AO99" s="8">
        <f t="shared" si="42"/>
        <v>20</v>
      </c>
      <c r="AP99" s="8">
        <f t="shared" si="50"/>
        <v>9</v>
      </c>
      <c r="AQ99" s="8">
        <f t="shared" si="51"/>
        <v>11</v>
      </c>
      <c r="AR99" s="8">
        <f t="shared" si="43"/>
        <v>5.6</v>
      </c>
      <c r="AS99" s="8">
        <f t="shared" si="44"/>
        <v>5.416666666666667</v>
      </c>
      <c r="AT99" s="8">
        <f t="shared" si="45"/>
        <v>5.6785714285714288</v>
      </c>
      <c r="AU99" s="8">
        <f t="shared" si="46"/>
        <v>6</v>
      </c>
      <c r="AV99" s="8">
        <f t="shared" si="52"/>
        <v>5.833333333333333</v>
      </c>
      <c r="AW99" s="8">
        <f t="shared" si="53"/>
        <v>5.4090909090909092</v>
      </c>
      <c r="AX99" s="8">
        <f t="shared" si="48"/>
        <v>5.4249999999999998</v>
      </c>
      <c r="AY99" s="8">
        <f t="shared" si="54"/>
        <v>5.7777777777777777</v>
      </c>
      <c r="AZ99" s="8">
        <f t="shared" si="55"/>
        <v>5.1363636363636367</v>
      </c>
      <c r="BA99" s="1">
        <f t="shared" si="49"/>
        <v>112</v>
      </c>
      <c r="BB99" s="1">
        <f>SUM('BONUS GAZZETTA 2013 2014'!C99:AN99)</f>
        <v>-3.5</v>
      </c>
      <c r="BC99" s="15">
        <f t="shared" si="47"/>
        <v>108.5</v>
      </c>
      <c r="BD99" s="1">
        <f t="shared" si="56"/>
        <v>52.5</v>
      </c>
      <c r="BE99" s="1">
        <f t="shared" si="57"/>
        <v>59.5</v>
      </c>
      <c r="BF99" s="1">
        <f>SUM('BONUS GAZZETTA 2013 2014'!D99,'BONUS GAZZETTA 2013 2014'!F99,'BONUS GAZZETTA 2013 2014'!H99,'BONUS GAZZETTA 2013 2014'!I99,'BONUS GAZZETTA 2013 2014'!K99,'BONUS GAZZETTA 2013 2014'!N99,'BONUS GAZZETTA 2013 2014'!P99,'BONUS GAZZETTA 2013 2014'!R99,'BONUS GAZZETTA 2013 2014'!T99,'BONUS GAZZETTA 2013 2014'!V99,'BONUS GAZZETTA 2013 2014'!X99,'BONUS GAZZETTA 2013 2014'!Z99,'BONUS GAZZETTA 2013 2014'!AC99,'BONUS GAZZETTA 2013 2014'!AE99,'BONUS GAZZETTA 2013 2014'!AF99,'BONUS GAZZETTA 2013 2014'!AH99,'BONUS GAZZETTA 2013 2014'!AJ99,'BONUS GAZZETTA 2013 2014'!AL99,'BONUS GAZZETTA 2013 2014'!AN99)</f>
        <v>-0.5</v>
      </c>
      <c r="BG99" s="1">
        <f>SUM('BONUS GAZZETTA 2013 2014'!C99,'BONUS GAZZETTA 2013 2014'!E99,'BONUS GAZZETTA 2013 2014'!G99,'BONUS GAZZETTA 2013 2014'!J99,'BONUS GAZZETTA 2013 2014'!L99,'BONUS GAZZETTA 2013 2014'!M99,'BONUS GAZZETTA 2013 2014'!O99,'BONUS GAZZETTA 2013 2014'!Q99,'BONUS GAZZETTA 2013 2014'!S99,'BONUS GAZZETTA 2013 2014'!U99,'BONUS GAZZETTA 2013 2014'!W99,'BONUS GAZZETTA 2013 2014'!Y99,'BONUS GAZZETTA 2013 2014'!AA99,'BONUS GAZZETTA 2013 2014'!AB99,'BONUS GAZZETTA 2013 2014'!AD99,'BONUS GAZZETTA 2013 2014'!AG99,'BONUS GAZZETTA 2013 2014'!AI99,'BONUS GAZZETTA 2013 2014'!AK99,'BONUS GAZZETTA 2013 2014'!AM99)</f>
        <v>-3</v>
      </c>
      <c r="BH99" s="1">
        <f t="shared" si="58"/>
        <v>52</v>
      </c>
      <c r="BI99" s="1">
        <f t="shared" si="59"/>
        <v>56.5</v>
      </c>
    </row>
    <row r="100" spans="1:61">
      <c r="A100" s="17" t="s">
        <v>2</v>
      </c>
      <c r="B100" s="17" t="s">
        <v>416</v>
      </c>
      <c r="C100" s="17"/>
      <c r="D100" s="17"/>
      <c r="E100" s="17">
        <v>5.5</v>
      </c>
      <c r="F100" s="17"/>
      <c r="G100" s="17">
        <v>6</v>
      </c>
      <c r="H100" s="18">
        <v>6</v>
      </c>
      <c r="I100" s="17">
        <v>5.5</v>
      </c>
      <c r="J100" s="17">
        <v>5.5</v>
      </c>
      <c r="K100" s="17">
        <v>6</v>
      </c>
      <c r="L100" s="17">
        <v>5</v>
      </c>
      <c r="M100" s="17">
        <v>5</v>
      </c>
      <c r="N100" s="17"/>
      <c r="O100" s="17"/>
      <c r="P100" s="17">
        <v>5</v>
      </c>
      <c r="Q100" s="17">
        <v>5.5</v>
      </c>
      <c r="R100" s="17"/>
      <c r="S100" s="17">
        <v>5</v>
      </c>
      <c r="T100" s="17">
        <v>6</v>
      </c>
      <c r="U100" s="17">
        <v>5</v>
      </c>
      <c r="V100" s="17">
        <v>5</v>
      </c>
      <c r="W100" s="17">
        <v>6</v>
      </c>
      <c r="X100" s="17">
        <v>5.5</v>
      </c>
      <c r="Y100" s="17"/>
      <c r="Z100" s="17"/>
      <c r="AA100" s="17"/>
      <c r="AB100" s="17">
        <v>5.5</v>
      </c>
      <c r="AC100" s="17">
        <v>6</v>
      </c>
      <c r="AD100" s="17">
        <v>5.5</v>
      </c>
      <c r="AE100" s="17"/>
      <c r="AF100" s="17"/>
      <c r="AG100" s="17"/>
      <c r="AH100" s="17">
        <v>5.5</v>
      </c>
      <c r="AI100" s="17"/>
      <c r="AJ100" s="17"/>
      <c r="AK100" s="17" t="s">
        <v>423</v>
      </c>
      <c r="AL100" s="17" t="s">
        <v>423</v>
      </c>
      <c r="AM100" s="17" t="s">
        <v>423</v>
      </c>
      <c r="AN100" s="17"/>
      <c r="AO100" s="8">
        <f t="shared" si="42"/>
        <v>20</v>
      </c>
      <c r="AP100" s="8">
        <f t="shared" si="50"/>
        <v>9</v>
      </c>
      <c r="AQ100" s="8">
        <f t="shared" si="51"/>
        <v>11</v>
      </c>
      <c r="AR100" s="8">
        <f t="shared" si="43"/>
        <v>5.5</v>
      </c>
      <c r="AS100" s="8">
        <f t="shared" si="44"/>
        <v>5.4615384615384617</v>
      </c>
      <c r="AT100" s="8">
        <f t="shared" si="45"/>
        <v>5.5714285714285712</v>
      </c>
      <c r="AU100" s="8">
        <f t="shared" si="46"/>
        <v>5.5</v>
      </c>
      <c r="AV100" s="8">
        <f t="shared" si="52"/>
        <v>5.6111111111111107</v>
      </c>
      <c r="AW100" s="8">
        <f t="shared" si="53"/>
        <v>5.4090909090909092</v>
      </c>
      <c r="AX100" s="8">
        <f t="shared" si="48"/>
        <v>5.4249999999999998</v>
      </c>
      <c r="AY100" s="8">
        <f t="shared" si="54"/>
        <v>5.5555555555555554</v>
      </c>
      <c r="AZ100" s="8">
        <f t="shared" si="55"/>
        <v>5.3181818181818183</v>
      </c>
      <c r="BA100" s="1">
        <f t="shared" si="49"/>
        <v>110</v>
      </c>
      <c r="BB100" s="1">
        <f>SUM('BONUS GAZZETTA 2013 2014'!C100:AN100)</f>
        <v>-1.5</v>
      </c>
      <c r="BC100" s="15">
        <f t="shared" si="47"/>
        <v>108.5</v>
      </c>
      <c r="BD100" s="1">
        <f t="shared" si="56"/>
        <v>50.5</v>
      </c>
      <c r="BE100" s="1">
        <f t="shared" si="57"/>
        <v>59.5</v>
      </c>
      <c r="BF100" s="1">
        <f>SUM('BONUS GAZZETTA 2013 2014'!D100,'BONUS GAZZETTA 2013 2014'!F100,'BONUS GAZZETTA 2013 2014'!H100,'BONUS GAZZETTA 2013 2014'!I100,'BONUS GAZZETTA 2013 2014'!K100,'BONUS GAZZETTA 2013 2014'!N100,'BONUS GAZZETTA 2013 2014'!P100,'BONUS GAZZETTA 2013 2014'!R100,'BONUS GAZZETTA 2013 2014'!T100,'BONUS GAZZETTA 2013 2014'!V100,'BONUS GAZZETTA 2013 2014'!X100,'BONUS GAZZETTA 2013 2014'!Z100,'BONUS GAZZETTA 2013 2014'!AC100,'BONUS GAZZETTA 2013 2014'!AE100,'BONUS GAZZETTA 2013 2014'!AF100,'BONUS GAZZETTA 2013 2014'!AH100,'BONUS GAZZETTA 2013 2014'!AJ100,'BONUS GAZZETTA 2013 2014'!AL100,'BONUS GAZZETTA 2013 2014'!AN100)</f>
        <v>-0.5</v>
      </c>
      <c r="BG100" s="1">
        <f>SUM('BONUS GAZZETTA 2013 2014'!C100,'BONUS GAZZETTA 2013 2014'!E100,'BONUS GAZZETTA 2013 2014'!G100,'BONUS GAZZETTA 2013 2014'!J100,'BONUS GAZZETTA 2013 2014'!L100,'BONUS GAZZETTA 2013 2014'!M100,'BONUS GAZZETTA 2013 2014'!O100,'BONUS GAZZETTA 2013 2014'!Q100,'BONUS GAZZETTA 2013 2014'!S100,'BONUS GAZZETTA 2013 2014'!U100,'BONUS GAZZETTA 2013 2014'!W100,'BONUS GAZZETTA 2013 2014'!Y100,'BONUS GAZZETTA 2013 2014'!AA100,'BONUS GAZZETTA 2013 2014'!AB100,'BONUS GAZZETTA 2013 2014'!AD100,'BONUS GAZZETTA 2013 2014'!AG100,'BONUS GAZZETTA 2013 2014'!AI100,'BONUS GAZZETTA 2013 2014'!AK100,'BONUS GAZZETTA 2013 2014'!AM100)</f>
        <v>-1</v>
      </c>
      <c r="BH100" s="1">
        <f t="shared" si="58"/>
        <v>50</v>
      </c>
      <c r="BI100" s="1">
        <f t="shared" si="59"/>
        <v>58.5</v>
      </c>
    </row>
    <row r="101" spans="1:61">
      <c r="A101" s="17" t="s">
        <v>2</v>
      </c>
      <c r="B101" s="17" t="s">
        <v>527</v>
      </c>
      <c r="C101" s="17"/>
      <c r="D101" s="17"/>
      <c r="E101" s="17"/>
      <c r="F101" s="17"/>
      <c r="G101" s="17"/>
      <c r="H101" s="18"/>
      <c r="I101" s="17"/>
      <c r="J101" s="17"/>
      <c r="K101" s="17"/>
      <c r="L101" s="17">
        <v>5.5</v>
      </c>
      <c r="M101" s="17">
        <v>5</v>
      </c>
      <c r="N101" s="17">
        <v>6</v>
      </c>
      <c r="O101" s="17">
        <v>5</v>
      </c>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v>7</v>
      </c>
      <c r="AO101" s="8">
        <f t="shared" si="42"/>
        <v>5</v>
      </c>
      <c r="AP101" s="8">
        <f t="shared" si="50"/>
        <v>2</v>
      </c>
      <c r="AQ101" s="8">
        <f t="shared" si="51"/>
        <v>3</v>
      </c>
      <c r="AR101" s="8">
        <f t="shared" si="43"/>
        <v>5.7</v>
      </c>
      <c r="AS101" s="8">
        <f t="shared" si="44"/>
        <v>5.375</v>
      </c>
      <c r="AT101" s="8">
        <f t="shared" si="45"/>
        <v>7</v>
      </c>
      <c r="AU101" s="8">
        <f t="shared" si="46"/>
        <v>5</v>
      </c>
      <c r="AV101" s="8">
        <f t="shared" si="52"/>
        <v>6.5</v>
      </c>
      <c r="AW101" s="8">
        <f t="shared" si="53"/>
        <v>5.166666666666667</v>
      </c>
      <c r="AX101" s="8">
        <f t="shared" si="48"/>
        <v>5.6</v>
      </c>
      <c r="AY101" s="8">
        <f t="shared" si="54"/>
        <v>6.5</v>
      </c>
      <c r="AZ101" s="8">
        <f t="shared" si="55"/>
        <v>5</v>
      </c>
      <c r="BA101" s="1">
        <f t="shared" si="49"/>
        <v>28.5</v>
      </c>
      <c r="BB101" s="1">
        <f>SUM('BONUS GAZZETTA 2013 2014'!C101:AN101)</f>
        <v>-0.5</v>
      </c>
      <c r="BC101" s="15">
        <f t="shared" si="47"/>
        <v>28</v>
      </c>
      <c r="BD101" s="1">
        <f t="shared" si="56"/>
        <v>13</v>
      </c>
      <c r="BE101" s="1">
        <f t="shared" si="57"/>
        <v>15.5</v>
      </c>
      <c r="BF101" s="1">
        <f>SUM('BONUS GAZZETTA 2013 2014'!D101,'BONUS GAZZETTA 2013 2014'!F101,'BONUS GAZZETTA 2013 2014'!H101,'BONUS GAZZETTA 2013 2014'!I101,'BONUS GAZZETTA 2013 2014'!K101,'BONUS GAZZETTA 2013 2014'!N101,'BONUS GAZZETTA 2013 2014'!P101,'BONUS GAZZETTA 2013 2014'!R101,'BONUS GAZZETTA 2013 2014'!T101,'BONUS GAZZETTA 2013 2014'!V101,'BONUS GAZZETTA 2013 2014'!X101,'BONUS GAZZETTA 2013 2014'!Z101,'BONUS GAZZETTA 2013 2014'!AC101,'BONUS GAZZETTA 2013 2014'!AE101,'BONUS GAZZETTA 2013 2014'!AF101,'BONUS GAZZETTA 2013 2014'!AH101,'BONUS GAZZETTA 2013 2014'!AJ101,'BONUS GAZZETTA 2013 2014'!AL101,'BONUS GAZZETTA 2013 2014'!AN101)</f>
        <v>0</v>
      </c>
      <c r="BG101" s="1">
        <f>SUM('BONUS GAZZETTA 2013 2014'!C101,'BONUS GAZZETTA 2013 2014'!E101,'BONUS GAZZETTA 2013 2014'!G101,'BONUS GAZZETTA 2013 2014'!J101,'BONUS GAZZETTA 2013 2014'!L101,'BONUS GAZZETTA 2013 2014'!M101,'BONUS GAZZETTA 2013 2014'!O101,'BONUS GAZZETTA 2013 2014'!Q101,'BONUS GAZZETTA 2013 2014'!S101,'BONUS GAZZETTA 2013 2014'!U101,'BONUS GAZZETTA 2013 2014'!W101,'BONUS GAZZETTA 2013 2014'!Y101,'BONUS GAZZETTA 2013 2014'!AA101,'BONUS GAZZETTA 2013 2014'!AB101,'BONUS GAZZETTA 2013 2014'!AD101,'BONUS GAZZETTA 2013 2014'!AG101,'BONUS GAZZETTA 2013 2014'!AI101,'BONUS GAZZETTA 2013 2014'!AK101,'BONUS GAZZETTA 2013 2014'!AM101)</f>
        <v>-0.5</v>
      </c>
      <c r="BH101" s="1">
        <f t="shared" si="58"/>
        <v>13</v>
      </c>
      <c r="BI101" s="1">
        <f t="shared" si="59"/>
        <v>15</v>
      </c>
    </row>
    <row r="102" spans="1:61">
      <c r="A102" s="17" t="s">
        <v>2</v>
      </c>
      <c r="B102" s="17" t="s">
        <v>644</v>
      </c>
      <c r="C102" s="17"/>
      <c r="D102" s="17"/>
      <c r="E102" s="17"/>
      <c r="F102" s="17"/>
      <c r="G102" s="17"/>
      <c r="H102" s="18"/>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t="s">
        <v>423</v>
      </c>
      <c r="AO102" s="8">
        <f t="shared" si="42"/>
        <v>0</v>
      </c>
      <c r="AP102" s="8">
        <f t="shared" si="50"/>
        <v>0</v>
      </c>
      <c r="AQ102" s="8">
        <f t="shared" si="51"/>
        <v>0</v>
      </c>
      <c r="AR102" s="8" t="e">
        <f t="shared" si="43"/>
        <v>#DIV/0!</v>
      </c>
      <c r="AS102" s="8" t="e">
        <f t="shared" si="44"/>
        <v>#DIV/0!</v>
      </c>
      <c r="AT102" s="8" t="e">
        <f t="shared" si="45"/>
        <v>#DIV/0!</v>
      </c>
      <c r="AU102" s="8" t="e">
        <f t="shared" si="46"/>
        <v>#N/A</v>
      </c>
      <c r="AV102" s="8" t="e">
        <f t="shared" si="52"/>
        <v>#DIV/0!</v>
      </c>
      <c r="AW102" s="8" t="e">
        <f t="shared" si="53"/>
        <v>#DIV/0!</v>
      </c>
      <c r="AX102" s="8" t="e">
        <f t="shared" si="48"/>
        <v>#DIV/0!</v>
      </c>
      <c r="AY102" s="8" t="e">
        <f t="shared" si="54"/>
        <v>#DIV/0!</v>
      </c>
      <c r="AZ102" s="8" t="e">
        <f t="shared" si="55"/>
        <v>#DIV/0!</v>
      </c>
      <c r="BA102" s="1">
        <f t="shared" si="49"/>
        <v>0</v>
      </c>
      <c r="BB102" s="1">
        <f>SUM('BONUS GAZZETTA 2013 2014'!C102:AN102)</f>
        <v>0</v>
      </c>
      <c r="BC102" s="15">
        <f t="shared" si="47"/>
        <v>0</v>
      </c>
      <c r="BD102" s="1">
        <f t="shared" si="56"/>
        <v>0</v>
      </c>
      <c r="BE102" s="1">
        <f t="shared" si="57"/>
        <v>0</v>
      </c>
      <c r="BF102" s="1">
        <f>SUM('BONUS GAZZETTA 2013 2014'!D102,'BONUS GAZZETTA 2013 2014'!F102,'BONUS GAZZETTA 2013 2014'!H102,'BONUS GAZZETTA 2013 2014'!I102,'BONUS GAZZETTA 2013 2014'!K102,'BONUS GAZZETTA 2013 2014'!N102,'BONUS GAZZETTA 2013 2014'!P102,'BONUS GAZZETTA 2013 2014'!R102,'BONUS GAZZETTA 2013 2014'!T102,'BONUS GAZZETTA 2013 2014'!V102,'BONUS GAZZETTA 2013 2014'!X102,'BONUS GAZZETTA 2013 2014'!Z102,'BONUS GAZZETTA 2013 2014'!AC102,'BONUS GAZZETTA 2013 2014'!AE102,'BONUS GAZZETTA 2013 2014'!AF102,'BONUS GAZZETTA 2013 2014'!AH102,'BONUS GAZZETTA 2013 2014'!AJ102,'BONUS GAZZETTA 2013 2014'!AL102,'BONUS GAZZETTA 2013 2014'!AN102)</f>
        <v>0</v>
      </c>
      <c r="BG102" s="1">
        <f>SUM('BONUS GAZZETTA 2013 2014'!C102,'BONUS GAZZETTA 2013 2014'!E102,'BONUS GAZZETTA 2013 2014'!G102,'BONUS GAZZETTA 2013 2014'!J102,'BONUS GAZZETTA 2013 2014'!L102,'BONUS GAZZETTA 2013 2014'!M102,'BONUS GAZZETTA 2013 2014'!O102,'BONUS GAZZETTA 2013 2014'!Q102,'BONUS GAZZETTA 2013 2014'!S102,'BONUS GAZZETTA 2013 2014'!U102,'BONUS GAZZETTA 2013 2014'!W102,'BONUS GAZZETTA 2013 2014'!Y102,'BONUS GAZZETTA 2013 2014'!AA102,'BONUS GAZZETTA 2013 2014'!AB102,'BONUS GAZZETTA 2013 2014'!AD102,'BONUS GAZZETTA 2013 2014'!AG102,'BONUS GAZZETTA 2013 2014'!AI102,'BONUS GAZZETTA 2013 2014'!AK102,'BONUS GAZZETTA 2013 2014'!AM102)</f>
        <v>0</v>
      </c>
      <c r="BH102" s="1">
        <f t="shared" si="58"/>
        <v>0</v>
      </c>
      <c r="BI102" s="1">
        <f t="shared" si="59"/>
        <v>0</v>
      </c>
    </row>
    <row r="103" spans="1:61">
      <c r="A103" s="17" t="s">
        <v>2</v>
      </c>
      <c r="B103" s="17" t="s">
        <v>496</v>
      </c>
      <c r="C103" s="17"/>
      <c r="D103" s="17"/>
      <c r="E103" s="17"/>
      <c r="F103" s="17"/>
      <c r="G103" s="17"/>
      <c r="H103" s="18"/>
      <c r="I103" s="17"/>
      <c r="J103" s="17">
        <v>6</v>
      </c>
      <c r="K103" s="17">
        <v>6.5</v>
      </c>
      <c r="L103" s="17">
        <v>5.5</v>
      </c>
      <c r="M103" s="17">
        <v>5.5</v>
      </c>
      <c r="N103" s="17">
        <v>6</v>
      </c>
      <c r="O103" s="17">
        <v>5</v>
      </c>
      <c r="P103" s="17"/>
      <c r="Q103" s="17">
        <v>5</v>
      </c>
      <c r="R103" s="17"/>
      <c r="S103" s="17"/>
      <c r="T103" s="17"/>
      <c r="U103" s="17"/>
      <c r="V103" s="17"/>
      <c r="W103" s="17">
        <v>6</v>
      </c>
      <c r="X103" s="17"/>
      <c r="Y103" s="17"/>
      <c r="Z103" s="17"/>
      <c r="AA103" s="17"/>
      <c r="AB103" s="17"/>
      <c r="AC103" s="17"/>
      <c r="AD103" s="17"/>
      <c r="AE103" s="17">
        <v>6.5</v>
      </c>
      <c r="AF103" s="17">
        <v>5.5</v>
      </c>
      <c r="AG103" s="17">
        <v>5</v>
      </c>
      <c r="AH103" s="17">
        <v>5</v>
      </c>
      <c r="AI103" s="17">
        <v>6</v>
      </c>
      <c r="AJ103" s="17">
        <v>6.5</v>
      </c>
      <c r="AK103" s="17">
        <v>5.5</v>
      </c>
      <c r="AL103" s="17">
        <v>6.5</v>
      </c>
      <c r="AM103" s="17">
        <v>6.5</v>
      </c>
      <c r="AN103" s="17">
        <v>6.5</v>
      </c>
      <c r="AO103" s="8">
        <f t="shared" si="42"/>
        <v>18</v>
      </c>
      <c r="AP103" s="8">
        <f t="shared" si="50"/>
        <v>8</v>
      </c>
      <c r="AQ103" s="8">
        <f t="shared" si="51"/>
        <v>10</v>
      </c>
      <c r="AR103" s="8">
        <f t="shared" si="43"/>
        <v>5.833333333333333</v>
      </c>
      <c r="AS103" s="8">
        <f t="shared" si="44"/>
        <v>5.6428571428571432</v>
      </c>
      <c r="AT103" s="8">
        <f t="shared" si="45"/>
        <v>5.9545454545454541</v>
      </c>
      <c r="AU103" s="8">
        <f t="shared" si="46"/>
        <v>6.5</v>
      </c>
      <c r="AV103" s="8">
        <f t="shared" si="52"/>
        <v>6.125</v>
      </c>
      <c r="AW103" s="8">
        <f t="shared" si="53"/>
        <v>5.6</v>
      </c>
      <c r="AX103" s="8">
        <f t="shared" si="48"/>
        <v>5.9444444444444446</v>
      </c>
      <c r="AY103" s="8">
        <f t="shared" si="54"/>
        <v>6.4375</v>
      </c>
      <c r="AZ103" s="8">
        <f t="shared" si="55"/>
        <v>5.55</v>
      </c>
      <c r="BA103" s="1">
        <f t="shared" si="49"/>
        <v>105</v>
      </c>
      <c r="BB103" s="1">
        <f>SUM('BONUS GAZZETTA 2013 2014'!C103:AN103)</f>
        <v>2</v>
      </c>
      <c r="BC103" s="15">
        <f t="shared" si="47"/>
        <v>107</v>
      </c>
      <c r="BD103" s="1">
        <f t="shared" si="56"/>
        <v>49</v>
      </c>
      <c r="BE103" s="1">
        <f t="shared" si="57"/>
        <v>56</v>
      </c>
      <c r="BF103" s="1">
        <f>SUM('BONUS GAZZETTA 2013 2014'!D103,'BONUS GAZZETTA 2013 2014'!F103,'BONUS GAZZETTA 2013 2014'!H103,'BONUS GAZZETTA 2013 2014'!I103,'BONUS GAZZETTA 2013 2014'!K103,'BONUS GAZZETTA 2013 2014'!N103,'BONUS GAZZETTA 2013 2014'!P103,'BONUS GAZZETTA 2013 2014'!R103,'BONUS GAZZETTA 2013 2014'!T103,'BONUS GAZZETTA 2013 2014'!V103,'BONUS GAZZETTA 2013 2014'!X103,'BONUS GAZZETTA 2013 2014'!Z103,'BONUS GAZZETTA 2013 2014'!AC103,'BONUS GAZZETTA 2013 2014'!AE103,'BONUS GAZZETTA 2013 2014'!AF103,'BONUS GAZZETTA 2013 2014'!AH103,'BONUS GAZZETTA 2013 2014'!AJ103,'BONUS GAZZETTA 2013 2014'!AL103,'BONUS GAZZETTA 2013 2014'!AN103)</f>
        <v>2.5</v>
      </c>
      <c r="BG103" s="1">
        <f>SUM('BONUS GAZZETTA 2013 2014'!C103,'BONUS GAZZETTA 2013 2014'!E103,'BONUS GAZZETTA 2013 2014'!G103,'BONUS GAZZETTA 2013 2014'!J103,'BONUS GAZZETTA 2013 2014'!L103,'BONUS GAZZETTA 2013 2014'!M103,'BONUS GAZZETTA 2013 2014'!O103,'BONUS GAZZETTA 2013 2014'!Q103,'BONUS GAZZETTA 2013 2014'!S103,'BONUS GAZZETTA 2013 2014'!U103,'BONUS GAZZETTA 2013 2014'!W103,'BONUS GAZZETTA 2013 2014'!Y103,'BONUS GAZZETTA 2013 2014'!AA103,'BONUS GAZZETTA 2013 2014'!AB103,'BONUS GAZZETTA 2013 2014'!AD103,'BONUS GAZZETTA 2013 2014'!AG103,'BONUS GAZZETTA 2013 2014'!AI103,'BONUS GAZZETTA 2013 2014'!AK103,'BONUS GAZZETTA 2013 2014'!AM103)</f>
        <v>-0.5</v>
      </c>
      <c r="BH103" s="1">
        <f t="shared" si="58"/>
        <v>51.5</v>
      </c>
      <c r="BI103" s="1">
        <f t="shared" si="59"/>
        <v>55.5</v>
      </c>
    </row>
    <row r="104" spans="1:61">
      <c r="A104" s="17" t="s">
        <v>2</v>
      </c>
      <c r="B104" s="17" t="s">
        <v>378</v>
      </c>
      <c r="C104" s="17"/>
      <c r="D104" s="17">
        <v>6</v>
      </c>
      <c r="E104" s="17"/>
      <c r="F104" s="17">
        <v>6.5</v>
      </c>
      <c r="G104" s="17"/>
      <c r="H104" s="18">
        <v>7</v>
      </c>
      <c r="I104" s="17">
        <v>5.5</v>
      </c>
      <c r="J104" s="17">
        <v>5</v>
      </c>
      <c r="K104" s="17"/>
      <c r="L104" s="17">
        <v>5</v>
      </c>
      <c r="M104" s="17">
        <v>5.5</v>
      </c>
      <c r="N104" s="17">
        <v>6.5</v>
      </c>
      <c r="O104" s="17">
        <v>4.5</v>
      </c>
      <c r="P104" s="17"/>
      <c r="Q104" s="17">
        <v>5.5</v>
      </c>
      <c r="R104" s="17">
        <v>6.5</v>
      </c>
      <c r="S104" s="17">
        <v>4.5</v>
      </c>
      <c r="T104" s="17" t="s">
        <v>423</v>
      </c>
      <c r="U104" s="17"/>
      <c r="V104" s="17"/>
      <c r="W104" s="17">
        <v>6.5</v>
      </c>
      <c r="X104" s="17"/>
      <c r="Y104" s="17"/>
      <c r="Z104" s="17"/>
      <c r="AA104" s="17"/>
      <c r="AB104" s="17"/>
      <c r="AC104" s="17"/>
      <c r="AD104" s="17">
        <v>5</v>
      </c>
      <c r="AE104" s="17"/>
      <c r="AF104" s="17">
        <v>5.5</v>
      </c>
      <c r="AG104" s="17"/>
      <c r="AH104" s="17"/>
      <c r="AI104" s="17"/>
      <c r="AJ104" s="17">
        <v>6</v>
      </c>
      <c r="AK104" s="17"/>
      <c r="AL104" s="17"/>
      <c r="AM104" s="17"/>
      <c r="AN104" s="17"/>
      <c r="AO104" s="8">
        <f t="shared" si="42"/>
        <v>16</v>
      </c>
      <c r="AP104" s="8">
        <f t="shared" si="50"/>
        <v>8</v>
      </c>
      <c r="AQ104" s="8">
        <f t="shared" si="51"/>
        <v>8</v>
      </c>
      <c r="AR104" s="8">
        <f t="shared" si="43"/>
        <v>5.6875</v>
      </c>
      <c r="AS104" s="8">
        <f t="shared" si="44"/>
        <v>5.666666666666667</v>
      </c>
      <c r="AT104" s="8">
        <f t="shared" si="45"/>
        <v>5.75</v>
      </c>
      <c r="AU104" s="8">
        <f t="shared" si="46"/>
        <v>6.5</v>
      </c>
      <c r="AV104" s="8">
        <f t="shared" si="52"/>
        <v>6.1875</v>
      </c>
      <c r="AW104" s="8">
        <f t="shared" si="53"/>
        <v>5.1875</v>
      </c>
      <c r="AX104" s="8">
        <f t="shared" si="48"/>
        <v>5.40625</v>
      </c>
      <c r="AY104" s="8">
        <f t="shared" si="54"/>
        <v>5.875</v>
      </c>
      <c r="AZ104" s="8">
        <f t="shared" si="55"/>
        <v>4.9375</v>
      </c>
      <c r="BA104" s="1">
        <f t="shared" si="49"/>
        <v>91</v>
      </c>
      <c r="BB104" s="1">
        <f>SUM('BONUS GAZZETTA 2013 2014'!C104:AN104)</f>
        <v>-4.5</v>
      </c>
      <c r="BC104" s="15">
        <f t="shared" si="47"/>
        <v>86.5</v>
      </c>
      <c r="BD104" s="1">
        <f t="shared" si="56"/>
        <v>49.5</v>
      </c>
      <c r="BE104" s="1">
        <f t="shared" si="57"/>
        <v>41.5</v>
      </c>
      <c r="BF104" s="1">
        <f>SUM('BONUS GAZZETTA 2013 2014'!D104,'BONUS GAZZETTA 2013 2014'!F104,'BONUS GAZZETTA 2013 2014'!H104,'BONUS GAZZETTA 2013 2014'!I104,'BONUS GAZZETTA 2013 2014'!K104,'BONUS GAZZETTA 2013 2014'!N104,'BONUS GAZZETTA 2013 2014'!P104,'BONUS GAZZETTA 2013 2014'!R104,'BONUS GAZZETTA 2013 2014'!T104,'BONUS GAZZETTA 2013 2014'!V104,'BONUS GAZZETTA 2013 2014'!X104,'BONUS GAZZETTA 2013 2014'!Z104,'BONUS GAZZETTA 2013 2014'!AC104,'BONUS GAZZETTA 2013 2014'!AE104,'BONUS GAZZETTA 2013 2014'!AF104,'BONUS GAZZETTA 2013 2014'!AH104,'BONUS GAZZETTA 2013 2014'!AJ104,'BONUS GAZZETTA 2013 2014'!AL104,'BONUS GAZZETTA 2013 2014'!AN104)</f>
        <v>-2.5</v>
      </c>
      <c r="BG104" s="1">
        <f>SUM('BONUS GAZZETTA 2013 2014'!C104,'BONUS GAZZETTA 2013 2014'!E104,'BONUS GAZZETTA 2013 2014'!G104,'BONUS GAZZETTA 2013 2014'!J104,'BONUS GAZZETTA 2013 2014'!L104,'BONUS GAZZETTA 2013 2014'!M104,'BONUS GAZZETTA 2013 2014'!O104,'BONUS GAZZETTA 2013 2014'!Q104,'BONUS GAZZETTA 2013 2014'!S104,'BONUS GAZZETTA 2013 2014'!U104,'BONUS GAZZETTA 2013 2014'!W104,'BONUS GAZZETTA 2013 2014'!Y104,'BONUS GAZZETTA 2013 2014'!AA104,'BONUS GAZZETTA 2013 2014'!AB104,'BONUS GAZZETTA 2013 2014'!AD104,'BONUS GAZZETTA 2013 2014'!AG104,'BONUS GAZZETTA 2013 2014'!AI104,'BONUS GAZZETTA 2013 2014'!AK104,'BONUS GAZZETTA 2013 2014'!AM104)</f>
        <v>-2</v>
      </c>
      <c r="BH104" s="1">
        <f t="shared" si="58"/>
        <v>47</v>
      </c>
      <c r="BI104" s="1">
        <f t="shared" si="59"/>
        <v>39.5</v>
      </c>
    </row>
    <row r="105" spans="1:61">
      <c r="A105" s="17" t="s">
        <v>2</v>
      </c>
      <c r="B105" s="17" t="s">
        <v>48</v>
      </c>
      <c r="C105" s="17">
        <v>4</v>
      </c>
      <c r="D105" s="17">
        <v>4.5</v>
      </c>
      <c r="E105" s="17">
        <v>5.5</v>
      </c>
      <c r="F105" s="17">
        <v>5.5</v>
      </c>
      <c r="G105" s="17">
        <v>5.5</v>
      </c>
      <c r="H105" s="18"/>
      <c r="I105" s="17" t="s">
        <v>423</v>
      </c>
      <c r="J105" s="17" t="s">
        <v>429</v>
      </c>
      <c r="K105" s="17"/>
      <c r="L105" s="17"/>
      <c r="M105" s="17"/>
      <c r="N105" s="17"/>
      <c r="O105" s="17"/>
      <c r="P105" s="17">
        <v>4.5</v>
      </c>
      <c r="Q105" s="17">
        <v>5</v>
      </c>
      <c r="R105" s="17" t="s">
        <v>423</v>
      </c>
      <c r="S105" s="17">
        <v>5</v>
      </c>
      <c r="T105" s="17"/>
      <c r="U105" s="17"/>
      <c r="V105" s="17"/>
      <c r="W105" s="17"/>
      <c r="X105" s="17"/>
      <c r="Y105" s="17"/>
      <c r="Z105" s="17"/>
      <c r="AA105" s="17"/>
      <c r="AB105" s="17">
        <v>6</v>
      </c>
      <c r="AC105" s="17" t="s">
        <v>423</v>
      </c>
      <c r="AD105" s="17"/>
      <c r="AE105" s="17">
        <v>6</v>
      </c>
      <c r="AF105" s="17">
        <v>5.5</v>
      </c>
      <c r="AG105" s="17">
        <v>6.5</v>
      </c>
      <c r="AH105" s="17">
        <v>5.5</v>
      </c>
      <c r="AI105" s="17">
        <v>5.5</v>
      </c>
      <c r="AJ105" s="17">
        <v>5.5</v>
      </c>
      <c r="AK105" s="17">
        <v>5</v>
      </c>
      <c r="AL105" s="17">
        <v>6</v>
      </c>
      <c r="AM105" s="17">
        <v>7</v>
      </c>
      <c r="AN105" s="17">
        <v>6</v>
      </c>
      <c r="AO105" s="8">
        <f t="shared" si="42"/>
        <v>19</v>
      </c>
      <c r="AP105" s="8">
        <f t="shared" si="50"/>
        <v>9</v>
      </c>
      <c r="AQ105" s="8">
        <f t="shared" si="51"/>
        <v>10</v>
      </c>
      <c r="AR105" s="8">
        <f t="shared" si="43"/>
        <v>5.4736842105263159</v>
      </c>
      <c r="AS105" s="8">
        <f t="shared" si="44"/>
        <v>4.9375</v>
      </c>
      <c r="AT105" s="8">
        <f t="shared" si="45"/>
        <v>5.8636363636363633</v>
      </c>
      <c r="AU105" s="8">
        <f t="shared" si="46"/>
        <v>5.5</v>
      </c>
      <c r="AV105" s="8">
        <f t="shared" si="52"/>
        <v>5.4444444444444446</v>
      </c>
      <c r="AW105" s="8">
        <f t="shared" si="53"/>
        <v>5.5</v>
      </c>
      <c r="AX105" s="8">
        <f t="shared" si="48"/>
        <v>5.7368421052631575</v>
      </c>
      <c r="AY105" s="8">
        <f t="shared" si="54"/>
        <v>5.7777777777777777</v>
      </c>
      <c r="AZ105" s="8">
        <f t="shared" si="55"/>
        <v>5.7</v>
      </c>
      <c r="BA105" s="1">
        <f t="shared" si="49"/>
        <v>104</v>
      </c>
      <c r="BB105" s="1">
        <f>SUM('BONUS GAZZETTA 2013 2014'!C105:AN105)</f>
        <v>5</v>
      </c>
      <c r="BC105" s="15">
        <f t="shared" si="47"/>
        <v>109</v>
      </c>
      <c r="BD105" s="1">
        <f t="shared" si="56"/>
        <v>49</v>
      </c>
      <c r="BE105" s="1">
        <f t="shared" si="57"/>
        <v>55</v>
      </c>
      <c r="BF105" s="1">
        <f>SUM('BONUS GAZZETTA 2013 2014'!D105,'BONUS GAZZETTA 2013 2014'!F105,'BONUS GAZZETTA 2013 2014'!H105,'BONUS GAZZETTA 2013 2014'!I105,'BONUS GAZZETTA 2013 2014'!K105,'BONUS GAZZETTA 2013 2014'!N105,'BONUS GAZZETTA 2013 2014'!P105,'BONUS GAZZETTA 2013 2014'!R105,'BONUS GAZZETTA 2013 2014'!T105,'BONUS GAZZETTA 2013 2014'!V105,'BONUS GAZZETTA 2013 2014'!X105,'BONUS GAZZETTA 2013 2014'!Z105,'BONUS GAZZETTA 2013 2014'!AC105,'BONUS GAZZETTA 2013 2014'!AE105,'BONUS GAZZETTA 2013 2014'!AF105,'BONUS GAZZETTA 2013 2014'!AH105,'BONUS GAZZETTA 2013 2014'!AJ105,'BONUS GAZZETTA 2013 2014'!AL105,'BONUS GAZZETTA 2013 2014'!AN105)</f>
        <v>3</v>
      </c>
      <c r="BG105" s="1">
        <f>SUM('BONUS GAZZETTA 2013 2014'!C105,'BONUS GAZZETTA 2013 2014'!E105,'BONUS GAZZETTA 2013 2014'!G105,'BONUS GAZZETTA 2013 2014'!J105,'BONUS GAZZETTA 2013 2014'!L105,'BONUS GAZZETTA 2013 2014'!M105,'BONUS GAZZETTA 2013 2014'!O105,'BONUS GAZZETTA 2013 2014'!Q105,'BONUS GAZZETTA 2013 2014'!S105,'BONUS GAZZETTA 2013 2014'!U105,'BONUS GAZZETTA 2013 2014'!W105,'BONUS GAZZETTA 2013 2014'!Y105,'BONUS GAZZETTA 2013 2014'!AA105,'BONUS GAZZETTA 2013 2014'!AB105,'BONUS GAZZETTA 2013 2014'!AD105,'BONUS GAZZETTA 2013 2014'!AG105,'BONUS GAZZETTA 2013 2014'!AI105,'BONUS GAZZETTA 2013 2014'!AK105,'BONUS GAZZETTA 2013 2014'!AM105)</f>
        <v>2</v>
      </c>
      <c r="BH105" s="1">
        <f t="shared" si="58"/>
        <v>52</v>
      </c>
      <c r="BI105" s="1">
        <f t="shared" si="59"/>
        <v>57</v>
      </c>
    </row>
    <row r="106" spans="1:61">
      <c r="A106" s="17" t="s">
        <v>2</v>
      </c>
      <c r="B106" s="17" t="s">
        <v>548</v>
      </c>
      <c r="C106" s="17"/>
      <c r="D106" s="17"/>
      <c r="E106" s="17"/>
      <c r="F106" s="17"/>
      <c r="G106" s="17"/>
      <c r="H106" s="18"/>
      <c r="I106" s="17"/>
      <c r="J106" s="17"/>
      <c r="K106" s="17"/>
      <c r="L106" s="17"/>
      <c r="M106" s="17"/>
      <c r="N106" s="17"/>
      <c r="O106" s="17"/>
      <c r="P106" s="17">
        <v>6</v>
      </c>
      <c r="Q106" s="17">
        <v>5</v>
      </c>
      <c r="R106" s="17">
        <v>5.5</v>
      </c>
      <c r="S106" s="17">
        <v>5.5</v>
      </c>
      <c r="T106" s="17">
        <v>6.5</v>
      </c>
      <c r="U106" s="17">
        <v>5.5</v>
      </c>
      <c r="V106" s="17"/>
      <c r="W106" s="17">
        <v>6</v>
      </c>
      <c r="X106" s="17">
        <v>5.5</v>
      </c>
      <c r="Y106" s="17">
        <v>6</v>
      </c>
      <c r="Z106" s="17">
        <v>7</v>
      </c>
      <c r="AA106" s="17">
        <v>5.5</v>
      </c>
      <c r="AB106" s="17">
        <v>5.5</v>
      </c>
      <c r="AC106" s="17">
        <v>6</v>
      </c>
      <c r="AD106" s="17">
        <v>5.5</v>
      </c>
      <c r="AE106" s="17" t="s">
        <v>423</v>
      </c>
      <c r="AF106" s="17">
        <v>6</v>
      </c>
      <c r="AG106" s="17" t="s">
        <v>423</v>
      </c>
      <c r="AH106" s="17">
        <v>5</v>
      </c>
      <c r="AI106" s="17"/>
      <c r="AJ106" s="17">
        <v>5.5</v>
      </c>
      <c r="AK106" s="17">
        <v>5</v>
      </c>
      <c r="AL106" s="17">
        <v>6</v>
      </c>
      <c r="AM106" s="17">
        <v>4</v>
      </c>
      <c r="AN106" s="17"/>
      <c r="AO106" s="8">
        <f t="shared" si="42"/>
        <v>20</v>
      </c>
      <c r="AP106" s="8">
        <f t="shared" si="50"/>
        <v>10</v>
      </c>
      <c r="AQ106" s="8">
        <f t="shared" si="51"/>
        <v>10</v>
      </c>
      <c r="AR106" s="8">
        <f t="shared" si="43"/>
        <v>5.625</v>
      </c>
      <c r="AS106" s="8">
        <f t="shared" si="44"/>
        <v>5.666666666666667</v>
      </c>
      <c r="AT106" s="8">
        <f t="shared" si="45"/>
        <v>5.6071428571428568</v>
      </c>
      <c r="AU106" s="8">
        <f t="shared" si="46"/>
        <v>5.5</v>
      </c>
      <c r="AV106" s="8">
        <f t="shared" si="52"/>
        <v>5.9</v>
      </c>
      <c r="AW106" s="8">
        <f t="shared" si="53"/>
        <v>5.35</v>
      </c>
      <c r="AX106" s="8">
        <f t="shared" si="48"/>
        <v>5.55</v>
      </c>
      <c r="AY106" s="8">
        <f t="shared" si="54"/>
        <v>6.1</v>
      </c>
      <c r="AZ106" s="8">
        <f t="shared" si="55"/>
        <v>5</v>
      </c>
      <c r="BA106" s="1">
        <f t="shared" si="49"/>
        <v>112.5</v>
      </c>
      <c r="BB106" s="1">
        <f>SUM('BONUS GAZZETTA 2013 2014'!C106:AN106)</f>
        <v>-1.5</v>
      </c>
      <c r="BC106" s="15">
        <f t="shared" si="47"/>
        <v>111</v>
      </c>
      <c r="BD106" s="1">
        <f t="shared" si="56"/>
        <v>59</v>
      </c>
      <c r="BE106" s="1">
        <f t="shared" si="57"/>
        <v>53.5</v>
      </c>
      <c r="BF106" s="1">
        <f>SUM('BONUS GAZZETTA 2013 2014'!D106,'BONUS GAZZETTA 2013 2014'!F106,'BONUS GAZZETTA 2013 2014'!H106,'BONUS GAZZETTA 2013 2014'!I106,'BONUS GAZZETTA 2013 2014'!K106,'BONUS GAZZETTA 2013 2014'!N106,'BONUS GAZZETTA 2013 2014'!P106,'BONUS GAZZETTA 2013 2014'!R106,'BONUS GAZZETTA 2013 2014'!T106,'BONUS GAZZETTA 2013 2014'!V106,'BONUS GAZZETTA 2013 2014'!X106,'BONUS GAZZETTA 2013 2014'!Z106,'BONUS GAZZETTA 2013 2014'!AC106,'BONUS GAZZETTA 2013 2014'!AE106,'BONUS GAZZETTA 2013 2014'!AF106,'BONUS GAZZETTA 2013 2014'!AH106,'BONUS GAZZETTA 2013 2014'!AJ106,'BONUS GAZZETTA 2013 2014'!AL106,'BONUS GAZZETTA 2013 2014'!AN106)</f>
        <v>2</v>
      </c>
      <c r="BG106" s="1">
        <f>SUM('BONUS GAZZETTA 2013 2014'!C106,'BONUS GAZZETTA 2013 2014'!E106,'BONUS GAZZETTA 2013 2014'!G106,'BONUS GAZZETTA 2013 2014'!J106,'BONUS GAZZETTA 2013 2014'!L106,'BONUS GAZZETTA 2013 2014'!M106,'BONUS GAZZETTA 2013 2014'!O106,'BONUS GAZZETTA 2013 2014'!Q106,'BONUS GAZZETTA 2013 2014'!S106,'BONUS GAZZETTA 2013 2014'!U106,'BONUS GAZZETTA 2013 2014'!W106,'BONUS GAZZETTA 2013 2014'!Y106,'BONUS GAZZETTA 2013 2014'!AA106,'BONUS GAZZETTA 2013 2014'!AB106,'BONUS GAZZETTA 2013 2014'!AD106,'BONUS GAZZETTA 2013 2014'!AG106,'BONUS GAZZETTA 2013 2014'!AI106,'BONUS GAZZETTA 2013 2014'!AK106,'BONUS GAZZETTA 2013 2014'!AM106)</f>
        <v>-3.5</v>
      </c>
      <c r="BH106" s="1">
        <f t="shared" si="58"/>
        <v>61</v>
      </c>
      <c r="BI106" s="1">
        <f t="shared" si="59"/>
        <v>50</v>
      </c>
    </row>
    <row r="107" spans="1:61">
      <c r="A107" s="17" t="s">
        <v>2</v>
      </c>
      <c r="B107" s="17" t="s">
        <v>49</v>
      </c>
      <c r="C107" s="17">
        <v>5.5</v>
      </c>
      <c r="D107" s="17">
        <v>5.5</v>
      </c>
      <c r="E107" s="17"/>
      <c r="F107" s="17"/>
      <c r="G107" s="17"/>
      <c r="H107" s="18">
        <v>6.5</v>
      </c>
      <c r="I107" s="17"/>
      <c r="J107" s="17">
        <v>6</v>
      </c>
      <c r="K107" s="17">
        <v>6</v>
      </c>
      <c r="L107" s="17">
        <v>5</v>
      </c>
      <c r="M107" s="17" t="s">
        <v>423</v>
      </c>
      <c r="N107" s="17">
        <v>6</v>
      </c>
      <c r="O107" s="17"/>
      <c r="P107" s="17">
        <v>6.5</v>
      </c>
      <c r="Q107" s="17"/>
      <c r="R107" s="17"/>
      <c r="S107" s="17">
        <v>5.5</v>
      </c>
      <c r="T107" s="17">
        <v>6.5</v>
      </c>
      <c r="U107" s="17">
        <v>5.5</v>
      </c>
      <c r="V107" s="17">
        <v>5</v>
      </c>
      <c r="W107" s="17">
        <v>7</v>
      </c>
      <c r="X107" s="17">
        <v>5</v>
      </c>
      <c r="Y107" s="17">
        <v>6</v>
      </c>
      <c r="Z107" s="17">
        <v>6</v>
      </c>
      <c r="AA107" s="17"/>
      <c r="AB107" s="17">
        <v>5.5</v>
      </c>
      <c r="AC107" s="17">
        <v>5.5</v>
      </c>
      <c r="AD107" s="17"/>
      <c r="AE107" s="17">
        <v>6.5</v>
      </c>
      <c r="AF107" s="17"/>
      <c r="AG107" s="17"/>
      <c r="AH107" s="17">
        <v>5.5</v>
      </c>
      <c r="AI107" s="17">
        <v>6</v>
      </c>
      <c r="AJ107" s="17"/>
      <c r="AK107" s="17">
        <v>4.5</v>
      </c>
      <c r="AL107" s="17">
        <v>6</v>
      </c>
      <c r="AM107" s="17">
        <v>6.5</v>
      </c>
      <c r="AN107" s="17"/>
      <c r="AO107" s="8">
        <f t="shared" si="42"/>
        <v>24</v>
      </c>
      <c r="AP107" s="8">
        <f t="shared" si="50"/>
        <v>13</v>
      </c>
      <c r="AQ107" s="8">
        <f t="shared" si="51"/>
        <v>11</v>
      </c>
      <c r="AR107" s="8">
        <f t="shared" si="43"/>
        <v>5.8125</v>
      </c>
      <c r="AS107" s="8">
        <f t="shared" si="44"/>
        <v>5.8636363636363633</v>
      </c>
      <c r="AT107" s="8">
        <f t="shared" si="45"/>
        <v>5.7692307692307692</v>
      </c>
      <c r="AU107" s="8">
        <f t="shared" si="46"/>
        <v>5.5</v>
      </c>
      <c r="AV107" s="8">
        <f t="shared" si="52"/>
        <v>5.884615384615385</v>
      </c>
      <c r="AW107" s="8">
        <f t="shared" si="53"/>
        <v>5.7272727272727275</v>
      </c>
      <c r="AX107" s="8">
        <f t="shared" si="48"/>
        <v>5.708333333333333</v>
      </c>
      <c r="AY107" s="8">
        <f t="shared" si="54"/>
        <v>5.7692307692307692</v>
      </c>
      <c r="AZ107" s="8">
        <f t="shared" si="55"/>
        <v>5.6363636363636367</v>
      </c>
      <c r="BA107" s="1">
        <f t="shared" si="49"/>
        <v>139.5</v>
      </c>
      <c r="BB107" s="1">
        <f>SUM('BONUS GAZZETTA 2013 2014'!C107:AN107)</f>
        <v>-2.5</v>
      </c>
      <c r="BC107" s="15">
        <f t="shared" si="47"/>
        <v>137</v>
      </c>
      <c r="BD107" s="1">
        <f t="shared" si="56"/>
        <v>76.5</v>
      </c>
      <c r="BE107" s="1">
        <f t="shared" si="57"/>
        <v>63</v>
      </c>
      <c r="BF107" s="1">
        <f>SUM('BONUS GAZZETTA 2013 2014'!D107,'BONUS GAZZETTA 2013 2014'!F107,'BONUS GAZZETTA 2013 2014'!H107,'BONUS GAZZETTA 2013 2014'!I107,'BONUS GAZZETTA 2013 2014'!K107,'BONUS GAZZETTA 2013 2014'!N107,'BONUS GAZZETTA 2013 2014'!P107,'BONUS GAZZETTA 2013 2014'!R107,'BONUS GAZZETTA 2013 2014'!T107,'BONUS GAZZETTA 2013 2014'!V107,'BONUS GAZZETTA 2013 2014'!X107,'BONUS GAZZETTA 2013 2014'!Z107,'BONUS GAZZETTA 2013 2014'!AC107,'BONUS GAZZETTA 2013 2014'!AE107,'BONUS GAZZETTA 2013 2014'!AF107,'BONUS GAZZETTA 2013 2014'!AH107,'BONUS GAZZETTA 2013 2014'!AJ107,'BONUS GAZZETTA 2013 2014'!AL107,'BONUS GAZZETTA 2013 2014'!AN107)</f>
        <v>-1.5</v>
      </c>
      <c r="BG107" s="1">
        <f>SUM('BONUS GAZZETTA 2013 2014'!C107,'BONUS GAZZETTA 2013 2014'!E107,'BONUS GAZZETTA 2013 2014'!G107,'BONUS GAZZETTA 2013 2014'!J107,'BONUS GAZZETTA 2013 2014'!L107,'BONUS GAZZETTA 2013 2014'!M107,'BONUS GAZZETTA 2013 2014'!O107,'BONUS GAZZETTA 2013 2014'!Q107,'BONUS GAZZETTA 2013 2014'!S107,'BONUS GAZZETTA 2013 2014'!U107,'BONUS GAZZETTA 2013 2014'!W107,'BONUS GAZZETTA 2013 2014'!Y107,'BONUS GAZZETTA 2013 2014'!AA107,'BONUS GAZZETTA 2013 2014'!AB107,'BONUS GAZZETTA 2013 2014'!AD107,'BONUS GAZZETTA 2013 2014'!AG107,'BONUS GAZZETTA 2013 2014'!AI107,'BONUS GAZZETTA 2013 2014'!AK107,'BONUS GAZZETTA 2013 2014'!AM107)</f>
        <v>-1</v>
      </c>
      <c r="BH107" s="1">
        <f t="shared" si="58"/>
        <v>75</v>
      </c>
      <c r="BI107" s="1">
        <f t="shared" si="59"/>
        <v>62</v>
      </c>
    </row>
    <row r="108" spans="1:61">
      <c r="A108" s="17" t="s">
        <v>2</v>
      </c>
      <c r="B108" s="17" t="s">
        <v>50</v>
      </c>
      <c r="C108" s="17">
        <v>6</v>
      </c>
      <c r="D108" s="17">
        <v>5.5</v>
      </c>
      <c r="E108" s="17">
        <v>5.5</v>
      </c>
      <c r="F108" s="17">
        <v>6.5</v>
      </c>
      <c r="G108" s="17">
        <v>5.5</v>
      </c>
      <c r="H108" s="18"/>
      <c r="I108" s="17"/>
      <c r="J108" s="17"/>
      <c r="K108" s="17"/>
      <c r="L108" s="17"/>
      <c r="M108" s="17"/>
      <c r="N108" s="17"/>
      <c r="O108" s="17"/>
      <c r="P108" s="17">
        <v>6</v>
      </c>
      <c r="Q108" s="17">
        <v>5</v>
      </c>
      <c r="R108" s="17">
        <v>6.5</v>
      </c>
      <c r="S108" s="17"/>
      <c r="T108" s="17">
        <v>6.5</v>
      </c>
      <c r="U108" s="17">
        <v>6</v>
      </c>
      <c r="V108" s="17">
        <v>4.5</v>
      </c>
      <c r="W108" s="17"/>
      <c r="X108" s="17">
        <v>5.5</v>
      </c>
      <c r="Y108" s="17">
        <v>6.5</v>
      </c>
      <c r="Z108" s="17">
        <v>6.5</v>
      </c>
      <c r="AA108" s="17">
        <v>6</v>
      </c>
      <c r="AB108" s="17">
        <v>5</v>
      </c>
      <c r="AC108" s="17">
        <v>6</v>
      </c>
      <c r="AD108" s="17"/>
      <c r="AE108" s="17"/>
      <c r="AF108" s="17"/>
      <c r="AG108" s="17"/>
      <c r="AH108" s="17">
        <v>5.5</v>
      </c>
      <c r="AI108" s="17">
        <v>6</v>
      </c>
      <c r="AJ108" s="17">
        <v>6</v>
      </c>
      <c r="AK108" s="17">
        <v>5</v>
      </c>
      <c r="AL108" s="17"/>
      <c r="AM108" s="17"/>
      <c r="AN108" s="17"/>
      <c r="AO108" s="8">
        <f t="shared" si="42"/>
        <v>21</v>
      </c>
      <c r="AP108" s="8">
        <f t="shared" si="50"/>
        <v>11</v>
      </c>
      <c r="AQ108" s="8">
        <f t="shared" si="51"/>
        <v>10</v>
      </c>
      <c r="AR108" s="8">
        <f t="shared" si="43"/>
        <v>5.7857142857142856</v>
      </c>
      <c r="AS108" s="8">
        <f t="shared" si="44"/>
        <v>5.9</v>
      </c>
      <c r="AT108" s="8">
        <f t="shared" si="45"/>
        <v>5.6818181818181817</v>
      </c>
      <c r="AU108" s="8">
        <f t="shared" si="46"/>
        <v>6</v>
      </c>
      <c r="AV108" s="8">
        <f t="shared" si="52"/>
        <v>5.9090909090909092</v>
      </c>
      <c r="AW108" s="8">
        <f t="shared" si="53"/>
        <v>5.65</v>
      </c>
      <c r="AX108" s="8">
        <f t="shared" si="48"/>
        <v>5.7857142857142856</v>
      </c>
      <c r="AY108" s="8">
        <f t="shared" si="54"/>
        <v>6</v>
      </c>
      <c r="AZ108" s="8">
        <f t="shared" si="55"/>
        <v>5.55</v>
      </c>
      <c r="BA108" s="1">
        <f t="shared" si="49"/>
        <v>121.5</v>
      </c>
      <c r="BB108" s="1">
        <f>SUM('BONUS GAZZETTA 2013 2014'!C108:AN108)</f>
        <v>0</v>
      </c>
      <c r="BC108" s="15">
        <f t="shared" si="47"/>
        <v>121.5</v>
      </c>
      <c r="BD108" s="1">
        <f t="shared" si="56"/>
        <v>65</v>
      </c>
      <c r="BE108" s="1">
        <f t="shared" si="57"/>
        <v>56.5</v>
      </c>
      <c r="BF108" s="1">
        <f>SUM('BONUS GAZZETTA 2013 2014'!D108,'BONUS GAZZETTA 2013 2014'!F108,'BONUS GAZZETTA 2013 2014'!H108,'BONUS GAZZETTA 2013 2014'!I108,'BONUS GAZZETTA 2013 2014'!K108,'BONUS GAZZETTA 2013 2014'!N108,'BONUS GAZZETTA 2013 2014'!P108,'BONUS GAZZETTA 2013 2014'!R108,'BONUS GAZZETTA 2013 2014'!T108,'BONUS GAZZETTA 2013 2014'!V108,'BONUS GAZZETTA 2013 2014'!X108,'BONUS GAZZETTA 2013 2014'!Z108,'BONUS GAZZETTA 2013 2014'!AC108,'BONUS GAZZETTA 2013 2014'!AE108,'BONUS GAZZETTA 2013 2014'!AF108,'BONUS GAZZETTA 2013 2014'!AH108,'BONUS GAZZETTA 2013 2014'!AJ108,'BONUS GAZZETTA 2013 2014'!AL108,'BONUS GAZZETTA 2013 2014'!AN108)</f>
        <v>1</v>
      </c>
      <c r="BG108" s="1">
        <f>SUM('BONUS GAZZETTA 2013 2014'!C108,'BONUS GAZZETTA 2013 2014'!E108,'BONUS GAZZETTA 2013 2014'!G108,'BONUS GAZZETTA 2013 2014'!J108,'BONUS GAZZETTA 2013 2014'!L108,'BONUS GAZZETTA 2013 2014'!M108,'BONUS GAZZETTA 2013 2014'!O108,'BONUS GAZZETTA 2013 2014'!Q108,'BONUS GAZZETTA 2013 2014'!S108,'BONUS GAZZETTA 2013 2014'!U108,'BONUS GAZZETTA 2013 2014'!W108,'BONUS GAZZETTA 2013 2014'!Y108,'BONUS GAZZETTA 2013 2014'!AA108,'BONUS GAZZETTA 2013 2014'!AB108,'BONUS GAZZETTA 2013 2014'!AD108,'BONUS GAZZETTA 2013 2014'!AG108,'BONUS GAZZETTA 2013 2014'!AI108,'BONUS GAZZETTA 2013 2014'!AK108,'BONUS GAZZETTA 2013 2014'!AM108)</f>
        <v>-1</v>
      </c>
      <c r="BH108" s="1">
        <f t="shared" si="58"/>
        <v>66</v>
      </c>
      <c r="BI108" s="1">
        <f t="shared" si="59"/>
        <v>55.5</v>
      </c>
    </row>
    <row r="109" spans="1:61">
      <c r="A109" s="17" t="s">
        <v>8</v>
      </c>
      <c r="B109" s="17" t="s">
        <v>377</v>
      </c>
      <c r="C109" s="17"/>
      <c r="D109" s="17">
        <v>5.5</v>
      </c>
      <c r="E109" s="17">
        <v>5</v>
      </c>
      <c r="F109" s="17">
        <v>6</v>
      </c>
      <c r="G109" s="17">
        <v>6</v>
      </c>
      <c r="H109" s="18">
        <v>6</v>
      </c>
      <c r="I109" s="17">
        <v>6</v>
      </c>
      <c r="J109" s="17">
        <v>5.5</v>
      </c>
      <c r="K109" s="17">
        <v>6</v>
      </c>
      <c r="L109" s="17">
        <v>5.5</v>
      </c>
      <c r="M109" s="17">
        <v>6</v>
      </c>
      <c r="N109" s="17">
        <v>6</v>
      </c>
      <c r="O109" s="17"/>
      <c r="P109" s="17"/>
      <c r="Q109" s="17"/>
      <c r="R109" s="17"/>
      <c r="S109" s="17"/>
      <c r="T109" s="17"/>
      <c r="U109" s="17"/>
      <c r="V109" s="17"/>
      <c r="W109" s="17">
        <v>6</v>
      </c>
      <c r="X109" s="17">
        <v>6</v>
      </c>
      <c r="Y109" s="17"/>
      <c r="Z109" s="17"/>
      <c r="AA109" s="17"/>
      <c r="AB109" s="17"/>
      <c r="AC109" s="17"/>
      <c r="AD109" s="17"/>
      <c r="AE109" s="17"/>
      <c r="AF109" s="17"/>
      <c r="AG109" s="17"/>
      <c r="AH109" s="17"/>
      <c r="AI109" s="17"/>
      <c r="AJ109" s="17"/>
      <c r="AK109" s="17"/>
      <c r="AL109" s="17"/>
      <c r="AM109" s="17"/>
      <c r="AN109" s="17"/>
      <c r="AO109" s="8">
        <f t="shared" si="42"/>
        <v>13</v>
      </c>
      <c r="AP109" s="8">
        <f t="shared" si="50"/>
        <v>7</v>
      </c>
      <c r="AQ109" s="8">
        <f t="shared" si="51"/>
        <v>6</v>
      </c>
      <c r="AR109" s="8">
        <f t="shared" si="43"/>
        <v>5.8076923076923075</v>
      </c>
      <c r="AS109" s="8">
        <f t="shared" si="44"/>
        <v>5.7727272727272725</v>
      </c>
      <c r="AT109" s="8">
        <f t="shared" si="45"/>
        <v>6</v>
      </c>
      <c r="AU109" s="8">
        <f t="shared" si="46"/>
        <v>6</v>
      </c>
      <c r="AV109" s="8">
        <f t="shared" si="52"/>
        <v>5.9285714285714288</v>
      </c>
      <c r="AW109" s="8">
        <f t="shared" si="53"/>
        <v>5.666666666666667</v>
      </c>
      <c r="AX109" s="8">
        <f t="shared" si="48"/>
        <v>6</v>
      </c>
      <c r="AY109" s="8">
        <f t="shared" si="54"/>
        <v>6.2857142857142856</v>
      </c>
      <c r="AZ109" s="8">
        <f t="shared" si="55"/>
        <v>5.666666666666667</v>
      </c>
      <c r="BA109" s="1">
        <f t="shared" si="49"/>
        <v>75.5</v>
      </c>
      <c r="BB109" s="1">
        <f>SUM('BONUS GAZZETTA 2013 2014'!C109:AN109)</f>
        <v>2.5</v>
      </c>
      <c r="BC109" s="15">
        <f t="shared" si="47"/>
        <v>78</v>
      </c>
      <c r="BD109" s="1">
        <f t="shared" si="56"/>
        <v>41.5</v>
      </c>
      <c r="BE109" s="1">
        <f t="shared" si="57"/>
        <v>34</v>
      </c>
      <c r="BF109" s="1">
        <f>SUM('BONUS GAZZETTA 2013 2014'!D109,'BONUS GAZZETTA 2013 2014'!F109,'BONUS GAZZETTA 2013 2014'!H109,'BONUS GAZZETTA 2013 2014'!I109,'BONUS GAZZETTA 2013 2014'!K109,'BONUS GAZZETTA 2013 2014'!N109,'BONUS GAZZETTA 2013 2014'!P109,'BONUS GAZZETTA 2013 2014'!R109,'BONUS GAZZETTA 2013 2014'!T109,'BONUS GAZZETTA 2013 2014'!V109,'BONUS GAZZETTA 2013 2014'!X109,'BONUS GAZZETTA 2013 2014'!Z109,'BONUS GAZZETTA 2013 2014'!AC109,'BONUS GAZZETTA 2013 2014'!AE109,'BONUS GAZZETTA 2013 2014'!AF109,'BONUS GAZZETTA 2013 2014'!AH109,'BONUS GAZZETTA 2013 2014'!AJ109,'BONUS GAZZETTA 2013 2014'!AL109,'BONUS GAZZETTA 2013 2014'!AN109)</f>
        <v>2.5</v>
      </c>
      <c r="BG109" s="1">
        <f>SUM('BONUS GAZZETTA 2013 2014'!C109,'BONUS GAZZETTA 2013 2014'!E109,'BONUS GAZZETTA 2013 2014'!G109,'BONUS GAZZETTA 2013 2014'!J109,'BONUS GAZZETTA 2013 2014'!L109,'BONUS GAZZETTA 2013 2014'!M109,'BONUS GAZZETTA 2013 2014'!O109,'BONUS GAZZETTA 2013 2014'!Q109,'BONUS GAZZETTA 2013 2014'!S109,'BONUS GAZZETTA 2013 2014'!U109,'BONUS GAZZETTA 2013 2014'!W109,'BONUS GAZZETTA 2013 2014'!Y109,'BONUS GAZZETTA 2013 2014'!AA109,'BONUS GAZZETTA 2013 2014'!AB109,'BONUS GAZZETTA 2013 2014'!AD109,'BONUS GAZZETTA 2013 2014'!AG109,'BONUS GAZZETTA 2013 2014'!AI109,'BONUS GAZZETTA 2013 2014'!AK109,'BONUS GAZZETTA 2013 2014'!AM109)</f>
        <v>0</v>
      </c>
      <c r="BH109" s="1">
        <f t="shared" si="58"/>
        <v>44</v>
      </c>
      <c r="BI109" s="1">
        <f t="shared" si="59"/>
        <v>34</v>
      </c>
    </row>
    <row r="110" spans="1:61">
      <c r="A110" s="17" t="s">
        <v>8</v>
      </c>
      <c r="B110" s="17" t="s">
        <v>51</v>
      </c>
      <c r="C110" s="17">
        <v>6.5</v>
      </c>
      <c r="D110" s="17"/>
      <c r="E110" s="17">
        <v>5</v>
      </c>
      <c r="F110" s="17">
        <v>5.5</v>
      </c>
      <c r="G110" s="17">
        <v>6</v>
      </c>
      <c r="H110" s="18">
        <v>6.5</v>
      </c>
      <c r="I110" s="17">
        <v>6.5</v>
      </c>
      <c r="J110" s="17">
        <v>5.5</v>
      </c>
      <c r="K110" s="17"/>
      <c r="L110" s="17"/>
      <c r="M110" s="17"/>
      <c r="N110" s="17"/>
      <c r="O110" s="17">
        <v>5.5</v>
      </c>
      <c r="P110" s="17">
        <v>5</v>
      </c>
      <c r="Q110" s="17"/>
      <c r="R110" s="17">
        <v>6.5</v>
      </c>
      <c r="S110" s="17">
        <v>5.5</v>
      </c>
      <c r="T110" s="17">
        <v>6.5</v>
      </c>
      <c r="U110" s="17">
        <v>5.5</v>
      </c>
      <c r="V110" s="17">
        <v>5</v>
      </c>
      <c r="W110" s="17"/>
      <c r="X110" s="17">
        <v>7</v>
      </c>
      <c r="Y110" s="17">
        <v>6.5</v>
      </c>
      <c r="Z110" s="17">
        <v>6</v>
      </c>
      <c r="AA110" s="17"/>
      <c r="AB110" s="17"/>
      <c r="AC110" s="17">
        <v>5</v>
      </c>
      <c r="AD110" s="17">
        <v>5.5</v>
      </c>
      <c r="AE110" s="17">
        <v>5.5</v>
      </c>
      <c r="AF110" s="17">
        <v>5</v>
      </c>
      <c r="AG110" s="17">
        <v>5.5</v>
      </c>
      <c r="AH110" s="17">
        <v>4.5</v>
      </c>
      <c r="AI110" s="17">
        <v>6</v>
      </c>
      <c r="AJ110" s="17">
        <v>6.5</v>
      </c>
      <c r="AK110" s="17">
        <v>5</v>
      </c>
      <c r="AL110" s="17">
        <v>7</v>
      </c>
      <c r="AM110" s="17">
        <v>5.5</v>
      </c>
      <c r="AN110" s="17"/>
      <c r="AO110" s="8">
        <f t="shared" si="42"/>
        <v>28</v>
      </c>
      <c r="AP110" s="8">
        <f t="shared" si="50"/>
        <v>15</v>
      </c>
      <c r="AQ110" s="8">
        <f t="shared" si="51"/>
        <v>13</v>
      </c>
      <c r="AR110" s="8">
        <f t="shared" si="43"/>
        <v>5.7678571428571432</v>
      </c>
      <c r="AS110" s="8">
        <f t="shared" si="44"/>
        <v>5.8461538461538458</v>
      </c>
      <c r="AT110" s="8">
        <f t="shared" si="45"/>
        <v>5.7</v>
      </c>
      <c r="AU110" s="8">
        <f t="shared" si="46"/>
        <v>5.5</v>
      </c>
      <c r="AV110" s="8">
        <f t="shared" si="52"/>
        <v>5.8666666666666663</v>
      </c>
      <c r="AW110" s="8">
        <f t="shared" si="53"/>
        <v>5.6538461538461542</v>
      </c>
      <c r="AX110" s="8">
        <f t="shared" si="48"/>
        <v>6.125</v>
      </c>
      <c r="AY110" s="8">
        <f t="shared" si="54"/>
        <v>6.3</v>
      </c>
      <c r="AZ110" s="8">
        <f t="shared" si="55"/>
        <v>5.9230769230769234</v>
      </c>
      <c r="BA110" s="1">
        <f t="shared" si="49"/>
        <v>161.5</v>
      </c>
      <c r="BB110" s="1">
        <f>SUM('BONUS GAZZETTA 2013 2014'!C110:AN110)</f>
        <v>10</v>
      </c>
      <c r="BC110" s="15">
        <f t="shared" si="47"/>
        <v>171.5</v>
      </c>
      <c r="BD110" s="1">
        <f t="shared" si="56"/>
        <v>88</v>
      </c>
      <c r="BE110" s="1">
        <f t="shared" si="57"/>
        <v>73.5</v>
      </c>
      <c r="BF110" s="1">
        <f>SUM('BONUS GAZZETTA 2013 2014'!D110,'BONUS GAZZETTA 2013 2014'!F110,'BONUS GAZZETTA 2013 2014'!H110,'BONUS GAZZETTA 2013 2014'!I110,'BONUS GAZZETTA 2013 2014'!K110,'BONUS GAZZETTA 2013 2014'!N110,'BONUS GAZZETTA 2013 2014'!P110,'BONUS GAZZETTA 2013 2014'!R110,'BONUS GAZZETTA 2013 2014'!T110,'BONUS GAZZETTA 2013 2014'!V110,'BONUS GAZZETTA 2013 2014'!X110,'BONUS GAZZETTA 2013 2014'!Z110,'BONUS GAZZETTA 2013 2014'!AC110,'BONUS GAZZETTA 2013 2014'!AE110,'BONUS GAZZETTA 2013 2014'!AF110,'BONUS GAZZETTA 2013 2014'!AH110,'BONUS GAZZETTA 2013 2014'!AJ110,'BONUS GAZZETTA 2013 2014'!AL110,'BONUS GAZZETTA 2013 2014'!AN110)</f>
        <v>6.5</v>
      </c>
      <c r="BG110" s="1">
        <f>SUM('BONUS GAZZETTA 2013 2014'!C110,'BONUS GAZZETTA 2013 2014'!E110,'BONUS GAZZETTA 2013 2014'!G110,'BONUS GAZZETTA 2013 2014'!J110,'BONUS GAZZETTA 2013 2014'!L110,'BONUS GAZZETTA 2013 2014'!M110,'BONUS GAZZETTA 2013 2014'!O110,'BONUS GAZZETTA 2013 2014'!Q110,'BONUS GAZZETTA 2013 2014'!S110,'BONUS GAZZETTA 2013 2014'!U110,'BONUS GAZZETTA 2013 2014'!W110,'BONUS GAZZETTA 2013 2014'!Y110,'BONUS GAZZETTA 2013 2014'!AA110,'BONUS GAZZETTA 2013 2014'!AB110,'BONUS GAZZETTA 2013 2014'!AD110,'BONUS GAZZETTA 2013 2014'!AG110,'BONUS GAZZETTA 2013 2014'!AI110,'BONUS GAZZETTA 2013 2014'!AK110,'BONUS GAZZETTA 2013 2014'!AM110)</f>
        <v>3.5</v>
      </c>
      <c r="BH110" s="1">
        <f t="shared" si="58"/>
        <v>94.5</v>
      </c>
      <c r="BI110" s="1">
        <f t="shared" si="59"/>
        <v>77</v>
      </c>
    </row>
    <row r="111" spans="1:61">
      <c r="A111" s="17" t="s">
        <v>8</v>
      </c>
      <c r="B111" s="17" t="s">
        <v>53</v>
      </c>
      <c r="C111" s="17">
        <v>5</v>
      </c>
      <c r="D111" s="17">
        <v>6</v>
      </c>
      <c r="E111" s="17">
        <v>5</v>
      </c>
      <c r="F111" s="17"/>
      <c r="G111" s="17"/>
      <c r="H111" s="18">
        <v>7</v>
      </c>
      <c r="I111" s="17">
        <v>6</v>
      </c>
      <c r="J111" s="17">
        <v>5</v>
      </c>
      <c r="K111" s="17">
        <v>5</v>
      </c>
      <c r="L111" s="17">
        <v>5</v>
      </c>
      <c r="M111" s="17">
        <v>6</v>
      </c>
      <c r="N111" s="17">
        <v>6.5</v>
      </c>
      <c r="O111" s="17">
        <v>5</v>
      </c>
      <c r="P111" s="17">
        <v>6</v>
      </c>
      <c r="Q111" s="17">
        <v>5</v>
      </c>
      <c r="R111" s="17">
        <v>6</v>
      </c>
      <c r="S111" s="17">
        <v>4</v>
      </c>
      <c r="T111" s="17">
        <v>6</v>
      </c>
      <c r="U111" s="17">
        <v>5</v>
      </c>
      <c r="V111" s="17">
        <v>4.5</v>
      </c>
      <c r="W111" s="17">
        <v>6</v>
      </c>
      <c r="X111" s="17">
        <v>6</v>
      </c>
      <c r="Y111" s="17">
        <v>5.5</v>
      </c>
      <c r="Z111" s="17">
        <v>6.5</v>
      </c>
      <c r="AA111" s="17">
        <v>6</v>
      </c>
      <c r="AB111" s="17"/>
      <c r="AC111" s="17"/>
      <c r="AD111" s="17"/>
      <c r="AE111" s="17"/>
      <c r="AF111" s="17"/>
      <c r="AG111" s="17"/>
      <c r="AH111" s="17">
        <v>6</v>
      </c>
      <c r="AI111" s="17">
        <v>6</v>
      </c>
      <c r="AJ111" s="17">
        <v>6</v>
      </c>
      <c r="AK111" s="17"/>
      <c r="AL111" s="17">
        <v>6.5</v>
      </c>
      <c r="AM111" s="17">
        <v>5.5</v>
      </c>
      <c r="AN111" s="17">
        <v>6</v>
      </c>
      <c r="AO111" s="8">
        <f t="shared" si="42"/>
        <v>29</v>
      </c>
      <c r="AP111" s="8">
        <f t="shared" si="50"/>
        <v>15</v>
      </c>
      <c r="AQ111" s="8">
        <f t="shared" si="51"/>
        <v>14</v>
      </c>
      <c r="AR111" s="8">
        <f t="shared" si="43"/>
        <v>5.6551724137931032</v>
      </c>
      <c r="AS111" s="8">
        <f t="shared" si="44"/>
        <v>5.5</v>
      </c>
      <c r="AT111" s="8">
        <f t="shared" si="45"/>
        <v>5.875</v>
      </c>
      <c r="AU111" s="8">
        <f t="shared" si="46"/>
        <v>6</v>
      </c>
      <c r="AV111" s="8">
        <f t="shared" si="52"/>
        <v>6</v>
      </c>
      <c r="AW111" s="8">
        <f t="shared" si="53"/>
        <v>5.2857142857142856</v>
      </c>
      <c r="AX111" s="8">
        <f t="shared" si="48"/>
        <v>5.9137931034482758</v>
      </c>
      <c r="AY111" s="8">
        <f t="shared" si="54"/>
        <v>6.3666666666666663</v>
      </c>
      <c r="AZ111" s="8">
        <f t="shared" si="55"/>
        <v>5.4285714285714288</v>
      </c>
      <c r="BA111" s="1">
        <f t="shared" si="49"/>
        <v>164</v>
      </c>
      <c r="BB111" s="1">
        <f>SUM('BONUS GAZZETTA 2013 2014'!C111:AN111)</f>
        <v>7.5</v>
      </c>
      <c r="BC111" s="15">
        <f t="shared" si="47"/>
        <v>171.5</v>
      </c>
      <c r="BD111" s="1">
        <f t="shared" si="56"/>
        <v>90</v>
      </c>
      <c r="BE111" s="1">
        <f t="shared" si="57"/>
        <v>74</v>
      </c>
      <c r="BF111" s="1">
        <f>SUM('BONUS GAZZETTA 2013 2014'!D111,'BONUS GAZZETTA 2013 2014'!F111,'BONUS GAZZETTA 2013 2014'!H111,'BONUS GAZZETTA 2013 2014'!I111,'BONUS GAZZETTA 2013 2014'!K111,'BONUS GAZZETTA 2013 2014'!N111,'BONUS GAZZETTA 2013 2014'!P111,'BONUS GAZZETTA 2013 2014'!R111,'BONUS GAZZETTA 2013 2014'!T111,'BONUS GAZZETTA 2013 2014'!V111,'BONUS GAZZETTA 2013 2014'!X111,'BONUS GAZZETTA 2013 2014'!Z111,'BONUS GAZZETTA 2013 2014'!AC111,'BONUS GAZZETTA 2013 2014'!AE111,'BONUS GAZZETTA 2013 2014'!AF111,'BONUS GAZZETTA 2013 2014'!AH111,'BONUS GAZZETTA 2013 2014'!AJ111,'BONUS GAZZETTA 2013 2014'!AL111,'BONUS GAZZETTA 2013 2014'!AN111)</f>
        <v>5.5</v>
      </c>
      <c r="BG111" s="1">
        <f>SUM('BONUS GAZZETTA 2013 2014'!C111,'BONUS GAZZETTA 2013 2014'!E111,'BONUS GAZZETTA 2013 2014'!G111,'BONUS GAZZETTA 2013 2014'!J111,'BONUS GAZZETTA 2013 2014'!L111,'BONUS GAZZETTA 2013 2014'!M111,'BONUS GAZZETTA 2013 2014'!O111,'BONUS GAZZETTA 2013 2014'!Q111,'BONUS GAZZETTA 2013 2014'!S111,'BONUS GAZZETTA 2013 2014'!U111,'BONUS GAZZETTA 2013 2014'!W111,'BONUS GAZZETTA 2013 2014'!Y111,'BONUS GAZZETTA 2013 2014'!AA111,'BONUS GAZZETTA 2013 2014'!AB111,'BONUS GAZZETTA 2013 2014'!AD111,'BONUS GAZZETTA 2013 2014'!AG111,'BONUS GAZZETTA 2013 2014'!AI111,'BONUS GAZZETTA 2013 2014'!AK111,'BONUS GAZZETTA 2013 2014'!AM111)</f>
        <v>2</v>
      </c>
      <c r="BH111" s="1">
        <f t="shared" si="58"/>
        <v>95.5</v>
      </c>
      <c r="BI111" s="1">
        <f t="shared" si="59"/>
        <v>76</v>
      </c>
    </row>
    <row r="112" spans="1:61">
      <c r="A112" s="17" t="s">
        <v>8</v>
      </c>
      <c r="B112" s="17" t="s">
        <v>543</v>
      </c>
      <c r="C112" s="17"/>
      <c r="D112" s="17"/>
      <c r="E112" s="17"/>
      <c r="F112" s="17"/>
      <c r="G112" s="17"/>
      <c r="H112" s="18"/>
      <c r="I112" s="17"/>
      <c r="J112" s="17"/>
      <c r="K112" s="17"/>
      <c r="L112" s="17"/>
      <c r="M112" s="17"/>
      <c r="N112" s="17"/>
      <c r="O112" s="17" t="s">
        <v>423</v>
      </c>
      <c r="P112" s="17"/>
      <c r="Q112" s="17"/>
      <c r="R112" s="17" t="s">
        <v>429</v>
      </c>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8">
        <f t="shared" si="42"/>
        <v>0</v>
      </c>
      <c r="AP112" s="8">
        <f t="shared" si="50"/>
        <v>0</v>
      </c>
      <c r="AQ112" s="8">
        <f t="shared" si="51"/>
        <v>0</v>
      </c>
      <c r="AR112" s="8" t="e">
        <f t="shared" si="43"/>
        <v>#DIV/0!</v>
      </c>
      <c r="AS112" s="8" t="e">
        <f t="shared" si="44"/>
        <v>#DIV/0!</v>
      </c>
      <c r="AT112" s="8" t="e">
        <f t="shared" si="45"/>
        <v>#DIV/0!</v>
      </c>
      <c r="AU112" s="8" t="e">
        <f t="shared" si="46"/>
        <v>#N/A</v>
      </c>
      <c r="AV112" s="8" t="e">
        <f t="shared" si="52"/>
        <v>#DIV/0!</v>
      </c>
      <c r="AW112" s="8" t="e">
        <f t="shared" si="53"/>
        <v>#DIV/0!</v>
      </c>
      <c r="AX112" s="8" t="e">
        <f t="shared" si="48"/>
        <v>#DIV/0!</v>
      </c>
      <c r="AY112" s="8" t="e">
        <f t="shared" si="54"/>
        <v>#DIV/0!</v>
      </c>
      <c r="AZ112" s="8" t="e">
        <f t="shared" si="55"/>
        <v>#DIV/0!</v>
      </c>
      <c r="BA112" s="1">
        <f t="shared" si="49"/>
        <v>0</v>
      </c>
      <c r="BB112" s="1">
        <f>SUM('BONUS GAZZETTA 2013 2014'!C112:AN112)</f>
        <v>0</v>
      </c>
      <c r="BC112" s="15">
        <f t="shared" si="47"/>
        <v>0</v>
      </c>
      <c r="BD112" s="1">
        <f t="shared" si="56"/>
        <v>0</v>
      </c>
      <c r="BE112" s="1">
        <f t="shared" si="57"/>
        <v>0</v>
      </c>
      <c r="BF112" s="1">
        <f>SUM('BONUS GAZZETTA 2013 2014'!D112,'BONUS GAZZETTA 2013 2014'!F112,'BONUS GAZZETTA 2013 2014'!H112,'BONUS GAZZETTA 2013 2014'!I112,'BONUS GAZZETTA 2013 2014'!K112,'BONUS GAZZETTA 2013 2014'!N112,'BONUS GAZZETTA 2013 2014'!P112,'BONUS GAZZETTA 2013 2014'!R112,'BONUS GAZZETTA 2013 2014'!T112,'BONUS GAZZETTA 2013 2014'!V112,'BONUS GAZZETTA 2013 2014'!X112,'BONUS GAZZETTA 2013 2014'!Z112,'BONUS GAZZETTA 2013 2014'!AC112,'BONUS GAZZETTA 2013 2014'!AE112,'BONUS GAZZETTA 2013 2014'!AF112,'BONUS GAZZETTA 2013 2014'!AH112,'BONUS GAZZETTA 2013 2014'!AJ112,'BONUS GAZZETTA 2013 2014'!AL112,'BONUS GAZZETTA 2013 2014'!AN112)</f>
        <v>0</v>
      </c>
      <c r="BG112" s="1">
        <f>SUM('BONUS GAZZETTA 2013 2014'!C112,'BONUS GAZZETTA 2013 2014'!E112,'BONUS GAZZETTA 2013 2014'!G112,'BONUS GAZZETTA 2013 2014'!J112,'BONUS GAZZETTA 2013 2014'!L112,'BONUS GAZZETTA 2013 2014'!M112,'BONUS GAZZETTA 2013 2014'!O112,'BONUS GAZZETTA 2013 2014'!Q112,'BONUS GAZZETTA 2013 2014'!S112,'BONUS GAZZETTA 2013 2014'!U112,'BONUS GAZZETTA 2013 2014'!W112,'BONUS GAZZETTA 2013 2014'!Y112,'BONUS GAZZETTA 2013 2014'!AA112,'BONUS GAZZETTA 2013 2014'!AB112,'BONUS GAZZETTA 2013 2014'!AD112,'BONUS GAZZETTA 2013 2014'!AG112,'BONUS GAZZETTA 2013 2014'!AI112,'BONUS GAZZETTA 2013 2014'!AK112,'BONUS GAZZETTA 2013 2014'!AM112)</f>
        <v>0</v>
      </c>
      <c r="BH112" s="1">
        <f t="shared" si="58"/>
        <v>0</v>
      </c>
      <c r="BI112" s="1">
        <f t="shared" si="59"/>
        <v>0</v>
      </c>
    </row>
    <row r="113" spans="1:61">
      <c r="A113" s="17" t="s">
        <v>8</v>
      </c>
      <c r="B113" s="17" t="s">
        <v>430</v>
      </c>
      <c r="C113" s="17"/>
      <c r="D113" s="17"/>
      <c r="E113" s="17"/>
      <c r="F113" s="17">
        <v>5.5</v>
      </c>
      <c r="G113" s="17">
        <v>4.5</v>
      </c>
      <c r="H113" s="18">
        <v>6</v>
      </c>
      <c r="I113" s="17"/>
      <c r="J113" s="17" t="s">
        <v>429</v>
      </c>
      <c r="K113" s="17">
        <v>6</v>
      </c>
      <c r="L113" s="17">
        <v>5</v>
      </c>
      <c r="M113" s="17"/>
      <c r="N113" s="17">
        <v>6</v>
      </c>
      <c r="O113" s="17">
        <v>5</v>
      </c>
      <c r="P113" s="17">
        <v>6</v>
      </c>
      <c r="Q113" s="17">
        <v>5</v>
      </c>
      <c r="R113" s="17">
        <v>5.5</v>
      </c>
      <c r="S113" s="17">
        <v>5</v>
      </c>
      <c r="T113" s="17" t="s">
        <v>423</v>
      </c>
      <c r="U113" s="17"/>
      <c r="V113" s="17" t="s">
        <v>423</v>
      </c>
      <c r="W113" s="17"/>
      <c r="X113" s="17"/>
      <c r="Y113" s="17"/>
      <c r="Z113" s="17"/>
      <c r="AA113" s="17"/>
      <c r="AB113" s="17"/>
      <c r="AC113" s="17"/>
      <c r="AD113" s="17"/>
      <c r="AE113" s="17"/>
      <c r="AF113" s="17"/>
      <c r="AG113" s="17"/>
      <c r="AH113" s="17"/>
      <c r="AI113" s="17"/>
      <c r="AJ113" s="17"/>
      <c r="AK113" s="17"/>
      <c r="AL113" s="17"/>
      <c r="AM113" s="17"/>
      <c r="AN113" s="17"/>
      <c r="AO113" s="8">
        <f t="shared" si="42"/>
        <v>11</v>
      </c>
      <c r="AP113" s="8">
        <f t="shared" si="50"/>
        <v>6</v>
      </c>
      <c r="AQ113" s="8">
        <f t="shared" si="51"/>
        <v>5</v>
      </c>
      <c r="AR113" s="8">
        <f t="shared" si="43"/>
        <v>5.4090909090909092</v>
      </c>
      <c r="AS113" s="8">
        <f t="shared" si="44"/>
        <v>5.4090909090909092</v>
      </c>
      <c r="AT113" s="8" t="e">
        <f t="shared" si="45"/>
        <v>#DIV/0!</v>
      </c>
      <c r="AU113" s="8">
        <f t="shared" si="46"/>
        <v>6</v>
      </c>
      <c r="AV113" s="8">
        <f t="shared" si="52"/>
        <v>5.833333333333333</v>
      </c>
      <c r="AW113" s="8">
        <f t="shared" si="53"/>
        <v>4.9000000000000004</v>
      </c>
      <c r="AX113" s="8">
        <f t="shared" si="48"/>
        <v>5.2272727272727275</v>
      </c>
      <c r="AY113" s="8">
        <f t="shared" si="54"/>
        <v>5.75</v>
      </c>
      <c r="AZ113" s="8">
        <f t="shared" si="55"/>
        <v>4.5999999999999996</v>
      </c>
      <c r="BA113" s="1">
        <f t="shared" si="49"/>
        <v>59.5</v>
      </c>
      <c r="BB113" s="1">
        <f>SUM('BONUS GAZZETTA 2013 2014'!C113:AN113)</f>
        <v>-2</v>
      </c>
      <c r="BC113" s="15">
        <f t="shared" si="47"/>
        <v>57.5</v>
      </c>
      <c r="BD113" s="1">
        <f t="shared" si="56"/>
        <v>35</v>
      </c>
      <c r="BE113" s="1">
        <f t="shared" si="57"/>
        <v>24.5</v>
      </c>
      <c r="BF113" s="1">
        <f>SUM('BONUS GAZZETTA 2013 2014'!D113,'BONUS GAZZETTA 2013 2014'!F113,'BONUS GAZZETTA 2013 2014'!H113,'BONUS GAZZETTA 2013 2014'!I113,'BONUS GAZZETTA 2013 2014'!K113,'BONUS GAZZETTA 2013 2014'!N113,'BONUS GAZZETTA 2013 2014'!P113,'BONUS GAZZETTA 2013 2014'!R113,'BONUS GAZZETTA 2013 2014'!T113,'BONUS GAZZETTA 2013 2014'!V113,'BONUS GAZZETTA 2013 2014'!X113,'BONUS GAZZETTA 2013 2014'!Z113,'BONUS GAZZETTA 2013 2014'!AC113,'BONUS GAZZETTA 2013 2014'!AE113,'BONUS GAZZETTA 2013 2014'!AF113,'BONUS GAZZETTA 2013 2014'!AH113,'BONUS GAZZETTA 2013 2014'!AJ113,'BONUS GAZZETTA 2013 2014'!AL113,'BONUS GAZZETTA 2013 2014'!AN113)</f>
        <v>-0.5</v>
      </c>
      <c r="BG113" s="1">
        <f>SUM('BONUS GAZZETTA 2013 2014'!C113,'BONUS GAZZETTA 2013 2014'!E113,'BONUS GAZZETTA 2013 2014'!G113,'BONUS GAZZETTA 2013 2014'!J113,'BONUS GAZZETTA 2013 2014'!L113,'BONUS GAZZETTA 2013 2014'!M113,'BONUS GAZZETTA 2013 2014'!O113,'BONUS GAZZETTA 2013 2014'!Q113,'BONUS GAZZETTA 2013 2014'!S113,'BONUS GAZZETTA 2013 2014'!U113,'BONUS GAZZETTA 2013 2014'!W113,'BONUS GAZZETTA 2013 2014'!Y113,'BONUS GAZZETTA 2013 2014'!AA113,'BONUS GAZZETTA 2013 2014'!AB113,'BONUS GAZZETTA 2013 2014'!AD113,'BONUS GAZZETTA 2013 2014'!AG113,'BONUS GAZZETTA 2013 2014'!AI113,'BONUS GAZZETTA 2013 2014'!AK113,'BONUS GAZZETTA 2013 2014'!AM113)</f>
        <v>-1.5</v>
      </c>
      <c r="BH113" s="1">
        <f t="shared" si="58"/>
        <v>34.5</v>
      </c>
      <c r="BI113" s="1">
        <f t="shared" si="59"/>
        <v>23</v>
      </c>
    </row>
    <row r="114" spans="1:61">
      <c r="A114" s="17" t="s">
        <v>8</v>
      </c>
      <c r="B114" s="17" t="s">
        <v>54</v>
      </c>
      <c r="C114" s="17">
        <v>5.5</v>
      </c>
      <c r="D114" s="17">
        <v>5.5</v>
      </c>
      <c r="E114" s="17"/>
      <c r="F114" s="17"/>
      <c r="G114" s="17"/>
      <c r="H114" s="18">
        <v>6.5</v>
      </c>
      <c r="I114" s="17">
        <v>6</v>
      </c>
      <c r="J114" s="17">
        <v>6</v>
      </c>
      <c r="K114" s="17">
        <v>6</v>
      </c>
      <c r="L114" s="17"/>
      <c r="M114" s="17">
        <v>6</v>
      </c>
      <c r="N114" s="17">
        <v>6</v>
      </c>
      <c r="O114" s="17"/>
      <c r="P114" s="17"/>
      <c r="Q114" s="17"/>
      <c r="R114" s="17">
        <v>6.5</v>
      </c>
      <c r="S114" s="17">
        <v>5</v>
      </c>
      <c r="T114" s="17">
        <v>6.5</v>
      </c>
      <c r="U114" s="17">
        <v>5.5</v>
      </c>
      <c r="V114" s="17">
        <v>5</v>
      </c>
      <c r="W114" s="17">
        <v>5.5</v>
      </c>
      <c r="X114" s="17">
        <v>6</v>
      </c>
      <c r="Y114" s="17">
        <v>7</v>
      </c>
      <c r="Z114" s="17">
        <v>7</v>
      </c>
      <c r="AA114" s="17">
        <v>5.5</v>
      </c>
      <c r="AB114" s="17">
        <v>5.5</v>
      </c>
      <c r="AC114" s="17">
        <v>5.5</v>
      </c>
      <c r="AD114" s="17">
        <v>5</v>
      </c>
      <c r="AE114" s="17">
        <v>6</v>
      </c>
      <c r="AF114" s="17">
        <v>5.5</v>
      </c>
      <c r="AG114" s="17">
        <v>6</v>
      </c>
      <c r="AH114" s="17">
        <v>5</v>
      </c>
      <c r="AI114" s="17" t="s">
        <v>423</v>
      </c>
      <c r="AJ114" s="17">
        <v>6</v>
      </c>
      <c r="AK114" s="17"/>
      <c r="AL114" s="17">
        <v>7.5</v>
      </c>
      <c r="AM114" s="17">
        <v>7</v>
      </c>
      <c r="AN114" s="17">
        <v>6</v>
      </c>
      <c r="AO114" s="8">
        <f t="shared" si="42"/>
        <v>29</v>
      </c>
      <c r="AP114" s="8">
        <f t="shared" si="50"/>
        <v>17</v>
      </c>
      <c r="AQ114" s="8">
        <f t="shared" si="51"/>
        <v>12</v>
      </c>
      <c r="AR114" s="8">
        <f t="shared" si="43"/>
        <v>5.931034482758621</v>
      </c>
      <c r="AS114" s="8">
        <f t="shared" si="44"/>
        <v>5.916666666666667</v>
      </c>
      <c r="AT114" s="8">
        <f t="shared" si="45"/>
        <v>5.9411764705882355</v>
      </c>
      <c r="AU114" s="8">
        <f t="shared" si="46"/>
        <v>6</v>
      </c>
      <c r="AV114" s="8">
        <f t="shared" si="52"/>
        <v>6.0294117647058822</v>
      </c>
      <c r="AW114" s="8">
        <f t="shared" si="53"/>
        <v>5.791666666666667</v>
      </c>
      <c r="AX114" s="8">
        <f t="shared" si="48"/>
        <v>6.1896551724137927</v>
      </c>
      <c r="AY114" s="8">
        <f t="shared" si="54"/>
        <v>6.5</v>
      </c>
      <c r="AZ114" s="8">
        <f t="shared" si="55"/>
        <v>5.75</v>
      </c>
      <c r="BA114" s="1">
        <f t="shared" si="49"/>
        <v>172</v>
      </c>
      <c r="BB114" s="1">
        <f>SUM('BONUS GAZZETTA 2013 2014'!C114:AN114)</f>
        <v>7.5</v>
      </c>
      <c r="BC114" s="15">
        <f t="shared" si="47"/>
        <v>179.5</v>
      </c>
      <c r="BD114" s="1">
        <f t="shared" si="56"/>
        <v>102.5</v>
      </c>
      <c r="BE114" s="1">
        <f t="shared" si="57"/>
        <v>69.5</v>
      </c>
      <c r="BF114" s="1">
        <f>SUM('BONUS GAZZETTA 2013 2014'!D114,'BONUS GAZZETTA 2013 2014'!F114,'BONUS GAZZETTA 2013 2014'!H114,'BONUS GAZZETTA 2013 2014'!I114,'BONUS GAZZETTA 2013 2014'!K114,'BONUS GAZZETTA 2013 2014'!N114,'BONUS GAZZETTA 2013 2014'!P114,'BONUS GAZZETTA 2013 2014'!R114,'BONUS GAZZETTA 2013 2014'!T114,'BONUS GAZZETTA 2013 2014'!V114,'BONUS GAZZETTA 2013 2014'!X114,'BONUS GAZZETTA 2013 2014'!Z114,'BONUS GAZZETTA 2013 2014'!AC114,'BONUS GAZZETTA 2013 2014'!AE114,'BONUS GAZZETTA 2013 2014'!AF114,'BONUS GAZZETTA 2013 2014'!AH114,'BONUS GAZZETTA 2013 2014'!AJ114,'BONUS GAZZETTA 2013 2014'!AL114,'BONUS GAZZETTA 2013 2014'!AN114)</f>
        <v>8</v>
      </c>
      <c r="BG114" s="1">
        <f>SUM('BONUS GAZZETTA 2013 2014'!C114,'BONUS GAZZETTA 2013 2014'!E114,'BONUS GAZZETTA 2013 2014'!G114,'BONUS GAZZETTA 2013 2014'!J114,'BONUS GAZZETTA 2013 2014'!L114,'BONUS GAZZETTA 2013 2014'!M114,'BONUS GAZZETTA 2013 2014'!O114,'BONUS GAZZETTA 2013 2014'!Q114,'BONUS GAZZETTA 2013 2014'!S114,'BONUS GAZZETTA 2013 2014'!U114,'BONUS GAZZETTA 2013 2014'!W114,'BONUS GAZZETTA 2013 2014'!Y114,'BONUS GAZZETTA 2013 2014'!AA114,'BONUS GAZZETTA 2013 2014'!AB114,'BONUS GAZZETTA 2013 2014'!AD114,'BONUS GAZZETTA 2013 2014'!AG114,'BONUS GAZZETTA 2013 2014'!AI114,'BONUS GAZZETTA 2013 2014'!AK114,'BONUS GAZZETTA 2013 2014'!AM114)</f>
        <v>-0.5</v>
      </c>
      <c r="BH114" s="1">
        <f t="shared" si="58"/>
        <v>110.5</v>
      </c>
      <c r="BI114" s="1">
        <f t="shared" si="59"/>
        <v>69</v>
      </c>
    </row>
    <row r="115" spans="1:61">
      <c r="A115" s="17" t="s">
        <v>8</v>
      </c>
      <c r="B115" s="17" t="s">
        <v>95</v>
      </c>
      <c r="C115" s="17"/>
      <c r="D115" s="17"/>
      <c r="E115" s="17"/>
      <c r="F115" s="17"/>
      <c r="G115" s="17"/>
      <c r="H115" s="18"/>
      <c r="I115" s="17"/>
      <c r="J115" s="17"/>
      <c r="K115" s="17"/>
      <c r="L115" s="17"/>
      <c r="M115" s="17"/>
      <c r="N115" s="17"/>
      <c r="O115" s="17"/>
      <c r="P115" s="17"/>
      <c r="Q115" s="17"/>
      <c r="R115" s="17"/>
      <c r="S115" s="17"/>
      <c r="T115" s="17">
        <v>7.5</v>
      </c>
      <c r="U115" s="17">
        <v>5.5</v>
      </c>
      <c r="V115" s="17"/>
      <c r="W115" s="17">
        <v>5.5</v>
      </c>
      <c r="X115" s="17">
        <v>6</v>
      </c>
      <c r="Y115" s="17">
        <v>6</v>
      </c>
      <c r="Z115" s="17">
        <v>6.5</v>
      </c>
      <c r="AA115" s="17">
        <v>7</v>
      </c>
      <c r="AB115" s="17">
        <v>6</v>
      </c>
      <c r="AC115" s="17">
        <v>6</v>
      </c>
      <c r="AD115" s="17">
        <v>6</v>
      </c>
      <c r="AE115" s="17">
        <v>5</v>
      </c>
      <c r="AF115" s="17">
        <v>5.5</v>
      </c>
      <c r="AG115" s="17">
        <v>6</v>
      </c>
      <c r="AH115" s="17">
        <v>5</v>
      </c>
      <c r="AI115" s="17">
        <v>6</v>
      </c>
      <c r="AJ115" s="17">
        <v>6</v>
      </c>
      <c r="AK115" s="17">
        <v>5</v>
      </c>
      <c r="AL115" s="17" t="s">
        <v>423</v>
      </c>
      <c r="AM115" s="17"/>
      <c r="AN115" s="17">
        <v>6.5</v>
      </c>
      <c r="AO115" s="8">
        <f t="shared" si="42"/>
        <v>18</v>
      </c>
      <c r="AP115" s="8">
        <f t="shared" si="50"/>
        <v>9</v>
      </c>
      <c r="AQ115" s="8">
        <f t="shared" si="51"/>
        <v>9</v>
      </c>
      <c r="AR115" s="8">
        <f t="shared" si="43"/>
        <v>5.9444444444444446</v>
      </c>
      <c r="AS115" s="8">
        <f t="shared" si="44"/>
        <v>6.5</v>
      </c>
      <c r="AT115" s="8">
        <f t="shared" si="45"/>
        <v>5.875</v>
      </c>
      <c r="AU115" s="8">
        <f t="shared" si="46"/>
        <v>6</v>
      </c>
      <c r="AV115" s="8">
        <f t="shared" si="52"/>
        <v>6</v>
      </c>
      <c r="AW115" s="8">
        <f t="shared" si="53"/>
        <v>5.8888888888888893</v>
      </c>
      <c r="AX115" s="8">
        <f t="shared" si="48"/>
        <v>6.1388888888888893</v>
      </c>
      <c r="AY115" s="8">
        <f t="shared" si="54"/>
        <v>6.5555555555555554</v>
      </c>
      <c r="AZ115" s="8">
        <f t="shared" si="55"/>
        <v>5.7222222222222223</v>
      </c>
      <c r="BA115" s="1">
        <f t="shared" si="49"/>
        <v>107</v>
      </c>
      <c r="BB115" s="1">
        <f>SUM('BONUS GAZZETTA 2013 2014'!C115:AN115)</f>
        <v>3.5</v>
      </c>
      <c r="BC115" s="15">
        <f t="shared" si="47"/>
        <v>110.5</v>
      </c>
      <c r="BD115" s="1">
        <f t="shared" si="56"/>
        <v>54</v>
      </c>
      <c r="BE115" s="1">
        <f t="shared" si="57"/>
        <v>53</v>
      </c>
      <c r="BF115" s="1">
        <f>SUM('BONUS GAZZETTA 2013 2014'!D115,'BONUS GAZZETTA 2013 2014'!F115,'BONUS GAZZETTA 2013 2014'!H115,'BONUS GAZZETTA 2013 2014'!I115,'BONUS GAZZETTA 2013 2014'!K115,'BONUS GAZZETTA 2013 2014'!N115,'BONUS GAZZETTA 2013 2014'!P115,'BONUS GAZZETTA 2013 2014'!R115,'BONUS GAZZETTA 2013 2014'!T115,'BONUS GAZZETTA 2013 2014'!V115,'BONUS GAZZETTA 2013 2014'!X115,'BONUS GAZZETTA 2013 2014'!Z115,'BONUS GAZZETTA 2013 2014'!AC115,'BONUS GAZZETTA 2013 2014'!AE115,'BONUS GAZZETTA 2013 2014'!AF115,'BONUS GAZZETTA 2013 2014'!AH115,'BONUS GAZZETTA 2013 2014'!AJ115,'BONUS GAZZETTA 2013 2014'!AL115,'BONUS GAZZETTA 2013 2014'!AN115)</f>
        <v>5</v>
      </c>
      <c r="BG115" s="1">
        <f>SUM('BONUS GAZZETTA 2013 2014'!C115,'BONUS GAZZETTA 2013 2014'!E115,'BONUS GAZZETTA 2013 2014'!G115,'BONUS GAZZETTA 2013 2014'!J115,'BONUS GAZZETTA 2013 2014'!L115,'BONUS GAZZETTA 2013 2014'!M115,'BONUS GAZZETTA 2013 2014'!O115,'BONUS GAZZETTA 2013 2014'!Q115,'BONUS GAZZETTA 2013 2014'!S115,'BONUS GAZZETTA 2013 2014'!U115,'BONUS GAZZETTA 2013 2014'!W115,'BONUS GAZZETTA 2013 2014'!Y115,'BONUS GAZZETTA 2013 2014'!AA115,'BONUS GAZZETTA 2013 2014'!AB115,'BONUS GAZZETTA 2013 2014'!AD115,'BONUS GAZZETTA 2013 2014'!AG115,'BONUS GAZZETTA 2013 2014'!AI115,'BONUS GAZZETTA 2013 2014'!AK115,'BONUS GAZZETTA 2013 2014'!AM115)</f>
        <v>-1.5</v>
      </c>
      <c r="BH115" s="1">
        <f t="shared" si="58"/>
        <v>59</v>
      </c>
      <c r="BI115" s="1">
        <f t="shared" si="59"/>
        <v>51.5</v>
      </c>
    </row>
    <row r="116" spans="1:61">
      <c r="A116" s="17" t="s">
        <v>8</v>
      </c>
      <c r="B116" s="17" t="s">
        <v>415</v>
      </c>
      <c r="C116" s="17"/>
      <c r="D116" s="17"/>
      <c r="E116" s="17">
        <v>5.5</v>
      </c>
      <c r="F116" s="17">
        <v>6.5</v>
      </c>
      <c r="G116" s="17">
        <v>5</v>
      </c>
      <c r="H116" s="18">
        <v>6.5</v>
      </c>
      <c r="I116" s="17">
        <v>5.5</v>
      </c>
      <c r="J116" s="17">
        <v>6</v>
      </c>
      <c r="K116" s="17">
        <v>6.5</v>
      </c>
      <c r="L116" s="17"/>
      <c r="M116" s="17"/>
      <c r="N116" s="17"/>
      <c r="O116" s="17">
        <v>5.5</v>
      </c>
      <c r="P116" s="17">
        <v>6.5</v>
      </c>
      <c r="Q116" s="17">
        <v>5.5</v>
      </c>
      <c r="R116" s="17">
        <v>6</v>
      </c>
      <c r="S116" s="17">
        <v>5</v>
      </c>
      <c r="T116" s="17">
        <v>6.5</v>
      </c>
      <c r="U116" s="17">
        <v>6</v>
      </c>
      <c r="V116" s="17">
        <v>5</v>
      </c>
      <c r="W116" s="17"/>
      <c r="X116" s="17"/>
      <c r="Y116" s="17" t="s">
        <v>423</v>
      </c>
      <c r="Z116" s="17" t="s">
        <v>423</v>
      </c>
      <c r="AA116" s="17">
        <v>5.5</v>
      </c>
      <c r="AB116" s="17">
        <v>6</v>
      </c>
      <c r="AC116" s="17"/>
      <c r="AD116" s="17"/>
      <c r="AE116" s="17">
        <v>6</v>
      </c>
      <c r="AF116" s="17">
        <v>6</v>
      </c>
      <c r="AG116" s="17">
        <v>6</v>
      </c>
      <c r="AH116" s="17">
        <v>5.5</v>
      </c>
      <c r="AI116" s="17">
        <v>5.5</v>
      </c>
      <c r="AJ116" s="17">
        <v>6</v>
      </c>
      <c r="AK116" s="17">
        <v>5</v>
      </c>
      <c r="AL116" s="17">
        <v>6</v>
      </c>
      <c r="AM116" s="17">
        <v>6</v>
      </c>
      <c r="AN116" s="17"/>
      <c r="AO116" s="8">
        <f t="shared" si="42"/>
        <v>26</v>
      </c>
      <c r="AP116" s="8">
        <f t="shared" si="50"/>
        <v>13</v>
      </c>
      <c r="AQ116" s="8">
        <f t="shared" si="51"/>
        <v>13</v>
      </c>
      <c r="AR116" s="8">
        <f t="shared" si="43"/>
        <v>5.8076923076923075</v>
      </c>
      <c r="AS116" s="8">
        <f t="shared" si="44"/>
        <v>5.8928571428571432</v>
      </c>
      <c r="AT116" s="8">
        <f t="shared" si="45"/>
        <v>5.708333333333333</v>
      </c>
      <c r="AU116" s="8">
        <f t="shared" si="46"/>
        <v>6</v>
      </c>
      <c r="AV116" s="8">
        <f t="shared" si="52"/>
        <v>6.0384615384615383</v>
      </c>
      <c r="AW116" s="8">
        <f t="shared" si="53"/>
        <v>5.5769230769230766</v>
      </c>
      <c r="AX116" s="8">
        <f t="shared" si="48"/>
        <v>5.884615384615385</v>
      </c>
      <c r="AY116" s="8">
        <f t="shared" si="54"/>
        <v>6.2307692307692308</v>
      </c>
      <c r="AZ116" s="8">
        <f t="shared" si="55"/>
        <v>5.5384615384615383</v>
      </c>
      <c r="BA116" s="1">
        <f t="shared" si="49"/>
        <v>151</v>
      </c>
      <c r="BB116" s="1">
        <f>SUM('BONUS GAZZETTA 2013 2014'!C116:AN116)</f>
        <v>2</v>
      </c>
      <c r="BC116" s="15">
        <f t="shared" si="47"/>
        <v>153</v>
      </c>
      <c r="BD116" s="1">
        <f t="shared" si="56"/>
        <v>78.5</v>
      </c>
      <c r="BE116" s="1">
        <f t="shared" si="57"/>
        <v>72.5</v>
      </c>
      <c r="BF116" s="1">
        <f>SUM('BONUS GAZZETTA 2013 2014'!D116,'BONUS GAZZETTA 2013 2014'!F116,'BONUS GAZZETTA 2013 2014'!H116,'BONUS GAZZETTA 2013 2014'!I116,'BONUS GAZZETTA 2013 2014'!K116,'BONUS GAZZETTA 2013 2014'!N116,'BONUS GAZZETTA 2013 2014'!P116,'BONUS GAZZETTA 2013 2014'!R116,'BONUS GAZZETTA 2013 2014'!T116,'BONUS GAZZETTA 2013 2014'!V116,'BONUS GAZZETTA 2013 2014'!X116,'BONUS GAZZETTA 2013 2014'!Z116,'BONUS GAZZETTA 2013 2014'!AC116,'BONUS GAZZETTA 2013 2014'!AE116,'BONUS GAZZETTA 2013 2014'!AF116,'BONUS GAZZETTA 2013 2014'!AH116,'BONUS GAZZETTA 2013 2014'!AJ116,'BONUS GAZZETTA 2013 2014'!AL116,'BONUS GAZZETTA 2013 2014'!AN116)</f>
        <v>2.5</v>
      </c>
      <c r="BG116" s="1">
        <f>SUM('BONUS GAZZETTA 2013 2014'!C116,'BONUS GAZZETTA 2013 2014'!E116,'BONUS GAZZETTA 2013 2014'!G116,'BONUS GAZZETTA 2013 2014'!J116,'BONUS GAZZETTA 2013 2014'!L116,'BONUS GAZZETTA 2013 2014'!M116,'BONUS GAZZETTA 2013 2014'!O116,'BONUS GAZZETTA 2013 2014'!Q116,'BONUS GAZZETTA 2013 2014'!S116,'BONUS GAZZETTA 2013 2014'!U116,'BONUS GAZZETTA 2013 2014'!W116,'BONUS GAZZETTA 2013 2014'!Y116,'BONUS GAZZETTA 2013 2014'!AA116,'BONUS GAZZETTA 2013 2014'!AB116,'BONUS GAZZETTA 2013 2014'!AD116,'BONUS GAZZETTA 2013 2014'!AG116,'BONUS GAZZETTA 2013 2014'!AI116,'BONUS GAZZETTA 2013 2014'!AK116,'BONUS GAZZETTA 2013 2014'!AM116)</f>
        <v>-0.5</v>
      </c>
      <c r="BH116" s="1">
        <f t="shared" si="58"/>
        <v>81</v>
      </c>
      <c r="BI116" s="1">
        <f t="shared" si="59"/>
        <v>72</v>
      </c>
    </row>
    <row r="117" spans="1:61">
      <c r="A117" s="17" t="s">
        <v>8</v>
      </c>
      <c r="B117" s="17" t="s">
        <v>573</v>
      </c>
      <c r="C117" s="17"/>
      <c r="D117" s="17"/>
      <c r="E117" s="17"/>
      <c r="F117" s="17"/>
      <c r="G117" s="17"/>
      <c r="H117" s="18"/>
      <c r="I117" s="17"/>
      <c r="J117" s="17"/>
      <c r="K117" s="17"/>
      <c r="L117" s="17"/>
      <c r="M117" s="17"/>
      <c r="N117" s="17"/>
      <c r="O117" s="17"/>
      <c r="P117" s="17"/>
      <c r="Q117" s="17"/>
      <c r="R117" s="17"/>
      <c r="S117" s="17"/>
      <c r="T117" s="17"/>
      <c r="U117" s="17"/>
      <c r="V117" s="17">
        <v>6</v>
      </c>
      <c r="W117" s="17">
        <v>6.5</v>
      </c>
      <c r="X117" s="17">
        <v>5.5</v>
      </c>
      <c r="Y117" s="17">
        <v>6.5</v>
      </c>
      <c r="Z117" s="17">
        <v>6.5</v>
      </c>
      <c r="AA117" s="17">
        <v>5.5</v>
      </c>
      <c r="AB117" s="17">
        <v>6.5</v>
      </c>
      <c r="AC117" s="17">
        <v>6.5</v>
      </c>
      <c r="AD117" s="17">
        <v>5</v>
      </c>
      <c r="AE117" s="17">
        <v>6</v>
      </c>
      <c r="AF117" s="17">
        <v>5.5</v>
      </c>
      <c r="AG117" s="17">
        <v>6.5</v>
      </c>
      <c r="AH117" s="17"/>
      <c r="AI117" s="17">
        <v>5</v>
      </c>
      <c r="AJ117" s="17"/>
      <c r="AK117" s="17">
        <v>4.5</v>
      </c>
      <c r="AL117" s="17">
        <v>6.5</v>
      </c>
      <c r="AM117" s="17">
        <v>6.5</v>
      </c>
      <c r="AN117" s="17">
        <v>6.5</v>
      </c>
      <c r="AO117" s="8">
        <f t="shared" si="42"/>
        <v>17</v>
      </c>
      <c r="AP117" s="8">
        <f t="shared" si="50"/>
        <v>8</v>
      </c>
      <c r="AQ117" s="8">
        <f t="shared" si="51"/>
        <v>9</v>
      </c>
      <c r="AR117" s="8">
        <f t="shared" si="43"/>
        <v>5.9705882352941178</v>
      </c>
      <c r="AS117" s="8" t="e">
        <f t="shared" si="44"/>
        <v>#DIV/0!</v>
      </c>
      <c r="AT117" s="8">
        <f t="shared" si="45"/>
        <v>5.9705882352941178</v>
      </c>
      <c r="AU117" s="8">
        <f t="shared" si="46"/>
        <v>6.5</v>
      </c>
      <c r="AV117" s="8">
        <f t="shared" si="52"/>
        <v>6.125</v>
      </c>
      <c r="AW117" s="8">
        <f t="shared" si="53"/>
        <v>5.833333333333333</v>
      </c>
      <c r="AX117" s="8">
        <f t="shared" si="48"/>
        <v>5.7058823529411766</v>
      </c>
      <c r="AY117" s="8">
        <f t="shared" si="54"/>
        <v>6</v>
      </c>
      <c r="AZ117" s="8">
        <f t="shared" si="55"/>
        <v>5.4444444444444446</v>
      </c>
      <c r="BA117" s="1">
        <f t="shared" si="49"/>
        <v>101.5</v>
      </c>
      <c r="BB117" s="1">
        <f>SUM('BONUS GAZZETTA 2013 2014'!C117:AN117)</f>
        <v>-4.5</v>
      </c>
      <c r="BC117" s="15">
        <f t="shared" si="47"/>
        <v>97</v>
      </c>
      <c r="BD117" s="1">
        <f t="shared" si="56"/>
        <v>49</v>
      </c>
      <c r="BE117" s="1">
        <f t="shared" si="57"/>
        <v>52.5</v>
      </c>
      <c r="BF117" s="1">
        <f>SUM('BONUS GAZZETTA 2013 2014'!D117,'BONUS GAZZETTA 2013 2014'!F117,'BONUS GAZZETTA 2013 2014'!H117,'BONUS GAZZETTA 2013 2014'!I117,'BONUS GAZZETTA 2013 2014'!K117,'BONUS GAZZETTA 2013 2014'!N117,'BONUS GAZZETTA 2013 2014'!P117,'BONUS GAZZETTA 2013 2014'!R117,'BONUS GAZZETTA 2013 2014'!T117,'BONUS GAZZETTA 2013 2014'!V117,'BONUS GAZZETTA 2013 2014'!X117,'BONUS GAZZETTA 2013 2014'!Z117,'BONUS GAZZETTA 2013 2014'!AC117,'BONUS GAZZETTA 2013 2014'!AE117,'BONUS GAZZETTA 2013 2014'!AF117,'BONUS GAZZETTA 2013 2014'!AH117,'BONUS GAZZETTA 2013 2014'!AJ117,'BONUS GAZZETTA 2013 2014'!AL117,'BONUS GAZZETTA 2013 2014'!AN117)</f>
        <v>-1</v>
      </c>
      <c r="BG117" s="1">
        <f>SUM('BONUS GAZZETTA 2013 2014'!C117,'BONUS GAZZETTA 2013 2014'!E117,'BONUS GAZZETTA 2013 2014'!G117,'BONUS GAZZETTA 2013 2014'!J117,'BONUS GAZZETTA 2013 2014'!L117,'BONUS GAZZETTA 2013 2014'!M117,'BONUS GAZZETTA 2013 2014'!O117,'BONUS GAZZETTA 2013 2014'!Q117,'BONUS GAZZETTA 2013 2014'!S117,'BONUS GAZZETTA 2013 2014'!U117,'BONUS GAZZETTA 2013 2014'!W117,'BONUS GAZZETTA 2013 2014'!Y117,'BONUS GAZZETTA 2013 2014'!AA117,'BONUS GAZZETTA 2013 2014'!AB117,'BONUS GAZZETTA 2013 2014'!AD117,'BONUS GAZZETTA 2013 2014'!AG117,'BONUS GAZZETTA 2013 2014'!AI117,'BONUS GAZZETTA 2013 2014'!AK117,'BONUS GAZZETTA 2013 2014'!AM117)</f>
        <v>-3.5</v>
      </c>
      <c r="BH117" s="1">
        <f t="shared" si="58"/>
        <v>48</v>
      </c>
      <c r="BI117" s="1">
        <f t="shared" si="59"/>
        <v>49</v>
      </c>
    </row>
    <row r="118" spans="1:61">
      <c r="A118" s="17" t="s">
        <v>8</v>
      </c>
      <c r="B118" s="17" t="s">
        <v>55</v>
      </c>
      <c r="C118" s="17">
        <v>5.5</v>
      </c>
      <c r="D118" s="17">
        <v>5.5</v>
      </c>
      <c r="E118" s="17">
        <v>5.5</v>
      </c>
      <c r="F118" s="17"/>
      <c r="G118" s="17" t="s">
        <v>423</v>
      </c>
      <c r="H118" s="18">
        <v>6</v>
      </c>
      <c r="I118" s="17">
        <v>5</v>
      </c>
      <c r="J118" s="17">
        <v>6</v>
      </c>
      <c r="K118" s="17">
        <v>6</v>
      </c>
      <c r="L118" s="17"/>
      <c r="M118" s="17">
        <v>6</v>
      </c>
      <c r="N118" s="17">
        <v>6.5</v>
      </c>
      <c r="O118" s="17">
        <v>5.5</v>
      </c>
      <c r="P118" s="17">
        <v>4</v>
      </c>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8">
        <f t="shared" si="42"/>
        <v>11</v>
      </c>
      <c r="AP118" s="8">
        <f t="shared" si="50"/>
        <v>6</v>
      </c>
      <c r="AQ118" s="8">
        <f t="shared" si="51"/>
        <v>5</v>
      </c>
      <c r="AR118" s="8">
        <f t="shared" si="43"/>
        <v>5.5909090909090908</v>
      </c>
      <c r="AS118" s="8">
        <f t="shared" si="44"/>
        <v>5.5909090909090908</v>
      </c>
      <c r="AT118" s="8" t="e">
        <f t="shared" si="45"/>
        <v>#DIV/0!</v>
      </c>
      <c r="AU118" s="8">
        <f t="shared" si="46"/>
        <v>5.5</v>
      </c>
      <c r="AV118" s="8">
        <f t="shared" si="52"/>
        <v>5.5</v>
      </c>
      <c r="AW118" s="8">
        <f t="shared" si="53"/>
        <v>5.7</v>
      </c>
      <c r="AX118" s="8">
        <f t="shared" si="48"/>
        <v>5.4090909090909092</v>
      </c>
      <c r="AY118" s="8">
        <f t="shared" si="54"/>
        <v>5.166666666666667</v>
      </c>
      <c r="AZ118" s="8">
        <f t="shared" si="55"/>
        <v>5.7</v>
      </c>
      <c r="BA118" s="1">
        <f t="shared" si="49"/>
        <v>61.5</v>
      </c>
      <c r="BB118" s="1">
        <f>SUM('BONUS GAZZETTA 2013 2014'!C118:AN118)</f>
        <v>-2</v>
      </c>
      <c r="BC118" s="15">
        <f t="shared" si="47"/>
        <v>59.5</v>
      </c>
      <c r="BD118" s="1">
        <f t="shared" si="56"/>
        <v>33</v>
      </c>
      <c r="BE118" s="1">
        <f t="shared" si="57"/>
        <v>28.5</v>
      </c>
      <c r="BF118" s="1">
        <f>SUM('BONUS GAZZETTA 2013 2014'!D118,'BONUS GAZZETTA 2013 2014'!F118,'BONUS GAZZETTA 2013 2014'!H118,'BONUS GAZZETTA 2013 2014'!I118,'BONUS GAZZETTA 2013 2014'!K118,'BONUS GAZZETTA 2013 2014'!N118,'BONUS GAZZETTA 2013 2014'!P118,'BONUS GAZZETTA 2013 2014'!R118,'BONUS GAZZETTA 2013 2014'!T118,'BONUS GAZZETTA 2013 2014'!V118,'BONUS GAZZETTA 2013 2014'!X118,'BONUS GAZZETTA 2013 2014'!Z118,'BONUS GAZZETTA 2013 2014'!AC118,'BONUS GAZZETTA 2013 2014'!AE118,'BONUS GAZZETTA 2013 2014'!AF118,'BONUS GAZZETTA 2013 2014'!AH118,'BONUS GAZZETTA 2013 2014'!AJ118,'BONUS GAZZETTA 2013 2014'!AL118,'BONUS GAZZETTA 2013 2014'!AN118)</f>
        <v>-2</v>
      </c>
      <c r="BG118" s="1">
        <f>SUM('BONUS GAZZETTA 2013 2014'!C118,'BONUS GAZZETTA 2013 2014'!E118,'BONUS GAZZETTA 2013 2014'!G118,'BONUS GAZZETTA 2013 2014'!J118,'BONUS GAZZETTA 2013 2014'!L118,'BONUS GAZZETTA 2013 2014'!M118,'BONUS GAZZETTA 2013 2014'!O118,'BONUS GAZZETTA 2013 2014'!Q118,'BONUS GAZZETTA 2013 2014'!S118,'BONUS GAZZETTA 2013 2014'!U118,'BONUS GAZZETTA 2013 2014'!W118,'BONUS GAZZETTA 2013 2014'!Y118,'BONUS GAZZETTA 2013 2014'!AA118,'BONUS GAZZETTA 2013 2014'!AB118,'BONUS GAZZETTA 2013 2014'!AD118,'BONUS GAZZETTA 2013 2014'!AG118,'BONUS GAZZETTA 2013 2014'!AI118,'BONUS GAZZETTA 2013 2014'!AK118,'BONUS GAZZETTA 2013 2014'!AM118)</f>
        <v>0</v>
      </c>
      <c r="BH118" s="1">
        <f t="shared" si="58"/>
        <v>31</v>
      </c>
      <c r="BI118" s="1">
        <f t="shared" si="59"/>
        <v>28.5</v>
      </c>
    </row>
    <row r="119" spans="1:61">
      <c r="A119" s="17" t="s">
        <v>14</v>
      </c>
      <c r="B119" s="17" t="s">
        <v>645</v>
      </c>
      <c r="C119" s="17"/>
      <c r="D119" s="17"/>
      <c r="E119" s="17"/>
      <c r="F119" s="17"/>
      <c r="G119" s="17"/>
      <c r="H119" s="18"/>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8">
        <f t="shared" si="42"/>
        <v>0</v>
      </c>
      <c r="AP119" s="8">
        <f t="shared" si="50"/>
        <v>0</v>
      </c>
      <c r="AQ119" s="8">
        <f t="shared" si="51"/>
        <v>0</v>
      </c>
      <c r="AR119" s="8" t="e">
        <f t="shared" si="43"/>
        <v>#DIV/0!</v>
      </c>
      <c r="AS119" s="8" t="e">
        <f t="shared" si="44"/>
        <v>#DIV/0!</v>
      </c>
      <c r="AT119" s="8" t="e">
        <f t="shared" si="45"/>
        <v>#DIV/0!</v>
      </c>
      <c r="AU119" s="8" t="e">
        <f t="shared" si="46"/>
        <v>#N/A</v>
      </c>
      <c r="AV119" s="8" t="e">
        <f t="shared" si="52"/>
        <v>#DIV/0!</v>
      </c>
      <c r="AW119" s="8" t="e">
        <f t="shared" si="53"/>
        <v>#DIV/0!</v>
      </c>
      <c r="AX119" s="8" t="e">
        <f t="shared" si="48"/>
        <v>#DIV/0!</v>
      </c>
      <c r="AY119" s="8" t="e">
        <f t="shared" si="54"/>
        <v>#DIV/0!</v>
      </c>
      <c r="AZ119" s="8" t="e">
        <f t="shared" si="55"/>
        <v>#DIV/0!</v>
      </c>
      <c r="BA119" s="1">
        <f t="shared" si="49"/>
        <v>0</v>
      </c>
      <c r="BB119" s="1">
        <f>SUM('BONUS GAZZETTA 2013 2014'!C119:AN119)</f>
        <v>0</v>
      </c>
      <c r="BC119" s="15">
        <f t="shared" si="47"/>
        <v>0</v>
      </c>
      <c r="BD119" s="1">
        <f t="shared" si="56"/>
        <v>0</v>
      </c>
      <c r="BE119" s="1">
        <f t="shared" si="57"/>
        <v>0</v>
      </c>
      <c r="BF119" s="1">
        <f>SUM('BONUS GAZZETTA 2013 2014'!D119,'BONUS GAZZETTA 2013 2014'!F119,'BONUS GAZZETTA 2013 2014'!H119,'BONUS GAZZETTA 2013 2014'!I119,'BONUS GAZZETTA 2013 2014'!K119,'BONUS GAZZETTA 2013 2014'!N119,'BONUS GAZZETTA 2013 2014'!P119,'BONUS GAZZETTA 2013 2014'!R119,'BONUS GAZZETTA 2013 2014'!T119,'BONUS GAZZETTA 2013 2014'!V119,'BONUS GAZZETTA 2013 2014'!X119,'BONUS GAZZETTA 2013 2014'!Z119,'BONUS GAZZETTA 2013 2014'!AC119,'BONUS GAZZETTA 2013 2014'!AE119,'BONUS GAZZETTA 2013 2014'!AF119,'BONUS GAZZETTA 2013 2014'!AH119,'BONUS GAZZETTA 2013 2014'!AJ119,'BONUS GAZZETTA 2013 2014'!AL119,'BONUS GAZZETTA 2013 2014'!AN119)</f>
        <v>0</v>
      </c>
      <c r="BG119" s="1">
        <f>SUM('BONUS GAZZETTA 2013 2014'!C119,'BONUS GAZZETTA 2013 2014'!E119,'BONUS GAZZETTA 2013 2014'!G119,'BONUS GAZZETTA 2013 2014'!J119,'BONUS GAZZETTA 2013 2014'!L119,'BONUS GAZZETTA 2013 2014'!M119,'BONUS GAZZETTA 2013 2014'!O119,'BONUS GAZZETTA 2013 2014'!Q119,'BONUS GAZZETTA 2013 2014'!S119,'BONUS GAZZETTA 2013 2014'!U119,'BONUS GAZZETTA 2013 2014'!W119,'BONUS GAZZETTA 2013 2014'!Y119,'BONUS GAZZETTA 2013 2014'!AA119,'BONUS GAZZETTA 2013 2014'!AB119,'BONUS GAZZETTA 2013 2014'!AD119,'BONUS GAZZETTA 2013 2014'!AG119,'BONUS GAZZETTA 2013 2014'!AI119,'BONUS GAZZETTA 2013 2014'!AK119,'BONUS GAZZETTA 2013 2014'!AM119)</f>
        <v>0</v>
      </c>
      <c r="BH119" s="1">
        <f t="shared" si="58"/>
        <v>0</v>
      </c>
      <c r="BI119" s="1">
        <f t="shared" si="59"/>
        <v>0</v>
      </c>
    </row>
    <row r="120" spans="1:61">
      <c r="A120" s="17" t="s">
        <v>14</v>
      </c>
      <c r="B120" s="17" t="s">
        <v>56</v>
      </c>
      <c r="C120" s="17">
        <v>5.5</v>
      </c>
      <c r="D120" s="17">
        <v>5</v>
      </c>
      <c r="E120" s="17">
        <v>6</v>
      </c>
      <c r="F120" s="17">
        <v>5.5</v>
      </c>
      <c r="G120" s="17"/>
      <c r="H120" s="18">
        <v>6.5</v>
      </c>
      <c r="I120" s="17">
        <v>5.5</v>
      </c>
      <c r="J120" s="17">
        <v>6</v>
      </c>
      <c r="K120" s="17">
        <v>6</v>
      </c>
      <c r="L120" s="17">
        <v>5.5</v>
      </c>
      <c r="M120" s="17"/>
      <c r="N120" s="17"/>
      <c r="O120" s="17"/>
      <c r="P120" s="17"/>
      <c r="Q120" s="17"/>
      <c r="R120" s="17" t="s">
        <v>423</v>
      </c>
      <c r="S120" s="17">
        <v>5</v>
      </c>
      <c r="T120" s="17">
        <v>6.5</v>
      </c>
      <c r="U120" s="17">
        <v>6</v>
      </c>
      <c r="V120" s="17">
        <v>4.5</v>
      </c>
      <c r="W120" s="17">
        <v>5.5</v>
      </c>
      <c r="X120" s="17">
        <v>6.5</v>
      </c>
      <c r="Y120" s="17">
        <v>6</v>
      </c>
      <c r="Z120" s="17">
        <v>6</v>
      </c>
      <c r="AA120" s="17">
        <v>6</v>
      </c>
      <c r="AB120" s="17"/>
      <c r="AC120" s="17">
        <v>6</v>
      </c>
      <c r="AD120" s="17">
        <v>6.5</v>
      </c>
      <c r="AE120" s="17">
        <v>4</v>
      </c>
      <c r="AF120" s="17"/>
      <c r="AG120" s="17">
        <v>5.5</v>
      </c>
      <c r="AH120" s="17">
        <v>6</v>
      </c>
      <c r="AI120" s="17">
        <v>6</v>
      </c>
      <c r="AJ120" s="17">
        <v>6</v>
      </c>
      <c r="AK120" s="17">
        <v>5</v>
      </c>
      <c r="AL120" s="17">
        <v>6.5</v>
      </c>
      <c r="AM120" s="17">
        <v>7</v>
      </c>
      <c r="AN120" s="17">
        <v>6</v>
      </c>
      <c r="AO120" s="8">
        <f t="shared" si="42"/>
        <v>29</v>
      </c>
      <c r="AP120" s="8">
        <f t="shared" si="50"/>
        <v>15</v>
      </c>
      <c r="AQ120" s="8">
        <f t="shared" si="51"/>
        <v>14</v>
      </c>
      <c r="AR120" s="8">
        <f t="shared" si="43"/>
        <v>5.7931034482758621</v>
      </c>
      <c r="AS120" s="8">
        <f t="shared" si="44"/>
        <v>5.75</v>
      </c>
      <c r="AT120" s="8">
        <f t="shared" si="45"/>
        <v>5.8235294117647056</v>
      </c>
      <c r="AU120" s="8">
        <f t="shared" si="46"/>
        <v>6</v>
      </c>
      <c r="AV120" s="8">
        <f t="shared" si="52"/>
        <v>5.7666666666666666</v>
      </c>
      <c r="AW120" s="8">
        <f t="shared" si="53"/>
        <v>5.8214285714285712</v>
      </c>
      <c r="AX120" s="8">
        <f t="shared" si="48"/>
        <v>6.6379310344827589</v>
      </c>
      <c r="AY120" s="8">
        <f t="shared" si="54"/>
        <v>6.8666666666666663</v>
      </c>
      <c r="AZ120" s="8">
        <f t="shared" si="55"/>
        <v>6.3928571428571432</v>
      </c>
      <c r="BA120" s="1">
        <f t="shared" si="49"/>
        <v>168</v>
      </c>
      <c r="BB120" s="1">
        <f>SUM('BONUS GAZZETTA 2013 2014'!C120:AN120)</f>
        <v>24.5</v>
      </c>
      <c r="BC120" s="15">
        <f t="shared" si="47"/>
        <v>192.5</v>
      </c>
      <c r="BD120" s="1">
        <f t="shared" si="56"/>
        <v>86.5</v>
      </c>
      <c r="BE120" s="1">
        <f t="shared" si="57"/>
        <v>81.5</v>
      </c>
      <c r="BF120" s="1">
        <f>SUM('BONUS GAZZETTA 2013 2014'!D120,'BONUS GAZZETTA 2013 2014'!F120,'BONUS GAZZETTA 2013 2014'!H120,'BONUS GAZZETTA 2013 2014'!I120,'BONUS GAZZETTA 2013 2014'!K120,'BONUS GAZZETTA 2013 2014'!N120,'BONUS GAZZETTA 2013 2014'!P120,'BONUS GAZZETTA 2013 2014'!R120,'BONUS GAZZETTA 2013 2014'!T120,'BONUS GAZZETTA 2013 2014'!V120,'BONUS GAZZETTA 2013 2014'!X120,'BONUS GAZZETTA 2013 2014'!Z120,'BONUS GAZZETTA 2013 2014'!AC120,'BONUS GAZZETTA 2013 2014'!AE120,'BONUS GAZZETTA 2013 2014'!AF120,'BONUS GAZZETTA 2013 2014'!AH120,'BONUS GAZZETTA 2013 2014'!AJ120,'BONUS GAZZETTA 2013 2014'!AL120,'BONUS GAZZETTA 2013 2014'!AN120)</f>
        <v>16.5</v>
      </c>
      <c r="BG120" s="1">
        <f>SUM('BONUS GAZZETTA 2013 2014'!C120,'BONUS GAZZETTA 2013 2014'!E120,'BONUS GAZZETTA 2013 2014'!G120,'BONUS GAZZETTA 2013 2014'!J120,'BONUS GAZZETTA 2013 2014'!L120,'BONUS GAZZETTA 2013 2014'!M120,'BONUS GAZZETTA 2013 2014'!O120,'BONUS GAZZETTA 2013 2014'!Q120,'BONUS GAZZETTA 2013 2014'!S120,'BONUS GAZZETTA 2013 2014'!U120,'BONUS GAZZETTA 2013 2014'!W120,'BONUS GAZZETTA 2013 2014'!Y120,'BONUS GAZZETTA 2013 2014'!AA120,'BONUS GAZZETTA 2013 2014'!AB120,'BONUS GAZZETTA 2013 2014'!AD120,'BONUS GAZZETTA 2013 2014'!AG120,'BONUS GAZZETTA 2013 2014'!AI120,'BONUS GAZZETTA 2013 2014'!AK120,'BONUS GAZZETTA 2013 2014'!AM120)</f>
        <v>8</v>
      </c>
      <c r="BH120" s="1">
        <f t="shared" si="58"/>
        <v>103</v>
      </c>
      <c r="BI120" s="1">
        <f t="shared" si="59"/>
        <v>89.5</v>
      </c>
    </row>
    <row r="121" spans="1:61">
      <c r="A121" s="17" t="s">
        <v>14</v>
      </c>
      <c r="B121" s="17" t="s">
        <v>431</v>
      </c>
      <c r="C121" s="17"/>
      <c r="D121" s="17"/>
      <c r="E121" s="17"/>
      <c r="F121" s="17">
        <v>6</v>
      </c>
      <c r="G121" s="17">
        <v>6</v>
      </c>
      <c r="H121" s="18"/>
      <c r="I121" s="17"/>
      <c r="J121" s="17"/>
      <c r="K121" s="17"/>
      <c r="L121" s="17"/>
      <c r="M121" s="17"/>
      <c r="N121" s="17"/>
      <c r="O121" s="17"/>
      <c r="P121" s="17"/>
      <c r="Q121" s="17">
        <v>5</v>
      </c>
      <c r="R121" s="17"/>
      <c r="S121" s="17"/>
      <c r="T121" s="17"/>
      <c r="U121" s="17">
        <v>6</v>
      </c>
      <c r="V121" s="17"/>
      <c r="W121" s="17"/>
      <c r="X121" s="17"/>
      <c r="Y121" s="17"/>
      <c r="Z121" s="17"/>
      <c r="AA121" s="17">
        <v>5.5</v>
      </c>
      <c r="AB121" s="17"/>
      <c r="AC121" s="17"/>
      <c r="AD121" s="17"/>
      <c r="AE121" s="17"/>
      <c r="AF121" s="17"/>
      <c r="AG121" s="17"/>
      <c r="AH121" s="17"/>
      <c r="AI121" s="17" t="s">
        <v>423</v>
      </c>
      <c r="AJ121" s="17"/>
      <c r="AK121" s="17"/>
      <c r="AL121" s="17"/>
      <c r="AM121" s="17"/>
      <c r="AN121" s="17"/>
      <c r="AO121" s="8">
        <f t="shared" si="42"/>
        <v>5</v>
      </c>
      <c r="AP121" s="8">
        <f t="shared" si="50"/>
        <v>1</v>
      </c>
      <c r="AQ121" s="8">
        <f t="shared" si="51"/>
        <v>4</v>
      </c>
      <c r="AR121" s="8">
        <f t="shared" si="43"/>
        <v>5.7</v>
      </c>
      <c r="AS121" s="8">
        <f t="shared" si="44"/>
        <v>5.75</v>
      </c>
      <c r="AT121" s="8">
        <f t="shared" si="45"/>
        <v>5.5</v>
      </c>
      <c r="AU121" s="8">
        <f t="shared" si="46"/>
        <v>6</v>
      </c>
      <c r="AV121" s="8">
        <f t="shared" si="52"/>
        <v>6</v>
      </c>
      <c r="AW121" s="8">
        <f t="shared" si="53"/>
        <v>5.625</v>
      </c>
      <c r="AX121" s="8">
        <f t="shared" si="48"/>
        <v>5.7</v>
      </c>
      <c r="AY121" s="8">
        <f t="shared" si="54"/>
        <v>6</v>
      </c>
      <c r="AZ121" s="8">
        <f t="shared" si="55"/>
        <v>5.625</v>
      </c>
      <c r="BA121" s="1">
        <f t="shared" si="49"/>
        <v>28.5</v>
      </c>
      <c r="BB121" s="1">
        <f>SUM('BONUS GAZZETTA 2013 2014'!C121:AN121)</f>
        <v>0</v>
      </c>
      <c r="BC121" s="15">
        <f t="shared" si="47"/>
        <v>28.5</v>
      </c>
      <c r="BD121" s="1">
        <f t="shared" si="56"/>
        <v>6</v>
      </c>
      <c r="BE121" s="1">
        <f t="shared" si="57"/>
        <v>22.5</v>
      </c>
      <c r="BF121" s="1">
        <f>SUM('BONUS GAZZETTA 2013 2014'!D121,'BONUS GAZZETTA 2013 2014'!F121,'BONUS GAZZETTA 2013 2014'!H121,'BONUS GAZZETTA 2013 2014'!I121,'BONUS GAZZETTA 2013 2014'!K121,'BONUS GAZZETTA 2013 2014'!N121,'BONUS GAZZETTA 2013 2014'!P121,'BONUS GAZZETTA 2013 2014'!R121,'BONUS GAZZETTA 2013 2014'!T121,'BONUS GAZZETTA 2013 2014'!V121,'BONUS GAZZETTA 2013 2014'!X121,'BONUS GAZZETTA 2013 2014'!Z121,'BONUS GAZZETTA 2013 2014'!AC121,'BONUS GAZZETTA 2013 2014'!AE121,'BONUS GAZZETTA 2013 2014'!AF121,'BONUS GAZZETTA 2013 2014'!AH121,'BONUS GAZZETTA 2013 2014'!AJ121,'BONUS GAZZETTA 2013 2014'!AL121,'BONUS GAZZETTA 2013 2014'!AN121)</f>
        <v>0</v>
      </c>
      <c r="BG121" s="1">
        <f>SUM('BONUS GAZZETTA 2013 2014'!C121,'BONUS GAZZETTA 2013 2014'!E121,'BONUS GAZZETTA 2013 2014'!G121,'BONUS GAZZETTA 2013 2014'!J121,'BONUS GAZZETTA 2013 2014'!L121,'BONUS GAZZETTA 2013 2014'!M121,'BONUS GAZZETTA 2013 2014'!O121,'BONUS GAZZETTA 2013 2014'!Q121,'BONUS GAZZETTA 2013 2014'!S121,'BONUS GAZZETTA 2013 2014'!U121,'BONUS GAZZETTA 2013 2014'!W121,'BONUS GAZZETTA 2013 2014'!Y121,'BONUS GAZZETTA 2013 2014'!AA121,'BONUS GAZZETTA 2013 2014'!AB121,'BONUS GAZZETTA 2013 2014'!AD121,'BONUS GAZZETTA 2013 2014'!AG121,'BONUS GAZZETTA 2013 2014'!AI121,'BONUS GAZZETTA 2013 2014'!AK121,'BONUS GAZZETTA 2013 2014'!AM121)</f>
        <v>0</v>
      </c>
      <c r="BH121" s="1">
        <f t="shared" si="58"/>
        <v>6</v>
      </c>
      <c r="BI121" s="1">
        <f t="shared" si="59"/>
        <v>22.5</v>
      </c>
    </row>
    <row r="122" spans="1:61">
      <c r="A122" s="17" t="s">
        <v>14</v>
      </c>
      <c r="B122" s="17" t="s">
        <v>627</v>
      </c>
      <c r="C122" s="17"/>
      <c r="D122" s="17"/>
      <c r="E122" s="17"/>
      <c r="F122" s="17"/>
      <c r="G122" s="17"/>
      <c r="H122" s="18"/>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v>6</v>
      </c>
      <c r="AL122" s="17"/>
      <c r="AM122" s="17"/>
      <c r="AN122" s="17"/>
      <c r="AO122" s="8">
        <f t="shared" si="42"/>
        <v>1</v>
      </c>
      <c r="AP122" s="8">
        <f t="shared" si="50"/>
        <v>0</v>
      </c>
      <c r="AQ122" s="8">
        <f t="shared" si="51"/>
        <v>1</v>
      </c>
      <c r="AR122" s="8">
        <f t="shared" si="43"/>
        <v>6</v>
      </c>
      <c r="AS122" s="8" t="e">
        <f t="shared" si="44"/>
        <v>#DIV/0!</v>
      </c>
      <c r="AT122" s="8">
        <f t="shared" si="45"/>
        <v>6</v>
      </c>
      <c r="AU122" s="8" t="e">
        <f t="shared" si="46"/>
        <v>#N/A</v>
      </c>
      <c r="AV122" s="8" t="e">
        <f t="shared" si="52"/>
        <v>#DIV/0!</v>
      </c>
      <c r="AW122" s="8">
        <f t="shared" si="53"/>
        <v>6</v>
      </c>
      <c r="AX122" s="8">
        <f t="shared" si="48"/>
        <v>6</v>
      </c>
      <c r="AY122" s="8" t="e">
        <f t="shared" si="54"/>
        <v>#DIV/0!</v>
      </c>
      <c r="AZ122" s="8">
        <f t="shared" si="55"/>
        <v>6</v>
      </c>
      <c r="BA122" s="1">
        <f t="shared" si="49"/>
        <v>6</v>
      </c>
      <c r="BB122" s="1">
        <f>SUM('BONUS GAZZETTA 2013 2014'!C122:AN122)</f>
        <v>0</v>
      </c>
      <c r="BC122" s="15">
        <f t="shared" si="47"/>
        <v>6</v>
      </c>
      <c r="BD122" s="1">
        <f t="shared" si="56"/>
        <v>0</v>
      </c>
      <c r="BE122" s="1">
        <f t="shared" si="57"/>
        <v>6</v>
      </c>
      <c r="BF122" s="1">
        <f>SUM('BONUS GAZZETTA 2013 2014'!D122,'BONUS GAZZETTA 2013 2014'!F122,'BONUS GAZZETTA 2013 2014'!H122,'BONUS GAZZETTA 2013 2014'!I122,'BONUS GAZZETTA 2013 2014'!K122,'BONUS GAZZETTA 2013 2014'!N122,'BONUS GAZZETTA 2013 2014'!P122,'BONUS GAZZETTA 2013 2014'!R122,'BONUS GAZZETTA 2013 2014'!T122,'BONUS GAZZETTA 2013 2014'!V122,'BONUS GAZZETTA 2013 2014'!X122,'BONUS GAZZETTA 2013 2014'!Z122,'BONUS GAZZETTA 2013 2014'!AC122,'BONUS GAZZETTA 2013 2014'!AE122,'BONUS GAZZETTA 2013 2014'!AF122,'BONUS GAZZETTA 2013 2014'!AH122,'BONUS GAZZETTA 2013 2014'!AJ122,'BONUS GAZZETTA 2013 2014'!AL122,'BONUS GAZZETTA 2013 2014'!AN122)</f>
        <v>0</v>
      </c>
      <c r="BG122" s="1">
        <f>SUM('BONUS GAZZETTA 2013 2014'!C122,'BONUS GAZZETTA 2013 2014'!E122,'BONUS GAZZETTA 2013 2014'!G122,'BONUS GAZZETTA 2013 2014'!J122,'BONUS GAZZETTA 2013 2014'!L122,'BONUS GAZZETTA 2013 2014'!M122,'BONUS GAZZETTA 2013 2014'!O122,'BONUS GAZZETTA 2013 2014'!Q122,'BONUS GAZZETTA 2013 2014'!S122,'BONUS GAZZETTA 2013 2014'!U122,'BONUS GAZZETTA 2013 2014'!W122,'BONUS GAZZETTA 2013 2014'!Y122,'BONUS GAZZETTA 2013 2014'!AA122,'BONUS GAZZETTA 2013 2014'!AB122,'BONUS GAZZETTA 2013 2014'!AD122,'BONUS GAZZETTA 2013 2014'!AG122,'BONUS GAZZETTA 2013 2014'!AI122,'BONUS GAZZETTA 2013 2014'!AK122,'BONUS GAZZETTA 2013 2014'!AM122)</f>
        <v>0</v>
      </c>
      <c r="BH122" s="1">
        <f t="shared" si="58"/>
        <v>0</v>
      </c>
      <c r="BI122" s="1">
        <f t="shared" si="59"/>
        <v>6</v>
      </c>
    </row>
    <row r="123" spans="1:61">
      <c r="A123" s="17" t="s">
        <v>14</v>
      </c>
      <c r="B123" s="17" t="s">
        <v>376</v>
      </c>
      <c r="C123" s="17"/>
      <c r="D123" s="17">
        <v>5</v>
      </c>
      <c r="E123" s="17"/>
      <c r="F123" s="17"/>
      <c r="G123" s="17"/>
      <c r="H123" s="18"/>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8">
        <f t="shared" si="42"/>
        <v>1</v>
      </c>
      <c r="AP123" s="8">
        <f t="shared" si="50"/>
        <v>1</v>
      </c>
      <c r="AQ123" s="8">
        <f t="shared" si="51"/>
        <v>0</v>
      </c>
      <c r="AR123" s="8">
        <f t="shared" si="43"/>
        <v>5</v>
      </c>
      <c r="AS123" s="8">
        <f t="shared" si="44"/>
        <v>5</v>
      </c>
      <c r="AT123" s="8" t="e">
        <f t="shared" si="45"/>
        <v>#DIV/0!</v>
      </c>
      <c r="AU123" s="8" t="e">
        <f t="shared" si="46"/>
        <v>#N/A</v>
      </c>
      <c r="AV123" s="8">
        <f t="shared" si="52"/>
        <v>5</v>
      </c>
      <c r="AW123" s="8" t="e">
        <f t="shared" si="53"/>
        <v>#DIV/0!</v>
      </c>
      <c r="AX123" s="8">
        <f t="shared" si="48"/>
        <v>4.5</v>
      </c>
      <c r="AY123" s="8">
        <f t="shared" si="54"/>
        <v>4.5</v>
      </c>
      <c r="AZ123" s="8" t="e">
        <f t="shared" si="55"/>
        <v>#DIV/0!</v>
      </c>
      <c r="BA123" s="1">
        <f t="shared" si="49"/>
        <v>5</v>
      </c>
      <c r="BB123" s="1">
        <f>SUM('BONUS GAZZETTA 2013 2014'!C123:AN123)</f>
        <v>-0.5</v>
      </c>
      <c r="BC123" s="15">
        <f t="shared" si="47"/>
        <v>4.5</v>
      </c>
      <c r="BD123" s="1">
        <f t="shared" si="56"/>
        <v>5</v>
      </c>
      <c r="BE123" s="1">
        <f t="shared" si="57"/>
        <v>0</v>
      </c>
      <c r="BF123" s="1">
        <f>SUM('BONUS GAZZETTA 2013 2014'!D123,'BONUS GAZZETTA 2013 2014'!F123,'BONUS GAZZETTA 2013 2014'!H123,'BONUS GAZZETTA 2013 2014'!I123,'BONUS GAZZETTA 2013 2014'!K123,'BONUS GAZZETTA 2013 2014'!N123,'BONUS GAZZETTA 2013 2014'!P123,'BONUS GAZZETTA 2013 2014'!R123,'BONUS GAZZETTA 2013 2014'!T123,'BONUS GAZZETTA 2013 2014'!V123,'BONUS GAZZETTA 2013 2014'!X123,'BONUS GAZZETTA 2013 2014'!Z123,'BONUS GAZZETTA 2013 2014'!AC123,'BONUS GAZZETTA 2013 2014'!AE123,'BONUS GAZZETTA 2013 2014'!AF123,'BONUS GAZZETTA 2013 2014'!AH123,'BONUS GAZZETTA 2013 2014'!AJ123,'BONUS GAZZETTA 2013 2014'!AL123,'BONUS GAZZETTA 2013 2014'!AN123)</f>
        <v>-0.5</v>
      </c>
      <c r="BG123" s="1">
        <f>SUM('BONUS GAZZETTA 2013 2014'!C123,'BONUS GAZZETTA 2013 2014'!E123,'BONUS GAZZETTA 2013 2014'!G123,'BONUS GAZZETTA 2013 2014'!J123,'BONUS GAZZETTA 2013 2014'!L123,'BONUS GAZZETTA 2013 2014'!M123,'BONUS GAZZETTA 2013 2014'!O123,'BONUS GAZZETTA 2013 2014'!Q123,'BONUS GAZZETTA 2013 2014'!S123,'BONUS GAZZETTA 2013 2014'!U123,'BONUS GAZZETTA 2013 2014'!W123,'BONUS GAZZETTA 2013 2014'!Y123,'BONUS GAZZETTA 2013 2014'!AA123,'BONUS GAZZETTA 2013 2014'!AB123,'BONUS GAZZETTA 2013 2014'!AD123,'BONUS GAZZETTA 2013 2014'!AG123,'BONUS GAZZETTA 2013 2014'!AI123,'BONUS GAZZETTA 2013 2014'!AK123,'BONUS GAZZETTA 2013 2014'!AM123)</f>
        <v>0</v>
      </c>
      <c r="BH123" s="1">
        <f t="shared" si="58"/>
        <v>4.5</v>
      </c>
      <c r="BI123" s="1">
        <f t="shared" si="59"/>
        <v>0</v>
      </c>
    </row>
    <row r="124" spans="1:61">
      <c r="A124" s="17" t="s">
        <v>14</v>
      </c>
      <c r="B124" s="17" t="s">
        <v>590</v>
      </c>
      <c r="C124" s="17"/>
      <c r="D124" s="17"/>
      <c r="E124" s="17"/>
      <c r="F124" s="17"/>
      <c r="G124" s="17"/>
      <c r="H124" s="18"/>
      <c r="I124" s="17"/>
      <c r="J124" s="17"/>
      <c r="K124" s="17"/>
      <c r="L124" s="17"/>
      <c r="M124" s="17"/>
      <c r="N124" s="17"/>
      <c r="O124" s="17"/>
      <c r="P124" s="17"/>
      <c r="Q124" s="17"/>
      <c r="R124" s="17"/>
      <c r="S124" s="17"/>
      <c r="T124" s="17"/>
      <c r="U124" s="17"/>
      <c r="V124" s="17"/>
      <c r="W124" s="17"/>
      <c r="X124" s="17"/>
      <c r="Y124" s="17" t="s">
        <v>423</v>
      </c>
      <c r="Z124" s="17"/>
      <c r="AA124" s="17">
        <v>5.5</v>
      </c>
      <c r="AB124" s="17">
        <v>5.5</v>
      </c>
      <c r="AC124" s="17">
        <v>5.5</v>
      </c>
      <c r="AD124" s="17">
        <v>5</v>
      </c>
      <c r="AE124" s="17"/>
      <c r="AF124" s="17" t="s">
        <v>423</v>
      </c>
      <c r="AG124" s="17" t="s">
        <v>423</v>
      </c>
      <c r="AH124" s="17"/>
      <c r="AI124" s="17"/>
      <c r="AJ124" s="17" t="s">
        <v>423</v>
      </c>
      <c r="AK124" s="17"/>
      <c r="AL124" s="17"/>
      <c r="AM124" s="17"/>
      <c r="AN124" s="17">
        <v>6</v>
      </c>
      <c r="AO124" s="8">
        <f t="shared" si="42"/>
        <v>5</v>
      </c>
      <c r="AP124" s="8">
        <f t="shared" si="50"/>
        <v>2</v>
      </c>
      <c r="AQ124" s="8">
        <f t="shared" si="51"/>
        <v>3</v>
      </c>
      <c r="AR124" s="8">
        <f t="shared" si="43"/>
        <v>5.5</v>
      </c>
      <c r="AS124" s="8" t="e">
        <f t="shared" si="44"/>
        <v>#DIV/0!</v>
      </c>
      <c r="AT124" s="8">
        <f t="shared" si="45"/>
        <v>5.5</v>
      </c>
      <c r="AU124" s="8">
        <f t="shared" si="46"/>
        <v>5.5</v>
      </c>
      <c r="AV124" s="8">
        <f t="shared" si="52"/>
        <v>5.75</v>
      </c>
      <c r="AW124" s="8">
        <f t="shared" si="53"/>
        <v>5.333333333333333</v>
      </c>
      <c r="AX124" s="8">
        <f t="shared" si="48"/>
        <v>5.5</v>
      </c>
      <c r="AY124" s="8">
        <f t="shared" si="54"/>
        <v>5.75</v>
      </c>
      <c r="AZ124" s="8">
        <f t="shared" si="55"/>
        <v>5.333333333333333</v>
      </c>
      <c r="BA124" s="1">
        <f t="shared" si="49"/>
        <v>27.5</v>
      </c>
      <c r="BB124" s="1">
        <f>SUM('BONUS GAZZETTA 2013 2014'!C124:AN124)</f>
        <v>0</v>
      </c>
      <c r="BC124" s="15">
        <f t="shared" si="47"/>
        <v>27.5</v>
      </c>
      <c r="BD124" s="1">
        <f t="shared" si="56"/>
        <v>11.5</v>
      </c>
      <c r="BE124" s="1">
        <f t="shared" si="57"/>
        <v>16</v>
      </c>
      <c r="BF124" s="1">
        <f>SUM('BONUS GAZZETTA 2013 2014'!D124,'BONUS GAZZETTA 2013 2014'!F124,'BONUS GAZZETTA 2013 2014'!H124,'BONUS GAZZETTA 2013 2014'!I124,'BONUS GAZZETTA 2013 2014'!K124,'BONUS GAZZETTA 2013 2014'!N124,'BONUS GAZZETTA 2013 2014'!P124,'BONUS GAZZETTA 2013 2014'!R124,'BONUS GAZZETTA 2013 2014'!T124,'BONUS GAZZETTA 2013 2014'!V124,'BONUS GAZZETTA 2013 2014'!X124,'BONUS GAZZETTA 2013 2014'!Z124,'BONUS GAZZETTA 2013 2014'!AC124,'BONUS GAZZETTA 2013 2014'!AE124,'BONUS GAZZETTA 2013 2014'!AF124,'BONUS GAZZETTA 2013 2014'!AH124,'BONUS GAZZETTA 2013 2014'!AJ124,'BONUS GAZZETTA 2013 2014'!AL124,'BONUS GAZZETTA 2013 2014'!AN124)</f>
        <v>0</v>
      </c>
      <c r="BG124" s="1">
        <f>SUM('BONUS GAZZETTA 2013 2014'!C124,'BONUS GAZZETTA 2013 2014'!E124,'BONUS GAZZETTA 2013 2014'!G124,'BONUS GAZZETTA 2013 2014'!J124,'BONUS GAZZETTA 2013 2014'!L124,'BONUS GAZZETTA 2013 2014'!M124,'BONUS GAZZETTA 2013 2014'!O124,'BONUS GAZZETTA 2013 2014'!Q124,'BONUS GAZZETTA 2013 2014'!S124,'BONUS GAZZETTA 2013 2014'!U124,'BONUS GAZZETTA 2013 2014'!W124,'BONUS GAZZETTA 2013 2014'!Y124,'BONUS GAZZETTA 2013 2014'!AA124,'BONUS GAZZETTA 2013 2014'!AB124,'BONUS GAZZETTA 2013 2014'!AD124,'BONUS GAZZETTA 2013 2014'!AG124,'BONUS GAZZETTA 2013 2014'!AI124,'BONUS GAZZETTA 2013 2014'!AK124,'BONUS GAZZETTA 2013 2014'!AM124)</f>
        <v>0</v>
      </c>
      <c r="BH124" s="1">
        <f t="shared" si="58"/>
        <v>11.5</v>
      </c>
      <c r="BI124" s="1">
        <f t="shared" si="59"/>
        <v>16</v>
      </c>
    </row>
    <row r="125" spans="1:61">
      <c r="A125" s="17" t="s">
        <v>14</v>
      </c>
      <c r="B125" s="17" t="s">
        <v>450</v>
      </c>
      <c r="C125" s="17"/>
      <c r="D125" s="17"/>
      <c r="E125" s="17"/>
      <c r="F125" s="17" t="s">
        <v>423</v>
      </c>
      <c r="G125" s="17"/>
      <c r="H125" s="18" t="s">
        <v>423</v>
      </c>
      <c r="I125" s="17"/>
      <c r="J125" s="17"/>
      <c r="K125" s="17">
        <v>6</v>
      </c>
      <c r="L125" s="17">
        <v>6</v>
      </c>
      <c r="M125" s="17">
        <v>6</v>
      </c>
      <c r="N125" s="17">
        <v>7</v>
      </c>
      <c r="O125" s="17">
        <v>5</v>
      </c>
      <c r="P125" s="17">
        <v>5.5</v>
      </c>
      <c r="Q125" s="17">
        <v>6</v>
      </c>
      <c r="R125" s="17" t="s">
        <v>423</v>
      </c>
      <c r="S125" s="17"/>
      <c r="T125" s="17"/>
      <c r="U125" s="17"/>
      <c r="V125" s="17">
        <v>6</v>
      </c>
      <c r="W125" s="17"/>
      <c r="X125" s="17"/>
      <c r="Y125" s="17"/>
      <c r="Z125" s="17">
        <v>6.5</v>
      </c>
      <c r="AA125" s="17">
        <v>5.5</v>
      </c>
      <c r="AB125" s="17">
        <v>5.5</v>
      </c>
      <c r="AC125" s="17">
        <v>6</v>
      </c>
      <c r="AD125" s="17">
        <v>6</v>
      </c>
      <c r="AE125" s="17" t="s">
        <v>423</v>
      </c>
      <c r="AF125" s="17">
        <v>6.5</v>
      </c>
      <c r="AG125" s="17">
        <v>6</v>
      </c>
      <c r="AH125" s="17"/>
      <c r="AI125" s="17"/>
      <c r="AJ125" s="17"/>
      <c r="AK125" s="17"/>
      <c r="AL125" s="17"/>
      <c r="AM125" s="17"/>
      <c r="AN125" s="17"/>
      <c r="AO125" s="8">
        <f t="shared" si="42"/>
        <v>15</v>
      </c>
      <c r="AP125" s="8">
        <f t="shared" si="50"/>
        <v>7</v>
      </c>
      <c r="AQ125" s="8">
        <f t="shared" si="51"/>
        <v>8</v>
      </c>
      <c r="AR125" s="8">
        <f t="shared" si="43"/>
        <v>5.9666666666666668</v>
      </c>
      <c r="AS125" s="8">
        <f t="shared" si="44"/>
        <v>5.9285714285714288</v>
      </c>
      <c r="AT125" s="8">
        <f t="shared" si="45"/>
        <v>6</v>
      </c>
      <c r="AU125" s="8">
        <f t="shared" si="46"/>
        <v>6</v>
      </c>
      <c r="AV125" s="8">
        <f t="shared" si="52"/>
        <v>6.2142857142857144</v>
      </c>
      <c r="AW125" s="8">
        <f t="shared" si="53"/>
        <v>5.75</v>
      </c>
      <c r="AX125" s="8">
        <f t="shared" si="48"/>
        <v>5.8666666666666663</v>
      </c>
      <c r="AY125" s="8">
        <f t="shared" si="54"/>
        <v>6</v>
      </c>
      <c r="AZ125" s="8">
        <f t="shared" si="55"/>
        <v>5.75</v>
      </c>
      <c r="BA125" s="1">
        <f t="shared" si="49"/>
        <v>89.5</v>
      </c>
      <c r="BB125" s="1">
        <f>SUM('BONUS GAZZETTA 2013 2014'!C125:AN125)</f>
        <v>-1.5</v>
      </c>
      <c r="BC125" s="15">
        <f t="shared" si="47"/>
        <v>88</v>
      </c>
      <c r="BD125" s="1">
        <f t="shared" si="56"/>
        <v>43.5</v>
      </c>
      <c r="BE125" s="1">
        <f t="shared" si="57"/>
        <v>46</v>
      </c>
      <c r="BF125" s="1">
        <f>SUM('BONUS GAZZETTA 2013 2014'!D125,'BONUS GAZZETTA 2013 2014'!F125,'BONUS GAZZETTA 2013 2014'!H125,'BONUS GAZZETTA 2013 2014'!I125,'BONUS GAZZETTA 2013 2014'!K125,'BONUS GAZZETTA 2013 2014'!N125,'BONUS GAZZETTA 2013 2014'!P125,'BONUS GAZZETTA 2013 2014'!R125,'BONUS GAZZETTA 2013 2014'!T125,'BONUS GAZZETTA 2013 2014'!V125,'BONUS GAZZETTA 2013 2014'!X125,'BONUS GAZZETTA 2013 2014'!Z125,'BONUS GAZZETTA 2013 2014'!AC125,'BONUS GAZZETTA 2013 2014'!AE125,'BONUS GAZZETTA 2013 2014'!AF125,'BONUS GAZZETTA 2013 2014'!AH125,'BONUS GAZZETTA 2013 2014'!AJ125,'BONUS GAZZETTA 2013 2014'!AL125,'BONUS GAZZETTA 2013 2014'!AN125)</f>
        <v>-1.5</v>
      </c>
      <c r="BG125" s="1">
        <f>SUM('BONUS GAZZETTA 2013 2014'!C125,'BONUS GAZZETTA 2013 2014'!E125,'BONUS GAZZETTA 2013 2014'!G125,'BONUS GAZZETTA 2013 2014'!J125,'BONUS GAZZETTA 2013 2014'!L125,'BONUS GAZZETTA 2013 2014'!M125,'BONUS GAZZETTA 2013 2014'!O125,'BONUS GAZZETTA 2013 2014'!Q125,'BONUS GAZZETTA 2013 2014'!S125,'BONUS GAZZETTA 2013 2014'!U125,'BONUS GAZZETTA 2013 2014'!W125,'BONUS GAZZETTA 2013 2014'!Y125,'BONUS GAZZETTA 2013 2014'!AA125,'BONUS GAZZETTA 2013 2014'!AB125,'BONUS GAZZETTA 2013 2014'!AD125,'BONUS GAZZETTA 2013 2014'!AG125,'BONUS GAZZETTA 2013 2014'!AI125,'BONUS GAZZETTA 2013 2014'!AK125,'BONUS GAZZETTA 2013 2014'!AM125)</f>
        <v>0</v>
      </c>
      <c r="BH125" s="1">
        <f t="shared" si="58"/>
        <v>42</v>
      </c>
      <c r="BI125" s="1">
        <f t="shared" si="59"/>
        <v>46</v>
      </c>
    </row>
    <row r="126" spans="1:61">
      <c r="A126" s="17" t="s">
        <v>14</v>
      </c>
      <c r="B126" s="17" t="s">
        <v>57</v>
      </c>
      <c r="C126" s="17">
        <v>6</v>
      </c>
      <c r="D126" s="17">
        <v>5.5</v>
      </c>
      <c r="E126" s="17">
        <v>6</v>
      </c>
      <c r="F126" s="17"/>
      <c r="G126" s="17">
        <v>5</v>
      </c>
      <c r="H126" s="18"/>
      <c r="I126" s="17">
        <v>5.5</v>
      </c>
      <c r="J126" s="17"/>
      <c r="K126" s="17" t="s">
        <v>423</v>
      </c>
      <c r="L126" s="17"/>
      <c r="M126" s="17"/>
      <c r="N126" s="17">
        <v>6</v>
      </c>
      <c r="O126" s="17">
        <v>6</v>
      </c>
      <c r="P126" s="17" t="s">
        <v>423</v>
      </c>
      <c r="Q126" s="17">
        <v>5.5</v>
      </c>
      <c r="R126" s="17">
        <v>5.5</v>
      </c>
      <c r="S126" s="17">
        <v>5</v>
      </c>
      <c r="T126" s="17"/>
      <c r="U126" s="17">
        <v>6</v>
      </c>
      <c r="V126" s="17">
        <v>5</v>
      </c>
      <c r="W126" s="17">
        <v>6</v>
      </c>
      <c r="X126" s="17">
        <v>5</v>
      </c>
      <c r="Y126" s="17"/>
      <c r="Z126" s="17"/>
      <c r="AA126" s="17"/>
      <c r="AB126" s="17">
        <v>5.5</v>
      </c>
      <c r="AC126" s="17">
        <v>6</v>
      </c>
      <c r="AD126" s="17">
        <v>5</v>
      </c>
      <c r="AE126" s="17">
        <v>5.5</v>
      </c>
      <c r="AF126" s="17"/>
      <c r="AG126" s="17">
        <v>5.5</v>
      </c>
      <c r="AH126" s="17"/>
      <c r="AI126" s="17">
        <v>6</v>
      </c>
      <c r="AJ126" s="17">
        <v>6.5</v>
      </c>
      <c r="AK126" s="17">
        <v>5.5</v>
      </c>
      <c r="AL126" s="17">
        <v>7</v>
      </c>
      <c r="AM126" s="17">
        <v>6.5</v>
      </c>
      <c r="AN126" s="17">
        <v>6</v>
      </c>
      <c r="AO126" s="8">
        <f t="shared" si="42"/>
        <v>25</v>
      </c>
      <c r="AP126" s="8">
        <f t="shared" si="50"/>
        <v>11</v>
      </c>
      <c r="AQ126" s="8">
        <f t="shared" si="51"/>
        <v>14</v>
      </c>
      <c r="AR126" s="8">
        <f t="shared" si="43"/>
        <v>5.72</v>
      </c>
      <c r="AS126" s="8">
        <f t="shared" si="44"/>
        <v>5.6363636363636367</v>
      </c>
      <c r="AT126" s="8">
        <f t="shared" si="45"/>
        <v>5.7857142857142856</v>
      </c>
      <c r="AU126" s="8">
        <f t="shared" si="46"/>
        <v>6</v>
      </c>
      <c r="AV126" s="8">
        <f t="shared" si="52"/>
        <v>5.7727272727272725</v>
      </c>
      <c r="AW126" s="8">
        <f t="shared" si="53"/>
        <v>5.6785714285714288</v>
      </c>
      <c r="AX126" s="8">
        <f t="shared" si="48"/>
        <v>6.02</v>
      </c>
      <c r="AY126" s="8">
        <f t="shared" si="54"/>
        <v>6.0454545454545459</v>
      </c>
      <c r="AZ126" s="8">
        <f t="shared" si="55"/>
        <v>6</v>
      </c>
      <c r="BA126" s="1">
        <f t="shared" si="49"/>
        <v>143</v>
      </c>
      <c r="BB126" s="1">
        <f>SUM('BONUS GAZZETTA 2013 2014'!C126:AN126)</f>
        <v>7.5</v>
      </c>
      <c r="BC126" s="15">
        <f t="shared" si="47"/>
        <v>150.5</v>
      </c>
      <c r="BD126" s="1">
        <f t="shared" si="56"/>
        <v>63.5</v>
      </c>
      <c r="BE126" s="1">
        <f t="shared" si="57"/>
        <v>79.5</v>
      </c>
      <c r="BF126" s="1">
        <f>SUM('BONUS GAZZETTA 2013 2014'!D126,'BONUS GAZZETTA 2013 2014'!F126,'BONUS GAZZETTA 2013 2014'!H126,'BONUS GAZZETTA 2013 2014'!I126,'BONUS GAZZETTA 2013 2014'!K126,'BONUS GAZZETTA 2013 2014'!N126,'BONUS GAZZETTA 2013 2014'!P126,'BONUS GAZZETTA 2013 2014'!R126,'BONUS GAZZETTA 2013 2014'!T126,'BONUS GAZZETTA 2013 2014'!V126,'BONUS GAZZETTA 2013 2014'!X126,'BONUS GAZZETTA 2013 2014'!Z126,'BONUS GAZZETTA 2013 2014'!AC126,'BONUS GAZZETTA 2013 2014'!AE126,'BONUS GAZZETTA 2013 2014'!AF126,'BONUS GAZZETTA 2013 2014'!AH126,'BONUS GAZZETTA 2013 2014'!AJ126,'BONUS GAZZETTA 2013 2014'!AL126,'BONUS GAZZETTA 2013 2014'!AN126)</f>
        <v>3</v>
      </c>
      <c r="BG126" s="1">
        <f>SUM('BONUS GAZZETTA 2013 2014'!C126,'BONUS GAZZETTA 2013 2014'!E126,'BONUS GAZZETTA 2013 2014'!G126,'BONUS GAZZETTA 2013 2014'!J126,'BONUS GAZZETTA 2013 2014'!L126,'BONUS GAZZETTA 2013 2014'!M126,'BONUS GAZZETTA 2013 2014'!O126,'BONUS GAZZETTA 2013 2014'!Q126,'BONUS GAZZETTA 2013 2014'!S126,'BONUS GAZZETTA 2013 2014'!U126,'BONUS GAZZETTA 2013 2014'!W126,'BONUS GAZZETTA 2013 2014'!Y126,'BONUS GAZZETTA 2013 2014'!AA126,'BONUS GAZZETTA 2013 2014'!AB126,'BONUS GAZZETTA 2013 2014'!AD126,'BONUS GAZZETTA 2013 2014'!AG126,'BONUS GAZZETTA 2013 2014'!AI126,'BONUS GAZZETTA 2013 2014'!AK126,'BONUS GAZZETTA 2013 2014'!AM126)</f>
        <v>4.5</v>
      </c>
      <c r="BH126" s="1">
        <f t="shared" si="58"/>
        <v>66.5</v>
      </c>
      <c r="BI126" s="1">
        <f t="shared" si="59"/>
        <v>84</v>
      </c>
    </row>
    <row r="127" spans="1:61">
      <c r="A127" s="17" t="s">
        <v>14</v>
      </c>
      <c r="B127" s="17" t="s">
        <v>459</v>
      </c>
      <c r="C127" s="17"/>
      <c r="D127" s="17"/>
      <c r="E127" s="17"/>
      <c r="F127" s="17"/>
      <c r="G127" s="17">
        <v>6</v>
      </c>
      <c r="H127" s="18"/>
      <c r="I127" s="17"/>
      <c r="J127" s="17"/>
      <c r="K127" s="17"/>
      <c r="L127" s="17">
        <v>5.5</v>
      </c>
      <c r="M127" s="17">
        <v>5.5</v>
      </c>
      <c r="N127" s="17"/>
      <c r="O127" s="17"/>
      <c r="P127" s="17"/>
      <c r="Q127" s="17"/>
      <c r="R127" s="17"/>
      <c r="S127" s="17"/>
      <c r="T127" s="17"/>
      <c r="U127" s="17"/>
      <c r="V127" s="17"/>
      <c r="W127" s="17"/>
      <c r="X127" s="17"/>
      <c r="Y127" s="17"/>
      <c r="Z127" s="17"/>
      <c r="AA127" s="17"/>
      <c r="AB127" s="17"/>
      <c r="AC127" s="17"/>
      <c r="AD127" s="17"/>
      <c r="AE127" s="17"/>
      <c r="AF127" s="17">
        <v>5</v>
      </c>
      <c r="AG127" s="17"/>
      <c r="AH127" s="17"/>
      <c r="AI127" s="17"/>
      <c r="AJ127" s="17"/>
      <c r="AK127" s="17"/>
      <c r="AL127" s="17"/>
      <c r="AM127" s="17"/>
      <c r="AN127" s="17"/>
      <c r="AO127" s="8">
        <f t="shared" si="42"/>
        <v>4</v>
      </c>
      <c r="AP127" s="8">
        <f t="shared" si="50"/>
        <v>1</v>
      </c>
      <c r="AQ127" s="8">
        <f t="shared" si="51"/>
        <v>3</v>
      </c>
      <c r="AR127" s="8">
        <f t="shared" si="43"/>
        <v>5.5</v>
      </c>
      <c r="AS127" s="8">
        <f t="shared" si="44"/>
        <v>5.666666666666667</v>
      </c>
      <c r="AT127" s="8">
        <f t="shared" si="45"/>
        <v>5</v>
      </c>
      <c r="AU127" s="8">
        <f t="shared" si="46"/>
        <v>5.5</v>
      </c>
      <c r="AV127" s="8">
        <f t="shared" si="52"/>
        <v>5</v>
      </c>
      <c r="AW127" s="8">
        <f t="shared" si="53"/>
        <v>5.666666666666667</v>
      </c>
      <c r="AX127" s="8">
        <f t="shared" si="48"/>
        <v>5.5</v>
      </c>
      <c r="AY127" s="8">
        <f t="shared" si="54"/>
        <v>5</v>
      </c>
      <c r="AZ127" s="8">
        <f t="shared" si="55"/>
        <v>5.666666666666667</v>
      </c>
      <c r="BA127" s="1">
        <f t="shared" si="49"/>
        <v>22</v>
      </c>
      <c r="BB127" s="1">
        <f>SUM('BONUS GAZZETTA 2013 2014'!C127:AN127)</f>
        <v>0</v>
      </c>
      <c r="BC127" s="15">
        <f t="shared" si="47"/>
        <v>22</v>
      </c>
      <c r="BD127" s="1">
        <f t="shared" si="56"/>
        <v>5</v>
      </c>
      <c r="BE127" s="1">
        <f t="shared" si="57"/>
        <v>17</v>
      </c>
      <c r="BF127" s="1">
        <f>SUM('BONUS GAZZETTA 2013 2014'!D127,'BONUS GAZZETTA 2013 2014'!F127,'BONUS GAZZETTA 2013 2014'!H127,'BONUS GAZZETTA 2013 2014'!I127,'BONUS GAZZETTA 2013 2014'!K127,'BONUS GAZZETTA 2013 2014'!N127,'BONUS GAZZETTA 2013 2014'!P127,'BONUS GAZZETTA 2013 2014'!R127,'BONUS GAZZETTA 2013 2014'!T127,'BONUS GAZZETTA 2013 2014'!V127,'BONUS GAZZETTA 2013 2014'!X127,'BONUS GAZZETTA 2013 2014'!Z127,'BONUS GAZZETTA 2013 2014'!AC127,'BONUS GAZZETTA 2013 2014'!AE127,'BONUS GAZZETTA 2013 2014'!AF127,'BONUS GAZZETTA 2013 2014'!AH127,'BONUS GAZZETTA 2013 2014'!AJ127,'BONUS GAZZETTA 2013 2014'!AL127,'BONUS GAZZETTA 2013 2014'!AN127)</f>
        <v>0</v>
      </c>
      <c r="BG127" s="1">
        <f>SUM('BONUS GAZZETTA 2013 2014'!C127,'BONUS GAZZETTA 2013 2014'!E127,'BONUS GAZZETTA 2013 2014'!G127,'BONUS GAZZETTA 2013 2014'!J127,'BONUS GAZZETTA 2013 2014'!L127,'BONUS GAZZETTA 2013 2014'!M127,'BONUS GAZZETTA 2013 2014'!O127,'BONUS GAZZETTA 2013 2014'!Q127,'BONUS GAZZETTA 2013 2014'!S127,'BONUS GAZZETTA 2013 2014'!U127,'BONUS GAZZETTA 2013 2014'!W127,'BONUS GAZZETTA 2013 2014'!Y127,'BONUS GAZZETTA 2013 2014'!AA127,'BONUS GAZZETTA 2013 2014'!AB127,'BONUS GAZZETTA 2013 2014'!AD127,'BONUS GAZZETTA 2013 2014'!AG127,'BONUS GAZZETTA 2013 2014'!AI127,'BONUS GAZZETTA 2013 2014'!AK127,'BONUS GAZZETTA 2013 2014'!AM127)</f>
        <v>0</v>
      </c>
      <c r="BH127" s="1">
        <f t="shared" si="58"/>
        <v>5</v>
      </c>
      <c r="BI127" s="1">
        <f t="shared" si="59"/>
        <v>17</v>
      </c>
    </row>
    <row r="128" spans="1:61">
      <c r="A128" s="17" t="s">
        <v>14</v>
      </c>
      <c r="B128" s="17" t="s">
        <v>58</v>
      </c>
      <c r="C128" s="17" t="s">
        <v>423</v>
      </c>
      <c r="D128" s="17">
        <v>5.5</v>
      </c>
      <c r="E128" s="17">
        <v>5.5</v>
      </c>
      <c r="F128" s="17">
        <v>5</v>
      </c>
      <c r="G128" s="17"/>
      <c r="H128" s="18">
        <v>5.5</v>
      </c>
      <c r="I128" s="17"/>
      <c r="J128" s="17"/>
      <c r="K128" s="17">
        <v>6</v>
      </c>
      <c r="L128" s="17">
        <v>5.5</v>
      </c>
      <c r="M128" s="17">
        <v>5</v>
      </c>
      <c r="N128" s="17">
        <v>6.5</v>
      </c>
      <c r="O128" s="17">
        <v>5.5</v>
      </c>
      <c r="P128" s="17">
        <v>6</v>
      </c>
      <c r="Q128" s="17">
        <v>5</v>
      </c>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8">
        <f t="shared" si="42"/>
        <v>11</v>
      </c>
      <c r="AP128" s="8">
        <f t="shared" si="50"/>
        <v>6</v>
      </c>
      <c r="AQ128" s="8">
        <f t="shared" si="51"/>
        <v>5</v>
      </c>
      <c r="AR128" s="8">
        <f t="shared" si="43"/>
        <v>5.5454545454545459</v>
      </c>
      <c r="AS128" s="8">
        <f t="shared" si="44"/>
        <v>5.5454545454545459</v>
      </c>
      <c r="AT128" s="8" t="e">
        <f t="shared" si="45"/>
        <v>#DIV/0!</v>
      </c>
      <c r="AU128" s="8">
        <f t="shared" si="46"/>
        <v>5.5</v>
      </c>
      <c r="AV128" s="8">
        <f t="shared" si="52"/>
        <v>5.75</v>
      </c>
      <c r="AW128" s="8">
        <f t="shared" si="53"/>
        <v>5.3</v>
      </c>
      <c r="AX128" s="8">
        <f t="shared" si="48"/>
        <v>5.6818181818181817</v>
      </c>
      <c r="AY128" s="8">
        <f t="shared" si="54"/>
        <v>6</v>
      </c>
      <c r="AZ128" s="8">
        <f t="shared" si="55"/>
        <v>5.3</v>
      </c>
      <c r="BA128" s="1">
        <f t="shared" si="49"/>
        <v>61</v>
      </c>
      <c r="BB128" s="1">
        <f>SUM('BONUS GAZZETTA 2013 2014'!C128:AN128)</f>
        <v>1.5</v>
      </c>
      <c r="BC128" s="15">
        <f t="shared" si="47"/>
        <v>62.5</v>
      </c>
      <c r="BD128" s="1">
        <f t="shared" si="56"/>
        <v>34.5</v>
      </c>
      <c r="BE128" s="1">
        <f t="shared" si="57"/>
        <v>26.5</v>
      </c>
      <c r="BF128" s="1">
        <f>SUM('BONUS GAZZETTA 2013 2014'!D128,'BONUS GAZZETTA 2013 2014'!F128,'BONUS GAZZETTA 2013 2014'!H128,'BONUS GAZZETTA 2013 2014'!I128,'BONUS GAZZETTA 2013 2014'!K128,'BONUS GAZZETTA 2013 2014'!N128,'BONUS GAZZETTA 2013 2014'!P128,'BONUS GAZZETTA 2013 2014'!R128,'BONUS GAZZETTA 2013 2014'!T128,'BONUS GAZZETTA 2013 2014'!V128,'BONUS GAZZETTA 2013 2014'!X128,'BONUS GAZZETTA 2013 2014'!Z128,'BONUS GAZZETTA 2013 2014'!AC128,'BONUS GAZZETTA 2013 2014'!AE128,'BONUS GAZZETTA 2013 2014'!AF128,'BONUS GAZZETTA 2013 2014'!AH128,'BONUS GAZZETTA 2013 2014'!AJ128,'BONUS GAZZETTA 2013 2014'!AL128,'BONUS GAZZETTA 2013 2014'!AN128)</f>
        <v>1.5</v>
      </c>
      <c r="BG128" s="1">
        <f>SUM('BONUS GAZZETTA 2013 2014'!C128,'BONUS GAZZETTA 2013 2014'!E128,'BONUS GAZZETTA 2013 2014'!G128,'BONUS GAZZETTA 2013 2014'!J128,'BONUS GAZZETTA 2013 2014'!L128,'BONUS GAZZETTA 2013 2014'!M128,'BONUS GAZZETTA 2013 2014'!O128,'BONUS GAZZETTA 2013 2014'!Q128,'BONUS GAZZETTA 2013 2014'!S128,'BONUS GAZZETTA 2013 2014'!U128,'BONUS GAZZETTA 2013 2014'!W128,'BONUS GAZZETTA 2013 2014'!Y128,'BONUS GAZZETTA 2013 2014'!AA128,'BONUS GAZZETTA 2013 2014'!AB128,'BONUS GAZZETTA 2013 2014'!AD128,'BONUS GAZZETTA 2013 2014'!AG128,'BONUS GAZZETTA 2013 2014'!AI128,'BONUS GAZZETTA 2013 2014'!AK128,'BONUS GAZZETTA 2013 2014'!AM128)</f>
        <v>0</v>
      </c>
      <c r="BH128" s="1">
        <f t="shared" si="58"/>
        <v>36</v>
      </c>
      <c r="BI128" s="1">
        <f t="shared" si="59"/>
        <v>26.5</v>
      </c>
    </row>
    <row r="129" spans="1:61">
      <c r="A129" s="163" t="s">
        <v>285</v>
      </c>
      <c r="B129" s="163"/>
      <c r="C129" s="163"/>
      <c r="D129" s="163"/>
      <c r="E129" s="163"/>
      <c r="F129" s="163"/>
      <c r="G129" s="163"/>
      <c r="H129" s="163"/>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c r="AO129" s="12"/>
      <c r="AP129" s="12"/>
      <c r="AQ129" s="12"/>
      <c r="AR129" s="12"/>
      <c r="AS129" s="12"/>
      <c r="AT129" s="12"/>
      <c r="AU129" s="12"/>
      <c r="AV129" s="12"/>
      <c r="AW129" s="12"/>
      <c r="AX129" s="13"/>
      <c r="AY129" s="13"/>
      <c r="AZ129" s="13"/>
      <c r="BA129" s="4"/>
      <c r="BB129" s="4"/>
    </row>
    <row r="130" spans="1:61">
      <c r="A130" s="19" t="s">
        <v>0</v>
      </c>
      <c r="B130" s="19" t="s">
        <v>31</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v>4.5</v>
      </c>
      <c r="AA130" s="19">
        <v>6.5</v>
      </c>
      <c r="AB130" s="19">
        <v>6.5</v>
      </c>
      <c r="AC130" s="19">
        <v>6.5</v>
      </c>
      <c r="AD130" s="19">
        <v>6</v>
      </c>
      <c r="AE130" s="19">
        <v>6</v>
      </c>
      <c r="AF130" s="19">
        <v>6</v>
      </c>
      <c r="AG130" s="19">
        <v>5.5</v>
      </c>
      <c r="AH130" s="19">
        <v>7.5</v>
      </c>
      <c r="AI130" s="19">
        <v>6</v>
      </c>
      <c r="AJ130" s="19">
        <v>6</v>
      </c>
      <c r="AK130" s="19">
        <v>5.5</v>
      </c>
      <c r="AL130" s="19">
        <v>5.5</v>
      </c>
      <c r="AM130" s="19">
        <v>7</v>
      </c>
      <c r="AN130" s="19"/>
      <c r="AO130" s="8">
        <f t="shared" si="42"/>
        <v>14</v>
      </c>
      <c r="AP130" s="8">
        <f>COUNT(D130,F130,G130,I130,K130,N130,P130,R130,T130,V130,X130,AA130,AC130,AE130,AF130,AH130,AJ130,AL130,AN130)</f>
        <v>7</v>
      </c>
      <c r="AQ130" s="8">
        <f>COUNT(C130,E130,H130,J130,L130,M130,O130,Q130,S130,U130,W130,Y130,Z130,AB130,AD130,AG130,AI130,AK130,AM130)</f>
        <v>7</v>
      </c>
      <c r="AR130" s="8">
        <f t="shared" si="43"/>
        <v>6.0714285714285712</v>
      </c>
      <c r="AS130" s="8" t="e">
        <f t="shared" si="44"/>
        <v>#DIV/0!</v>
      </c>
      <c r="AT130" s="8">
        <f t="shared" si="45"/>
        <v>6.0714285714285712</v>
      </c>
      <c r="AU130" s="8">
        <f t="shared" si="46"/>
        <v>6</v>
      </c>
      <c r="AV130" s="8">
        <f>AVERAGE(D130,F130,G130,I130,K130,N130,P130,R130,T130,V130,X130,AA130,AC130,AE130,AF130,AH130,AJ130,AL130,AN130)</f>
        <v>6.2857142857142856</v>
      </c>
      <c r="AW130" s="8">
        <f>AVERAGE(C130,E130,H130,J130,L130,M130,O130,Q130,S130,U130,W130,Y130,Z130,AB130,AD130,AG130,AI130,AK130,AM130)</f>
        <v>5.8571428571428568</v>
      </c>
      <c r="AX130" s="8">
        <f t="shared" ref="AX130:AX165" si="60">BC130/AO130</f>
        <v>4.7857142857142856</v>
      </c>
      <c r="AY130" s="8">
        <f>BH130/AP130</f>
        <v>5.4285714285714288</v>
      </c>
      <c r="AZ130" s="8">
        <f>BI130/AQ130</f>
        <v>4.1428571428571432</v>
      </c>
      <c r="BA130" s="1">
        <f t="shared" ref="BA130:BA165" si="61">SUM(C130:AN130)</f>
        <v>85</v>
      </c>
      <c r="BB130" s="1">
        <f>SUM('BONUS GAZZETTA 2013 2014'!C130:AN130)</f>
        <v>-18</v>
      </c>
      <c r="BC130" s="15">
        <f t="shared" si="47"/>
        <v>67</v>
      </c>
      <c r="BD130" s="1">
        <f>SUM(D130,F130,G130,I130,K130,N130,P130,R130,T130,V130,X130,AA130,AC130,AE130,AF130,AH130,AJ130,AL130,AN130)</f>
        <v>44</v>
      </c>
      <c r="BE130" s="1">
        <f>SUM(C130,E130,H130,J130,L130,M130,O130,Q130,S130,U130,W130,Y130,Z130,AB130,AD130,AG130,AI130,AK130,AM130)</f>
        <v>41</v>
      </c>
      <c r="BF130" s="1">
        <f>SUM('BONUS GAZZETTA 2013 2014'!D130,'BONUS GAZZETTA 2013 2014'!F130,'BONUS GAZZETTA 2013 2014'!G130,'BONUS GAZZETTA 2013 2014'!I130,'BONUS GAZZETTA 2013 2014'!K130,'BONUS GAZZETTA 2013 2014'!N130,'BONUS GAZZETTA 2013 2014'!P130,'BONUS GAZZETTA 2013 2014'!R130,'BONUS GAZZETTA 2013 2014'!T130,'BONUS GAZZETTA 2013 2014'!V130,'BONUS GAZZETTA 2013 2014'!X130,'BONUS GAZZETTA 2013 2014'!AA130,'BONUS GAZZETTA 2013 2014'!AC130,'BONUS GAZZETTA 2013 2014'!AE130,'BONUS GAZZETTA 2013 2014'!AF130,'BONUS GAZZETTA 2013 2014'!AH130,'BONUS GAZZETTA 2013 2014'!AJ130,'BONUS GAZZETTA 2013 2014'!AL130,'BONUS GAZZETTA 2013 2014'!AN130)</f>
        <v>-6</v>
      </c>
      <c r="BG130" s="1">
        <f>SUM('BONUS GAZZETTA 2013 2014'!C130,'BONUS GAZZETTA 2013 2014'!E130,'BONUS GAZZETTA 2013 2014'!H130,'BONUS GAZZETTA 2013 2014'!J130,'BONUS GAZZETTA 2013 2014'!L130,'BONUS GAZZETTA 2013 2014'!M130,'BONUS GAZZETTA 2013 2014'!O130,'BONUS GAZZETTA 2013 2014'!Q130,'BONUS GAZZETTA 2013 2014'!S130,'BONUS GAZZETTA 2013 2014'!U130,'BONUS GAZZETTA 2013 2014'!W130,'BONUS GAZZETTA 2013 2014'!Y130,'BONUS GAZZETTA 2013 2014'!Z130,'BONUS GAZZETTA 2013 2014'!AB130,'BONUS GAZZETTA 2013 2014'!AD130,'BONUS GAZZETTA 2013 2014'!AG130,'BONUS GAZZETTA 2013 2014'!AI130,'BONUS GAZZETTA 2013 2014'!AK130,'BONUS GAZZETTA 2013 2014'!AM130)</f>
        <v>-12</v>
      </c>
      <c r="BH130" s="1">
        <f>SUM(BF130,BD130)</f>
        <v>38</v>
      </c>
      <c r="BI130" s="1">
        <f>SUM(BG130,BE130)</f>
        <v>29</v>
      </c>
    </row>
    <row r="131" spans="1:61">
      <c r="A131" s="19" t="s">
        <v>0</v>
      </c>
      <c r="B131" s="19" t="s">
        <v>59</v>
      </c>
      <c r="C131" s="19">
        <v>6</v>
      </c>
      <c r="D131" s="19">
        <v>5</v>
      </c>
      <c r="E131" s="19">
        <v>6</v>
      </c>
      <c r="F131" s="19">
        <v>6</v>
      </c>
      <c r="G131" s="19">
        <v>7</v>
      </c>
      <c r="H131" s="20">
        <v>6</v>
      </c>
      <c r="I131" s="19">
        <v>6</v>
      </c>
      <c r="J131" s="19">
        <v>6</v>
      </c>
      <c r="K131" s="19">
        <v>6</v>
      </c>
      <c r="L131" s="19">
        <v>6</v>
      </c>
      <c r="M131" s="19">
        <v>6</v>
      </c>
      <c r="N131" s="19">
        <v>7</v>
      </c>
      <c r="O131" s="19">
        <v>6</v>
      </c>
      <c r="P131" s="19">
        <v>6.5</v>
      </c>
      <c r="Q131" s="19">
        <v>6.5</v>
      </c>
      <c r="R131" s="19">
        <v>6.5</v>
      </c>
      <c r="S131" s="19">
        <v>5.5</v>
      </c>
      <c r="T131" s="19">
        <v>6</v>
      </c>
      <c r="U131" s="19">
        <v>6</v>
      </c>
      <c r="V131" s="19">
        <v>5.5</v>
      </c>
      <c r="W131" s="19">
        <v>6</v>
      </c>
      <c r="X131" s="19">
        <v>6.5</v>
      </c>
      <c r="Y131" s="19">
        <v>5.5</v>
      </c>
      <c r="Z131" s="19"/>
      <c r="AA131" s="19"/>
      <c r="AB131" s="19"/>
      <c r="AC131" s="19"/>
      <c r="AD131" s="19"/>
      <c r="AE131" s="19"/>
      <c r="AF131" s="19"/>
      <c r="AG131" s="19"/>
      <c r="AH131" s="19"/>
      <c r="AI131" s="19"/>
      <c r="AJ131" s="19"/>
      <c r="AK131" s="19"/>
      <c r="AL131" s="19"/>
      <c r="AM131" s="19"/>
      <c r="AN131" s="19"/>
      <c r="AO131" s="8">
        <f t="shared" si="42"/>
        <v>23</v>
      </c>
      <c r="AP131" s="8">
        <f t="shared" ref="AP131:AP165" si="62">COUNT(D131,F131,G131,I131,K131,N131,P131,R131,T131,V131,X131,AA131,AC131,AE131,AF131,AH131,AJ131,AL131,AN131)</f>
        <v>11</v>
      </c>
      <c r="AQ131" s="8">
        <f t="shared" ref="AQ131:AQ165" si="63">COUNT(C131,E131,H131,J131,L131,M131,O131,Q131,S131,U131,W131,Y131,Z131,AB131,AD131,AG131,AI131,AK131,AM131)</f>
        <v>12</v>
      </c>
      <c r="AR131" s="8">
        <f t="shared" si="43"/>
        <v>6.0652173913043477</v>
      </c>
      <c r="AS131" s="8">
        <f t="shared" si="44"/>
        <v>6.1052631578947372</v>
      </c>
      <c r="AT131" s="8">
        <f t="shared" si="45"/>
        <v>5.875</v>
      </c>
      <c r="AU131" s="8">
        <f t="shared" si="46"/>
        <v>6</v>
      </c>
      <c r="AV131" s="8">
        <f t="shared" ref="AV131:AV165" si="64">AVERAGE(D131,F131,G131,I131,K131,N131,P131,R131,T131,V131,X131,AA131,AC131,AE131,AF131,AH131,AJ131,AL131,AN131)</f>
        <v>6.1818181818181817</v>
      </c>
      <c r="AW131" s="8">
        <f t="shared" ref="AW131:AW165" si="65">AVERAGE(C131,E131,H131,J131,L131,M131,O131,Q131,S131,U131,W131,Y131,Z131,AB131,AD131,AG131,AI131,AK131,AM131)</f>
        <v>5.958333333333333</v>
      </c>
      <c r="AX131" s="8">
        <f t="shared" si="60"/>
        <v>4.8043478260869561</v>
      </c>
      <c r="AY131" s="8">
        <f t="shared" ref="AY131:AY165" si="66">BH131/AP131</f>
        <v>5.0909090909090908</v>
      </c>
      <c r="AZ131" s="8">
        <f t="shared" ref="AZ131:AZ165" si="67">BI131/AQ131</f>
        <v>4.541666666666667</v>
      </c>
      <c r="BA131" s="1">
        <f t="shared" si="61"/>
        <v>139.5</v>
      </c>
      <c r="BB131" s="1">
        <f>SUM('BONUS GAZZETTA 2013 2014'!C131:AN131)</f>
        <v>-29</v>
      </c>
      <c r="BC131" s="15">
        <f t="shared" si="47"/>
        <v>110.5</v>
      </c>
      <c r="BD131" s="1">
        <f t="shared" ref="BD131:BD165" si="68">SUM(D131,F131,G131,I131,K131,N131,P131,R131,T131,V131,X131,AA131,AC131,AE131,AF131,AH131,AJ131,AL131,AN131)</f>
        <v>68</v>
      </c>
      <c r="BE131" s="1">
        <f t="shared" ref="BE131:BE165" si="69">SUM(C131,E131,H131,J131,L131,M131,O131,Q131,S131,U131,W131,Y131,Z131,AB131,AD131,AG131,AI131,AK131,AM131)</f>
        <v>71.5</v>
      </c>
      <c r="BF131" s="1">
        <f>SUM('BONUS GAZZETTA 2013 2014'!D131,'BONUS GAZZETTA 2013 2014'!F131,'BONUS GAZZETTA 2013 2014'!G131,'BONUS GAZZETTA 2013 2014'!I131,'BONUS GAZZETTA 2013 2014'!K131,'BONUS GAZZETTA 2013 2014'!N131,'BONUS GAZZETTA 2013 2014'!P131,'BONUS GAZZETTA 2013 2014'!R131,'BONUS GAZZETTA 2013 2014'!T131,'BONUS GAZZETTA 2013 2014'!V131,'BONUS GAZZETTA 2013 2014'!X131,'BONUS GAZZETTA 2013 2014'!AA131,'BONUS GAZZETTA 2013 2014'!AC131,'BONUS GAZZETTA 2013 2014'!AE131,'BONUS GAZZETTA 2013 2014'!AF131,'BONUS GAZZETTA 2013 2014'!AH131,'BONUS GAZZETTA 2013 2014'!AJ131,'BONUS GAZZETTA 2013 2014'!AL131,'BONUS GAZZETTA 2013 2014'!AN131)</f>
        <v>-12</v>
      </c>
      <c r="BG131" s="1">
        <f>SUM('BONUS GAZZETTA 2013 2014'!C131,'BONUS GAZZETTA 2013 2014'!E131,'BONUS GAZZETTA 2013 2014'!H131,'BONUS GAZZETTA 2013 2014'!J131,'BONUS GAZZETTA 2013 2014'!L131,'BONUS GAZZETTA 2013 2014'!M131,'BONUS GAZZETTA 2013 2014'!O131,'BONUS GAZZETTA 2013 2014'!Q131,'BONUS GAZZETTA 2013 2014'!S131,'BONUS GAZZETTA 2013 2014'!U131,'BONUS GAZZETTA 2013 2014'!W131,'BONUS GAZZETTA 2013 2014'!Y131,'BONUS GAZZETTA 2013 2014'!Z131,'BONUS GAZZETTA 2013 2014'!AB131,'BONUS GAZZETTA 2013 2014'!AD131,'BONUS GAZZETTA 2013 2014'!AG131,'BONUS GAZZETTA 2013 2014'!AI131,'BONUS GAZZETTA 2013 2014'!AK131,'BONUS GAZZETTA 2013 2014'!AM131)</f>
        <v>-17</v>
      </c>
      <c r="BH131" s="1">
        <f t="shared" ref="BH131:BH165" si="70">SUM(BF131,BD131)</f>
        <v>56</v>
      </c>
      <c r="BI131" s="1">
        <f t="shared" ref="BI131:BI165" si="71">SUM(BG131,BE131)</f>
        <v>54.5</v>
      </c>
    </row>
    <row r="132" spans="1:61">
      <c r="A132" s="19" t="s">
        <v>0</v>
      </c>
      <c r="B132" s="19" t="s">
        <v>646</v>
      </c>
      <c r="C132" s="19"/>
      <c r="D132" s="19"/>
      <c r="E132" s="19"/>
      <c r="F132" s="19"/>
      <c r="G132" s="19"/>
      <c r="H132" s="20"/>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v>6.5</v>
      </c>
      <c r="AO132" s="8">
        <f t="shared" ref="AO132:AO195" si="72">COUNT(C132:AN132)</f>
        <v>1</v>
      </c>
      <c r="AP132" s="8">
        <f t="shared" si="62"/>
        <v>1</v>
      </c>
      <c r="AQ132" s="8">
        <f t="shared" si="63"/>
        <v>0</v>
      </c>
      <c r="AR132" s="8">
        <f t="shared" ref="AR132:AR195" si="73">AVERAGE(C132:AN132)</f>
        <v>6.5</v>
      </c>
      <c r="AS132" s="8" t="e">
        <f t="shared" ref="AS132:AS195" si="74">AVERAGE(C132:U132)</f>
        <v>#DIV/0!</v>
      </c>
      <c r="AT132" s="8">
        <f t="shared" ref="AT132:AT195" si="75">AVERAGE(V132:AN132)</f>
        <v>6.5</v>
      </c>
      <c r="AU132" s="8" t="e">
        <f t="shared" ref="AU132:AU195" si="76">MODE(C132:AN132)</f>
        <v>#N/A</v>
      </c>
      <c r="AV132" s="8">
        <f t="shared" si="64"/>
        <v>6.5</v>
      </c>
      <c r="AW132" s="8" t="e">
        <f t="shared" si="65"/>
        <v>#DIV/0!</v>
      </c>
      <c r="AX132" s="8">
        <f t="shared" si="60"/>
        <v>5.5</v>
      </c>
      <c r="AY132" s="8">
        <f t="shared" si="66"/>
        <v>5.5</v>
      </c>
      <c r="AZ132" s="8" t="e">
        <f t="shared" si="67"/>
        <v>#DIV/0!</v>
      </c>
      <c r="BA132" s="1">
        <f t="shared" si="61"/>
        <v>6.5</v>
      </c>
      <c r="BB132" s="1">
        <f>SUM('BONUS GAZZETTA 2013 2014'!C132:AN132)</f>
        <v>-1</v>
      </c>
      <c r="BC132" s="15">
        <f t="shared" ref="BC132:BC195" si="77">SUM(BA132:BB132)</f>
        <v>5.5</v>
      </c>
      <c r="BD132" s="1">
        <f t="shared" si="68"/>
        <v>6.5</v>
      </c>
      <c r="BE132" s="1">
        <f t="shared" si="69"/>
        <v>0</v>
      </c>
      <c r="BF132" s="1">
        <f>SUM('BONUS GAZZETTA 2013 2014'!D132,'BONUS GAZZETTA 2013 2014'!F132,'BONUS GAZZETTA 2013 2014'!G132,'BONUS GAZZETTA 2013 2014'!I132,'BONUS GAZZETTA 2013 2014'!K132,'BONUS GAZZETTA 2013 2014'!N132,'BONUS GAZZETTA 2013 2014'!P132,'BONUS GAZZETTA 2013 2014'!R132,'BONUS GAZZETTA 2013 2014'!T132,'BONUS GAZZETTA 2013 2014'!V132,'BONUS GAZZETTA 2013 2014'!X132,'BONUS GAZZETTA 2013 2014'!AA132,'BONUS GAZZETTA 2013 2014'!AC132,'BONUS GAZZETTA 2013 2014'!AE132,'BONUS GAZZETTA 2013 2014'!AF132,'BONUS GAZZETTA 2013 2014'!AH132,'BONUS GAZZETTA 2013 2014'!AJ132,'BONUS GAZZETTA 2013 2014'!AL132,'BONUS GAZZETTA 2013 2014'!AN132)</f>
        <v>-1</v>
      </c>
      <c r="BG132" s="1">
        <f>SUM('BONUS GAZZETTA 2013 2014'!C132,'BONUS GAZZETTA 2013 2014'!E132,'BONUS GAZZETTA 2013 2014'!H132,'BONUS GAZZETTA 2013 2014'!J132,'BONUS GAZZETTA 2013 2014'!L132,'BONUS GAZZETTA 2013 2014'!M132,'BONUS GAZZETTA 2013 2014'!O132,'BONUS GAZZETTA 2013 2014'!Q132,'BONUS GAZZETTA 2013 2014'!S132,'BONUS GAZZETTA 2013 2014'!U132,'BONUS GAZZETTA 2013 2014'!W132,'BONUS GAZZETTA 2013 2014'!Y132,'BONUS GAZZETTA 2013 2014'!Z132,'BONUS GAZZETTA 2013 2014'!AB132,'BONUS GAZZETTA 2013 2014'!AD132,'BONUS GAZZETTA 2013 2014'!AG132,'BONUS GAZZETTA 2013 2014'!AI132,'BONUS GAZZETTA 2013 2014'!AK132,'BONUS GAZZETTA 2013 2014'!AM132)</f>
        <v>0</v>
      </c>
      <c r="BH132" s="1">
        <f t="shared" si="70"/>
        <v>5.5</v>
      </c>
      <c r="BI132" s="1">
        <f t="shared" si="71"/>
        <v>0</v>
      </c>
    </row>
    <row r="133" spans="1:61">
      <c r="A133" s="19" t="s">
        <v>2</v>
      </c>
      <c r="B133" s="19" t="s">
        <v>432</v>
      </c>
      <c r="C133" s="19"/>
      <c r="D133" s="19"/>
      <c r="E133" s="19"/>
      <c r="F133" s="19">
        <v>4.5</v>
      </c>
      <c r="G133" s="19">
        <v>5</v>
      </c>
      <c r="H133" s="20">
        <v>5.5</v>
      </c>
      <c r="I133" s="19">
        <v>5</v>
      </c>
      <c r="J133" s="19"/>
      <c r="K133" s="19"/>
      <c r="L133" s="19"/>
      <c r="M133" s="19"/>
      <c r="N133" s="19"/>
      <c r="O133" s="19"/>
      <c r="P133" s="19"/>
      <c r="Q133" s="19"/>
      <c r="R133" s="19"/>
      <c r="S133" s="19"/>
      <c r="T133" s="19"/>
      <c r="U133" s="19"/>
      <c r="V133" s="19"/>
      <c r="W133" s="19"/>
      <c r="X133" s="19"/>
      <c r="Y133" s="19">
        <v>5.5</v>
      </c>
      <c r="Z133" s="19">
        <v>6</v>
      </c>
      <c r="AA133" s="19">
        <v>6</v>
      </c>
      <c r="AB133" s="19" t="s">
        <v>423</v>
      </c>
      <c r="AC133" s="19">
        <v>5.5</v>
      </c>
      <c r="AD133" s="19"/>
      <c r="AE133" s="19"/>
      <c r="AF133" s="19"/>
      <c r="AG133" s="19">
        <v>5</v>
      </c>
      <c r="AH133" s="19"/>
      <c r="AI133" s="19"/>
      <c r="AJ133" s="19"/>
      <c r="AK133" s="19" t="s">
        <v>423</v>
      </c>
      <c r="AL133" s="19">
        <v>5.5</v>
      </c>
      <c r="AM133" s="19"/>
      <c r="AN133" s="19">
        <v>6</v>
      </c>
      <c r="AO133" s="8">
        <f t="shared" si="72"/>
        <v>11</v>
      </c>
      <c r="AP133" s="8">
        <f t="shared" si="62"/>
        <v>7</v>
      </c>
      <c r="AQ133" s="8">
        <f t="shared" si="63"/>
        <v>4</v>
      </c>
      <c r="AR133" s="8">
        <f t="shared" si="73"/>
        <v>5.4090909090909092</v>
      </c>
      <c r="AS133" s="8">
        <f t="shared" si="74"/>
        <v>5</v>
      </c>
      <c r="AT133" s="8">
        <f t="shared" si="75"/>
        <v>5.6428571428571432</v>
      </c>
      <c r="AU133" s="8">
        <f t="shared" si="76"/>
        <v>5.5</v>
      </c>
      <c r="AV133" s="8">
        <f t="shared" si="64"/>
        <v>5.3571428571428568</v>
      </c>
      <c r="AW133" s="8">
        <f t="shared" si="65"/>
        <v>5.5</v>
      </c>
      <c r="AX133" s="8">
        <f t="shared" si="60"/>
        <v>5.2272727272727275</v>
      </c>
      <c r="AY133" s="8">
        <f t="shared" si="66"/>
        <v>5.0714285714285712</v>
      </c>
      <c r="AZ133" s="8">
        <f t="shared" si="67"/>
        <v>5.5</v>
      </c>
      <c r="BA133" s="1">
        <f t="shared" si="61"/>
        <v>59.5</v>
      </c>
      <c r="BB133" s="1">
        <f>SUM('BONUS GAZZETTA 2013 2014'!C133:AN133)</f>
        <v>-2</v>
      </c>
      <c r="BC133" s="15">
        <f t="shared" si="77"/>
        <v>57.5</v>
      </c>
      <c r="BD133" s="1">
        <f t="shared" si="68"/>
        <v>37.5</v>
      </c>
      <c r="BE133" s="1">
        <f t="shared" si="69"/>
        <v>22</v>
      </c>
      <c r="BF133" s="1">
        <f>SUM('BONUS GAZZETTA 2013 2014'!D133,'BONUS GAZZETTA 2013 2014'!F133,'BONUS GAZZETTA 2013 2014'!G133,'BONUS GAZZETTA 2013 2014'!I133,'BONUS GAZZETTA 2013 2014'!K133,'BONUS GAZZETTA 2013 2014'!N133,'BONUS GAZZETTA 2013 2014'!P133,'BONUS GAZZETTA 2013 2014'!R133,'BONUS GAZZETTA 2013 2014'!T133,'BONUS GAZZETTA 2013 2014'!V133,'BONUS GAZZETTA 2013 2014'!X133,'BONUS GAZZETTA 2013 2014'!AA133,'BONUS GAZZETTA 2013 2014'!AC133,'BONUS GAZZETTA 2013 2014'!AE133,'BONUS GAZZETTA 2013 2014'!AF133,'BONUS GAZZETTA 2013 2014'!AH133,'BONUS GAZZETTA 2013 2014'!AJ133,'BONUS GAZZETTA 2013 2014'!AL133,'BONUS GAZZETTA 2013 2014'!AN133)</f>
        <v>-2</v>
      </c>
      <c r="BG133" s="1">
        <f>SUM('BONUS GAZZETTA 2013 2014'!C133,'BONUS GAZZETTA 2013 2014'!E133,'BONUS GAZZETTA 2013 2014'!H133,'BONUS GAZZETTA 2013 2014'!J133,'BONUS GAZZETTA 2013 2014'!L133,'BONUS GAZZETTA 2013 2014'!M133,'BONUS GAZZETTA 2013 2014'!O133,'BONUS GAZZETTA 2013 2014'!Q133,'BONUS GAZZETTA 2013 2014'!S133,'BONUS GAZZETTA 2013 2014'!U133,'BONUS GAZZETTA 2013 2014'!W133,'BONUS GAZZETTA 2013 2014'!Y133,'BONUS GAZZETTA 2013 2014'!Z133,'BONUS GAZZETTA 2013 2014'!AB133,'BONUS GAZZETTA 2013 2014'!AD133,'BONUS GAZZETTA 2013 2014'!AG133,'BONUS GAZZETTA 2013 2014'!AI133,'BONUS GAZZETTA 2013 2014'!AK133,'BONUS GAZZETTA 2013 2014'!AM133)</f>
        <v>0</v>
      </c>
      <c r="BH133" s="1">
        <f t="shared" si="70"/>
        <v>35.5</v>
      </c>
      <c r="BI133" s="1">
        <f t="shared" si="71"/>
        <v>22</v>
      </c>
    </row>
    <row r="134" spans="1:61">
      <c r="A134" s="19" t="s">
        <v>2</v>
      </c>
      <c r="B134" s="19" t="s">
        <v>453</v>
      </c>
      <c r="C134" s="19"/>
      <c r="D134" s="19"/>
      <c r="E134" s="19"/>
      <c r="F134" s="19"/>
      <c r="G134" s="19"/>
      <c r="H134" s="20"/>
      <c r="I134" s="19"/>
      <c r="J134" s="19"/>
      <c r="K134" s="19"/>
      <c r="L134" s="19"/>
      <c r="M134" s="19"/>
      <c r="N134" s="19"/>
      <c r="O134" s="19"/>
      <c r="P134" s="19"/>
      <c r="Q134" s="19"/>
      <c r="R134" s="19"/>
      <c r="S134" s="19"/>
      <c r="T134" s="19"/>
      <c r="U134" s="19"/>
      <c r="V134" s="19"/>
      <c r="W134" s="19"/>
      <c r="X134" s="19">
        <v>5.5</v>
      </c>
      <c r="Y134" s="19">
        <v>5.5</v>
      </c>
      <c r="Z134" s="19">
        <v>5</v>
      </c>
      <c r="AA134" s="19"/>
      <c r="AB134" s="19">
        <v>6</v>
      </c>
      <c r="AC134" s="19">
        <v>5.5</v>
      </c>
      <c r="AD134" s="19"/>
      <c r="AE134" s="19"/>
      <c r="AF134" s="19"/>
      <c r="AG134" s="19"/>
      <c r="AH134" s="19"/>
      <c r="AI134" s="19"/>
      <c r="AJ134" s="19"/>
      <c r="AK134" s="19"/>
      <c r="AL134" s="19">
        <v>6</v>
      </c>
      <c r="AM134" s="19"/>
      <c r="AN134" s="19"/>
      <c r="AO134" s="8">
        <f t="shared" si="72"/>
        <v>6</v>
      </c>
      <c r="AP134" s="8">
        <f t="shared" si="62"/>
        <v>3</v>
      </c>
      <c r="AQ134" s="8">
        <f t="shared" si="63"/>
        <v>3</v>
      </c>
      <c r="AR134" s="8">
        <f t="shared" si="73"/>
        <v>5.583333333333333</v>
      </c>
      <c r="AS134" s="8" t="e">
        <f t="shared" si="74"/>
        <v>#DIV/0!</v>
      </c>
      <c r="AT134" s="8">
        <f t="shared" si="75"/>
        <v>5.583333333333333</v>
      </c>
      <c r="AU134" s="8">
        <f t="shared" si="76"/>
        <v>5.5</v>
      </c>
      <c r="AV134" s="8">
        <f t="shared" si="64"/>
        <v>5.666666666666667</v>
      </c>
      <c r="AW134" s="8">
        <f t="shared" si="65"/>
        <v>5.5</v>
      </c>
      <c r="AX134" s="8">
        <f t="shared" si="60"/>
        <v>5.5</v>
      </c>
      <c r="AY134" s="8">
        <f t="shared" si="66"/>
        <v>5.5</v>
      </c>
      <c r="AZ134" s="8">
        <f t="shared" si="67"/>
        <v>5.5</v>
      </c>
      <c r="BA134" s="1">
        <f t="shared" si="61"/>
        <v>33.5</v>
      </c>
      <c r="BB134" s="1">
        <f>SUM('BONUS GAZZETTA 2013 2014'!C134:AN134)</f>
        <v>-0.5</v>
      </c>
      <c r="BC134" s="15">
        <f t="shared" si="77"/>
        <v>33</v>
      </c>
      <c r="BD134" s="1">
        <f t="shared" si="68"/>
        <v>17</v>
      </c>
      <c r="BE134" s="1">
        <f t="shared" si="69"/>
        <v>16.5</v>
      </c>
      <c r="BF134" s="1">
        <f>SUM('BONUS GAZZETTA 2013 2014'!D134,'BONUS GAZZETTA 2013 2014'!F134,'BONUS GAZZETTA 2013 2014'!G134,'BONUS GAZZETTA 2013 2014'!I134,'BONUS GAZZETTA 2013 2014'!K134,'BONUS GAZZETTA 2013 2014'!N134,'BONUS GAZZETTA 2013 2014'!P134,'BONUS GAZZETTA 2013 2014'!R134,'BONUS GAZZETTA 2013 2014'!T134,'BONUS GAZZETTA 2013 2014'!V134,'BONUS GAZZETTA 2013 2014'!X134,'BONUS GAZZETTA 2013 2014'!AA134,'BONUS GAZZETTA 2013 2014'!AC134,'BONUS GAZZETTA 2013 2014'!AE134,'BONUS GAZZETTA 2013 2014'!AF134,'BONUS GAZZETTA 2013 2014'!AH134,'BONUS GAZZETTA 2013 2014'!AJ134,'BONUS GAZZETTA 2013 2014'!AL134,'BONUS GAZZETTA 2013 2014'!AN134)</f>
        <v>-0.5</v>
      </c>
      <c r="BG134" s="1">
        <f>SUM('BONUS GAZZETTA 2013 2014'!C134,'BONUS GAZZETTA 2013 2014'!E134,'BONUS GAZZETTA 2013 2014'!H134,'BONUS GAZZETTA 2013 2014'!J134,'BONUS GAZZETTA 2013 2014'!L134,'BONUS GAZZETTA 2013 2014'!M134,'BONUS GAZZETTA 2013 2014'!O134,'BONUS GAZZETTA 2013 2014'!Q134,'BONUS GAZZETTA 2013 2014'!S134,'BONUS GAZZETTA 2013 2014'!U134,'BONUS GAZZETTA 2013 2014'!W134,'BONUS GAZZETTA 2013 2014'!Y134,'BONUS GAZZETTA 2013 2014'!Z134,'BONUS GAZZETTA 2013 2014'!AB134,'BONUS GAZZETTA 2013 2014'!AD134,'BONUS GAZZETTA 2013 2014'!AG134,'BONUS GAZZETTA 2013 2014'!AI134,'BONUS GAZZETTA 2013 2014'!AK134,'BONUS GAZZETTA 2013 2014'!AM134)</f>
        <v>0</v>
      </c>
      <c r="BH134" s="1">
        <f t="shared" si="70"/>
        <v>16.5</v>
      </c>
      <c r="BI134" s="1">
        <f t="shared" si="71"/>
        <v>16.5</v>
      </c>
    </row>
    <row r="135" spans="1:61">
      <c r="A135" s="19" t="s">
        <v>2</v>
      </c>
      <c r="B135" s="19" t="s">
        <v>60</v>
      </c>
      <c r="C135" s="19">
        <v>6</v>
      </c>
      <c r="D135" s="19">
        <v>5.5</v>
      </c>
      <c r="E135" s="19">
        <v>4</v>
      </c>
      <c r="F135" s="19">
        <v>5</v>
      </c>
      <c r="G135" s="19">
        <v>6</v>
      </c>
      <c r="H135" s="20">
        <v>5.5</v>
      </c>
      <c r="I135" s="19">
        <v>5.5</v>
      </c>
      <c r="J135" s="19">
        <v>5.5</v>
      </c>
      <c r="K135" s="19">
        <v>6.5</v>
      </c>
      <c r="L135" s="19"/>
      <c r="M135" s="19">
        <v>6</v>
      </c>
      <c r="N135" s="19">
        <v>5.5</v>
      </c>
      <c r="O135" s="19">
        <v>6</v>
      </c>
      <c r="P135" s="19">
        <v>6</v>
      </c>
      <c r="Q135" s="19">
        <v>6</v>
      </c>
      <c r="R135" s="19">
        <v>5.5</v>
      </c>
      <c r="S135" s="19"/>
      <c r="T135" s="19">
        <v>5.5</v>
      </c>
      <c r="U135" s="19">
        <v>6</v>
      </c>
      <c r="V135" s="19">
        <v>6</v>
      </c>
      <c r="W135" s="19">
        <v>6</v>
      </c>
      <c r="X135" s="19">
        <v>5.5</v>
      </c>
      <c r="Y135" s="19">
        <v>5</v>
      </c>
      <c r="Z135" s="19"/>
      <c r="AA135" s="19">
        <v>6</v>
      </c>
      <c r="AB135" s="19">
        <v>5</v>
      </c>
      <c r="AC135" s="19"/>
      <c r="AD135" s="19">
        <v>5.5</v>
      </c>
      <c r="AE135" s="19">
        <v>4</v>
      </c>
      <c r="AF135" s="19">
        <v>6</v>
      </c>
      <c r="AG135" s="19">
        <v>5</v>
      </c>
      <c r="AH135" s="19">
        <v>5.5</v>
      </c>
      <c r="AI135" s="19">
        <v>6</v>
      </c>
      <c r="AJ135" s="19">
        <v>5.5</v>
      </c>
      <c r="AK135" s="19">
        <v>5.5</v>
      </c>
      <c r="AL135" s="19"/>
      <c r="AM135" s="19">
        <v>5.5</v>
      </c>
      <c r="AN135" s="19"/>
      <c r="AO135" s="8">
        <f t="shared" si="72"/>
        <v>32</v>
      </c>
      <c r="AP135" s="8">
        <f t="shared" si="62"/>
        <v>16</v>
      </c>
      <c r="AQ135" s="8">
        <f t="shared" si="63"/>
        <v>16</v>
      </c>
      <c r="AR135" s="8">
        <f t="shared" si="73"/>
        <v>5.5625</v>
      </c>
      <c r="AS135" s="8">
        <f t="shared" si="74"/>
        <v>5.6470588235294121</v>
      </c>
      <c r="AT135" s="8">
        <f t="shared" si="75"/>
        <v>5.4666666666666668</v>
      </c>
      <c r="AU135" s="8">
        <f t="shared" si="76"/>
        <v>5.5</v>
      </c>
      <c r="AV135" s="8">
        <f t="shared" si="64"/>
        <v>5.59375</v>
      </c>
      <c r="AW135" s="8">
        <f t="shared" si="65"/>
        <v>5.53125</v>
      </c>
      <c r="AX135" s="8">
        <f t="shared" si="60"/>
        <v>5.390625</v>
      </c>
      <c r="AY135" s="8">
        <f t="shared" si="66"/>
        <v>5.5</v>
      </c>
      <c r="AZ135" s="8">
        <f t="shared" si="67"/>
        <v>5.28125</v>
      </c>
      <c r="BA135" s="1">
        <f t="shared" si="61"/>
        <v>178</v>
      </c>
      <c r="BB135" s="1">
        <f>SUM('BONUS GAZZETTA 2013 2014'!C135:AN135)</f>
        <v>-5.5</v>
      </c>
      <c r="BC135" s="15">
        <f t="shared" si="77"/>
        <v>172.5</v>
      </c>
      <c r="BD135" s="1">
        <f t="shared" si="68"/>
        <v>89.5</v>
      </c>
      <c r="BE135" s="1">
        <f t="shared" si="69"/>
        <v>88.5</v>
      </c>
      <c r="BF135" s="1">
        <f>SUM('BONUS GAZZETTA 2013 2014'!D135,'BONUS GAZZETTA 2013 2014'!F135,'BONUS GAZZETTA 2013 2014'!G135,'BONUS GAZZETTA 2013 2014'!I135,'BONUS GAZZETTA 2013 2014'!K135,'BONUS GAZZETTA 2013 2014'!N135,'BONUS GAZZETTA 2013 2014'!P135,'BONUS GAZZETTA 2013 2014'!R135,'BONUS GAZZETTA 2013 2014'!T135,'BONUS GAZZETTA 2013 2014'!V135,'BONUS GAZZETTA 2013 2014'!X135,'BONUS GAZZETTA 2013 2014'!AA135,'BONUS GAZZETTA 2013 2014'!AC135,'BONUS GAZZETTA 2013 2014'!AE135,'BONUS GAZZETTA 2013 2014'!AF135,'BONUS GAZZETTA 2013 2014'!AH135,'BONUS GAZZETTA 2013 2014'!AJ135,'BONUS GAZZETTA 2013 2014'!AL135,'BONUS GAZZETTA 2013 2014'!AN135)</f>
        <v>-1.5</v>
      </c>
      <c r="BG135" s="1">
        <f>SUM('BONUS GAZZETTA 2013 2014'!C135,'BONUS GAZZETTA 2013 2014'!E135,'BONUS GAZZETTA 2013 2014'!H135,'BONUS GAZZETTA 2013 2014'!J135,'BONUS GAZZETTA 2013 2014'!L135,'BONUS GAZZETTA 2013 2014'!M135,'BONUS GAZZETTA 2013 2014'!O135,'BONUS GAZZETTA 2013 2014'!Q135,'BONUS GAZZETTA 2013 2014'!S135,'BONUS GAZZETTA 2013 2014'!U135,'BONUS GAZZETTA 2013 2014'!W135,'BONUS GAZZETTA 2013 2014'!Y135,'BONUS GAZZETTA 2013 2014'!Z135,'BONUS GAZZETTA 2013 2014'!AB135,'BONUS GAZZETTA 2013 2014'!AD135,'BONUS GAZZETTA 2013 2014'!AG135,'BONUS GAZZETTA 2013 2014'!AI135,'BONUS GAZZETTA 2013 2014'!AK135,'BONUS GAZZETTA 2013 2014'!AM135)</f>
        <v>-4</v>
      </c>
      <c r="BH135" s="1">
        <f t="shared" si="70"/>
        <v>88</v>
      </c>
      <c r="BI135" s="1">
        <f t="shared" si="71"/>
        <v>84.5</v>
      </c>
    </row>
    <row r="136" spans="1:61">
      <c r="A136" s="19" t="s">
        <v>2</v>
      </c>
      <c r="B136" s="19" t="s">
        <v>65</v>
      </c>
      <c r="C136" s="19">
        <v>6</v>
      </c>
      <c r="D136" s="19"/>
      <c r="E136" s="19"/>
      <c r="F136" s="19"/>
      <c r="G136" s="19">
        <v>5.5</v>
      </c>
      <c r="H136" s="20"/>
      <c r="I136" s="19">
        <v>5.5</v>
      </c>
      <c r="J136" s="19">
        <v>5</v>
      </c>
      <c r="K136" s="19">
        <v>5.5</v>
      </c>
      <c r="L136" s="19">
        <v>6</v>
      </c>
      <c r="M136" s="19"/>
      <c r="N136" s="19"/>
      <c r="O136" s="19"/>
      <c r="P136" s="19"/>
      <c r="Q136" s="19"/>
      <c r="R136" s="19"/>
      <c r="S136" s="19"/>
      <c r="T136" s="19"/>
      <c r="U136" s="19"/>
      <c r="V136" s="19"/>
      <c r="W136" s="19"/>
      <c r="X136" s="19"/>
      <c r="Y136" s="19"/>
      <c r="Z136" s="19"/>
      <c r="AA136" s="19"/>
      <c r="AB136" s="19"/>
      <c r="AC136" s="19">
        <v>6</v>
      </c>
      <c r="AD136" s="19"/>
      <c r="AE136" s="19"/>
      <c r="AF136" s="19"/>
      <c r="AG136" s="19"/>
      <c r="AH136" s="19"/>
      <c r="AI136" s="19"/>
      <c r="AJ136" s="19"/>
      <c r="AK136" s="19"/>
      <c r="AL136" s="19">
        <v>5.5</v>
      </c>
      <c r="AM136" s="19"/>
      <c r="AN136" s="19"/>
      <c r="AO136" s="8">
        <f t="shared" si="72"/>
        <v>8</v>
      </c>
      <c r="AP136" s="8">
        <f t="shared" si="62"/>
        <v>5</v>
      </c>
      <c r="AQ136" s="8">
        <f t="shared" si="63"/>
        <v>3</v>
      </c>
      <c r="AR136" s="8">
        <f t="shared" si="73"/>
        <v>5.625</v>
      </c>
      <c r="AS136" s="8">
        <f t="shared" si="74"/>
        <v>5.583333333333333</v>
      </c>
      <c r="AT136" s="8">
        <f t="shared" si="75"/>
        <v>5.75</v>
      </c>
      <c r="AU136" s="8">
        <f t="shared" si="76"/>
        <v>5.5</v>
      </c>
      <c r="AV136" s="8">
        <f t="shared" si="64"/>
        <v>5.6</v>
      </c>
      <c r="AW136" s="8">
        <f t="shared" si="65"/>
        <v>5.666666666666667</v>
      </c>
      <c r="AX136" s="8">
        <f t="shared" si="60"/>
        <v>5.5625</v>
      </c>
      <c r="AY136" s="8">
        <f t="shared" si="66"/>
        <v>5.5</v>
      </c>
      <c r="AZ136" s="8">
        <f t="shared" si="67"/>
        <v>5.666666666666667</v>
      </c>
      <c r="BA136" s="1">
        <f t="shared" si="61"/>
        <v>45</v>
      </c>
      <c r="BB136" s="1">
        <f>SUM('BONUS GAZZETTA 2013 2014'!C136:AN136)</f>
        <v>-0.5</v>
      </c>
      <c r="BC136" s="15">
        <f t="shared" si="77"/>
        <v>44.5</v>
      </c>
      <c r="BD136" s="1">
        <f t="shared" si="68"/>
        <v>28</v>
      </c>
      <c r="BE136" s="1">
        <f t="shared" si="69"/>
        <v>17</v>
      </c>
      <c r="BF136" s="1">
        <f>SUM('BONUS GAZZETTA 2013 2014'!D136,'BONUS GAZZETTA 2013 2014'!F136,'BONUS GAZZETTA 2013 2014'!G136,'BONUS GAZZETTA 2013 2014'!I136,'BONUS GAZZETTA 2013 2014'!K136,'BONUS GAZZETTA 2013 2014'!N136,'BONUS GAZZETTA 2013 2014'!P136,'BONUS GAZZETTA 2013 2014'!R136,'BONUS GAZZETTA 2013 2014'!T136,'BONUS GAZZETTA 2013 2014'!V136,'BONUS GAZZETTA 2013 2014'!X136,'BONUS GAZZETTA 2013 2014'!AA136,'BONUS GAZZETTA 2013 2014'!AC136,'BONUS GAZZETTA 2013 2014'!AE136,'BONUS GAZZETTA 2013 2014'!AF136,'BONUS GAZZETTA 2013 2014'!AH136,'BONUS GAZZETTA 2013 2014'!AJ136,'BONUS GAZZETTA 2013 2014'!AL136,'BONUS GAZZETTA 2013 2014'!AN136)</f>
        <v>-0.5</v>
      </c>
      <c r="BG136" s="1">
        <f>SUM('BONUS GAZZETTA 2013 2014'!C136,'BONUS GAZZETTA 2013 2014'!E136,'BONUS GAZZETTA 2013 2014'!H136,'BONUS GAZZETTA 2013 2014'!J136,'BONUS GAZZETTA 2013 2014'!L136,'BONUS GAZZETTA 2013 2014'!M136,'BONUS GAZZETTA 2013 2014'!O136,'BONUS GAZZETTA 2013 2014'!Q136,'BONUS GAZZETTA 2013 2014'!S136,'BONUS GAZZETTA 2013 2014'!U136,'BONUS GAZZETTA 2013 2014'!W136,'BONUS GAZZETTA 2013 2014'!Y136,'BONUS GAZZETTA 2013 2014'!Z136,'BONUS GAZZETTA 2013 2014'!AB136,'BONUS GAZZETTA 2013 2014'!AD136,'BONUS GAZZETTA 2013 2014'!AG136,'BONUS GAZZETTA 2013 2014'!AI136,'BONUS GAZZETTA 2013 2014'!AK136,'BONUS GAZZETTA 2013 2014'!AM136)</f>
        <v>0</v>
      </c>
      <c r="BH136" s="1">
        <f t="shared" si="70"/>
        <v>27.5</v>
      </c>
      <c r="BI136" s="1">
        <f t="shared" si="71"/>
        <v>17</v>
      </c>
    </row>
    <row r="137" spans="1:61">
      <c r="A137" s="19" t="s">
        <v>2</v>
      </c>
      <c r="B137" s="19" t="s">
        <v>524</v>
      </c>
      <c r="C137" s="19"/>
      <c r="D137" s="19"/>
      <c r="E137" s="19"/>
      <c r="F137" s="19"/>
      <c r="G137" s="19"/>
      <c r="H137" s="20"/>
      <c r="I137" s="19"/>
      <c r="J137" s="19"/>
      <c r="K137" s="19"/>
      <c r="L137" s="19">
        <v>6.5</v>
      </c>
      <c r="M137" s="19">
        <v>6</v>
      </c>
      <c r="N137" s="19">
        <v>7</v>
      </c>
      <c r="O137" s="19">
        <v>6</v>
      </c>
      <c r="P137" s="19">
        <v>6.5</v>
      </c>
      <c r="Q137" s="19">
        <v>6.5</v>
      </c>
      <c r="R137" s="19">
        <v>5.5</v>
      </c>
      <c r="S137" s="19">
        <v>5</v>
      </c>
      <c r="T137" s="19">
        <v>6</v>
      </c>
      <c r="U137" s="19">
        <v>6.5</v>
      </c>
      <c r="V137" s="19">
        <v>6.5</v>
      </c>
      <c r="W137" s="19">
        <v>6</v>
      </c>
      <c r="X137" s="19">
        <v>5</v>
      </c>
      <c r="Y137" s="19"/>
      <c r="Z137" s="19"/>
      <c r="AA137" s="19">
        <v>6</v>
      </c>
      <c r="AB137" s="19">
        <v>6.5</v>
      </c>
      <c r="AC137" s="19"/>
      <c r="AD137" s="19">
        <v>6</v>
      </c>
      <c r="AE137" s="19">
        <v>4.5</v>
      </c>
      <c r="AF137" s="19">
        <v>6.5</v>
      </c>
      <c r="AG137" s="19">
        <v>5</v>
      </c>
      <c r="AH137" s="19">
        <v>5.5</v>
      </c>
      <c r="AI137" s="19">
        <v>6</v>
      </c>
      <c r="AJ137" s="19">
        <v>6</v>
      </c>
      <c r="AK137" s="19">
        <v>5.5</v>
      </c>
      <c r="AL137" s="19">
        <v>5.5</v>
      </c>
      <c r="AM137" s="19">
        <v>7</v>
      </c>
      <c r="AN137" s="19">
        <v>6</v>
      </c>
      <c r="AO137" s="8">
        <f t="shared" si="72"/>
        <v>26</v>
      </c>
      <c r="AP137" s="8">
        <f t="shared" si="62"/>
        <v>13</v>
      </c>
      <c r="AQ137" s="8">
        <f t="shared" si="63"/>
        <v>13</v>
      </c>
      <c r="AR137" s="8">
        <f t="shared" si="73"/>
        <v>5.9615384615384617</v>
      </c>
      <c r="AS137" s="8">
        <f t="shared" si="74"/>
        <v>6.15</v>
      </c>
      <c r="AT137" s="8">
        <f t="shared" si="75"/>
        <v>5.84375</v>
      </c>
      <c r="AU137" s="8">
        <f t="shared" si="76"/>
        <v>6</v>
      </c>
      <c r="AV137" s="8">
        <f t="shared" si="64"/>
        <v>5.884615384615385</v>
      </c>
      <c r="AW137" s="8">
        <f t="shared" si="65"/>
        <v>6.0384615384615383</v>
      </c>
      <c r="AX137" s="8">
        <f t="shared" si="60"/>
        <v>6.0769230769230766</v>
      </c>
      <c r="AY137" s="8">
        <f t="shared" si="66"/>
        <v>5.7692307692307692</v>
      </c>
      <c r="AZ137" s="8">
        <f t="shared" si="67"/>
        <v>6.384615384615385</v>
      </c>
      <c r="BA137" s="1">
        <f t="shared" si="61"/>
        <v>155</v>
      </c>
      <c r="BB137" s="1">
        <f>SUM('BONUS GAZZETTA 2013 2014'!C137:AN137)</f>
        <v>3</v>
      </c>
      <c r="BC137" s="15">
        <f t="shared" si="77"/>
        <v>158</v>
      </c>
      <c r="BD137" s="1">
        <f t="shared" si="68"/>
        <v>76.5</v>
      </c>
      <c r="BE137" s="1">
        <f t="shared" si="69"/>
        <v>78.5</v>
      </c>
      <c r="BF137" s="1">
        <f>SUM('BONUS GAZZETTA 2013 2014'!D137,'BONUS GAZZETTA 2013 2014'!F137,'BONUS GAZZETTA 2013 2014'!G137,'BONUS GAZZETTA 2013 2014'!I137,'BONUS GAZZETTA 2013 2014'!K137,'BONUS GAZZETTA 2013 2014'!N137,'BONUS GAZZETTA 2013 2014'!P137,'BONUS GAZZETTA 2013 2014'!R137,'BONUS GAZZETTA 2013 2014'!T137,'BONUS GAZZETTA 2013 2014'!V137,'BONUS GAZZETTA 2013 2014'!X137,'BONUS GAZZETTA 2013 2014'!AA137,'BONUS GAZZETTA 2013 2014'!AC137,'BONUS GAZZETTA 2013 2014'!AE137,'BONUS GAZZETTA 2013 2014'!AF137,'BONUS GAZZETTA 2013 2014'!AH137,'BONUS GAZZETTA 2013 2014'!AJ137,'BONUS GAZZETTA 2013 2014'!AL137,'BONUS GAZZETTA 2013 2014'!AN137)</f>
        <v>-1.5</v>
      </c>
      <c r="BG137" s="1">
        <f>SUM('BONUS GAZZETTA 2013 2014'!C137,'BONUS GAZZETTA 2013 2014'!E137,'BONUS GAZZETTA 2013 2014'!H137,'BONUS GAZZETTA 2013 2014'!J137,'BONUS GAZZETTA 2013 2014'!L137,'BONUS GAZZETTA 2013 2014'!M137,'BONUS GAZZETTA 2013 2014'!O137,'BONUS GAZZETTA 2013 2014'!Q137,'BONUS GAZZETTA 2013 2014'!S137,'BONUS GAZZETTA 2013 2014'!U137,'BONUS GAZZETTA 2013 2014'!W137,'BONUS GAZZETTA 2013 2014'!Y137,'BONUS GAZZETTA 2013 2014'!Z137,'BONUS GAZZETTA 2013 2014'!AB137,'BONUS GAZZETTA 2013 2014'!AD137,'BONUS GAZZETTA 2013 2014'!AG137,'BONUS GAZZETTA 2013 2014'!AI137,'BONUS GAZZETTA 2013 2014'!AK137,'BONUS GAZZETTA 2013 2014'!AM137)</f>
        <v>4.5</v>
      </c>
      <c r="BH137" s="1">
        <f t="shared" si="70"/>
        <v>75</v>
      </c>
      <c r="BI137" s="1">
        <f t="shared" si="71"/>
        <v>83</v>
      </c>
    </row>
    <row r="138" spans="1:61">
      <c r="A138" s="19" t="s">
        <v>2</v>
      </c>
      <c r="B138" s="19" t="s">
        <v>61</v>
      </c>
      <c r="C138" s="19">
        <v>5.5</v>
      </c>
      <c r="D138" s="19">
        <v>6</v>
      </c>
      <c r="E138" s="19">
        <v>6.5</v>
      </c>
      <c r="F138" s="19">
        <v>6.5</v>
      </c>
      <c r="G138" s="19">
        <v>5</v>
      </c>
      <c r="H138" s="20">
        <v>5</v>
      </c>
      <c r="I138" s="19">
        <v>5</v>
      </c>
      <c r="J138" s="19"/>
      <c r="K138" s="19">
        <v>6.5</v>
      </c>
      <c r="L138" s="19">
        <v>5.5</v>
      </c>
      <c r="M138" s="19"/>
      <c r="N138" s="19"/>
      <c r="O138" s="19">
        <v>7</v>
      </c>
      <c r="P138" s="19">
        <v>7</v>
      </c>
      <c r="Q138" s="19">
        <v>6</v>
      </c>
      <c r="R138" s="19"/>
      <c r="S138" s="19">
        <v>5.5</v>
      </c>
      <c r="T138" s="19">
        <v>6.5</v>
      </c>
      <c r="U138" s="19">
        <v>6</v>
      </c>
      <c r="V138" s="19">
        <v>5.5</v>
      </c>
      <c r="W138" s="19">
        <v>6</v>
      </c>
      <c r="X138" s="19">
        <v>6</v>
      </c>
      <c r="Y138" s="19">
        <v>5</v>
      </c>
      <c r="Z138" s="19">
        <v>6</v>
      </c>
      <c r="AA138" s="19">
        <v>5.5</v>
      </c>
      <c r="AB138" s="19"/>
      <c r="AC138" s="19"/>
      <c r="AD138" s="19"/>
      <c r="AE138" s="19"/>
      <c r="AF138" s="19"/>
      <c r="AG138" s="19">
        <v>5</v>
      </c>
      <c r="AH138" s="19">
        <v>6</v>
      </c>
      <c r="AI138" s="19"/>
      <c r="AJ138" s="19"/>
      <c r="AK138" s="19"/>
      <c r="AL138" s="19">
        <v>6</v>
      </c>
      <c r="AM138" s="19">
        <v>6.5</v>
      </c>
      <c r="AN138" s="19">
        <v>6</v>
      </c>
      <c r="AO138" s="8">
        <f t="shared" si="72"/>
        <v>26</v>
      </c>
      <c r="AP138" s="8">
        <f t="shared" si="62"/>
        <v>13</v>
      </c>
      <c r="AQ138" s="8">
        <f t="shared" si="63"/>
        <v>13</v>
      </c>
      <c r="AR138" s="8">
        <f t="shared" si="73"/>
        <v>5.884615384615385</v>
      </c>
      <c r="AS138" s="8">
        <f t="shared" si="74"/>
        <v>5.9666666666666668</v>
      </c>
      <c r="AT138" s="8">
        <f t="shared" si="75"/>
        <v>5.7727272727272725</v>
      </c>
      <c r="AU138" s="8">
        <f t="shared" si="76"/>
        <v>6</v>
      </c>
      <c r="AV138" s="8">
        <f t="shared" si="64"/>
        <v>5.9615384615384617</v>
      </c>
      <c r="AW138" s="8">
        <f t="shared" si="65"/>
        <v>5.8076923076923075</v>
      </c>
      <c r="AX138" s="8">
        <f t="shared" si="60"/>
        <v>5.7884615384615383</v>
      </c>
      <c r="AY138" s="8">
        <f t="shared" si="66"/>
        <v>5.8461538461538458</v>
      </c>
      <c r="AZ138" s="8">
        <f t="shared" si="67"/>
        <v>5.7307692307692308</v>
      </c>
      <c r="BA138" s="1">
        <f t="shared" si="61"/>
        <v>153</v>
      </c>
      <c r="BB138" s="1">
        <f>SUM('BONUS GAZZETTA 2013 2014'!C138:AN138)</f>
        <v>-2.5</v>
      </c>
      <c r="BC138" s="15">
        <f t="shared" si="77"/>
        <v>150.5</v>
      </c>
      <c r="BD138" s="1">
        <f t="shared" si="68"/>
        <v>77.5</v>
      </c>
      <c r="BE138" s="1">
        <f t="shared" si="69"/>
        <v>75.5</v>
      </c>
      <c r="BF138" s="1">
        <f>SUM('BONUS GAZZETTA 2013 2014'!D138,'BONUS GAZZETTA 2013 2014'!F138,'BONUS GAZZETTA 2013 2014'!G138,'BONUS GAZZETTA 2013 2014'!I138,'BONUS GAZZETTA 2013 2014'!K138,'BONUS GAZZETTA 2013 2014'!N138,'BONUS GAZZETTA 2013 2014'!P138,'BONUS GAZZETTA 2013 2014'!R138,'BONUS GAZZETTA 2013 2014'!T138,'BONUS GAZZETTA 2013 2014'!V138,'BONUS GAZZETTA 2013 2014'!X138,'BONUS GAZZETTA 2013 2014'!AA138,'BONUS GAZZETTA 2013 2014'!AC138,'BONUS GAZZETTA 2013 2014'!AE138,'BONUS GAZZETTA 2013 2014'!AF138,'BONUS GAZZETTA 2013 2014'!AH138,'BONUS GAZZETTA 2013 2014'!AJ138,'BONUS GAZZETTA 2013 2014'!AL138,'BONUS GAZZETTA 2013 2014'!AN138)</f>
        <v>-1.5</v>
      </c>
      <c r="BG138" s="1">
        <f>SUM('BONUS GAZZETTA 2013 2014'!C138,'BONUS GAZZETTA 2013 2014'!E138,'BONUS GAZZETTA 2013 2014'!H138,'BONUS GAZZETTA 2013 2014'!J138,'BONUS GAZZETTA 2013 2014'!L138,'BONUS GAZZETTA 2013 2014'!M138,'BONUS GAZZETTA 2013 2014'!O138,'BONUS GAZZETTA 2013 2014'!Q138,'BONUS GAZZETTA 2013 2014'!S138,'BONUS GAZZETTA 2013 2014'!U138,'BONUS GAZZETTA 2013 2014'!W138,'BONUS GAZZETTA 2013 2014'!Y138,'BONUS GAZZETTA 2013 2014'!Z138,'BONUS GAZZETTA 2013 2014'!AB138,'BONUS GAZZETTA 2013 2014'!AD138,'BONUS GAZZETTA 2013 2014'!AG138,'BONUS GAZZETTA 2013 2014'!AI138,'BONUS GAZZETTA 2013 2014'!AK138,'BONUS GAZZETTA 2013 2014'!AM138)</f>
        <v>-1</v>
      </c>
      <c r="BH138" s="1">
        <f t="shared" si="70"/>
        <v>76</v>
      </c>
      <c r="BI138" s="1">
        <f t="shared" si="71"/>
        <v>74.5</v>
      </c>
    </row>
    <row r="139" spans="1:61">
      <c r="A139" s="19" t="s">
        <v>2</v>
      </c>
      <c r="B139" s="19" t="s">
        <v>62</v>
      </c>
      <c r="C139" s="19" t="s">
        <v>423</v>
      </c>
      <c r="D139" s="19"/>
      <c r="E139" s="19"/>
      <c r="F139" s="19">
        <v>6.5</v>
      </c>
      <c r="G139" s="19"/>
      <c r="H139" s="20">
        <v>5.5</v>
      </c>
      <c r="I139" s="19"/>
      <c r="J139" s="19">
        <v>6</v>
      </c>
      <c r="K139" s="19">
        <v>6</v>
      </c>
      <c r="L139" s="19">
        <v>6</v>
      </c>
      <c r="M139" s="19">
        <v>6</v>
      </c>
      <c r="N139" s="19">
        <v>6</v>
      </c>
      <c r="O139" s="19">
        <v>6</v>
      </c>
      <c r="P139" s="19">
        <v>6</v>
      </c>
      <c r="Q139" s="19">
        <v>6</v>
      </c>
      <c r="R139" s="19">
        <v>5.5</v>
      </c>
      <c r="S139" s="19">
        <v>5.5</v>
      </c>
      <c r="T139" s="19">
        <v>6</v>
      </c>
      <c r="U139" s="19">
        <v>6</v>
      </c>
      <c r="V139" s="19">
        <v>5</v>
      </c>
      <c r="W139" s="19">
        <v>5.5</v>
      </c>
      <c r="X139" s="19">
        <v>5</v>
      </c>
      <c r="Y139" s="19"/>
      <c r="Z139" s="19">
        <v>6</v>
      </c>
      <c r="AA139" s="19">
        <v>6.5</v>
      </c>
      <c r="AB139" s="19">
        <v>5</v>
      </c>
      <c r="AC139" s="19">
        <v>6.5</v>
      </c>
      <c r="AD139" s="19">
        <v>6</v>
      </c>
      <c r="AE139" s="19">
        <v>5.5</v>
      </c>
      <c r="AF139" s="19">
        <v>6</v>
      </c>
      <c r="AG139" s="19">
        <v>5</v>
      </c>
      <c r="AH139" s="19">
        <v>5.5</v>
      </c>
      <c r="AI139" s="19">
        <v>6</v>
      </c>
      <c r="AJ139" s="19">
        <v>5.5</v>
      </c>
      <c r="AK139" s="19">
        <v>4.5</v>
      </c>
      <c r="AL139" s="19"/>
      <c r="AM139" s="19">
        <v>6</v>
      </c>
      <c r="AN139" s="19">
        <v>6</v>
      </c>
      <c r="AO139" s="8">
        <f t="shared" si="72"/>
        <v>31</v>
      </c>
      <c r="AP139" s="8">
        <f t="shared" si="62"/>
        <v>15</v>
      </c>
      <c r="AQ139" s="8">
        <f t="shared" si="63"/>
        <v>16</v>
      </c>
      <c r="AR139" s="8">
        <f t="shared" si="73"/>
        <v>5.758064516129032</v>
      </c>
      <c r="AS139" s="8">
        <f t="shared" si="74"/>
        <v>5.9285714285714288</v>
      </c>
      <c r="AT139" s="8">
        <f t="shared" si="75"/>
        <v>5.617647058823529</v>
      </c>
      <c r="AU139" s="8">
        <f t="shared" si="76"/>
        <v>6</v>
      </c>
      <c r="AV139" s="8">
        <f t="shared" si="64"/>
        <v>5.833333333333333</v>
      </c>
      <c r="AW139" s="8">
        <f t="shared" si="65"/>
        <v>5.6875</v>
      </c>
      <c r="AX139" s="8">
        <f t="shared" si="60"/>
        <v>5.612903225806452</v>
      </c>
      <c r="AY139" s="8">
        <f t="shared" si="66"/>
        <v>5.6</v>
      </c>
      <c r="AZ139" s="8">
        <f t="shared" si="67"/>
        <v>5.625</v>
      </c>
      <c r="BA139" s="1">
        <f t="shared" si="61"/>
        <v>178.5</v>
      </c>
      <c r="BB139" s="1">
        <f>SUM('BONUS GAZZETTA 2013 2014'!C139:AN139)</f>
        <v>-4.5</v>
      </c>
      <c r="BC139" s="15">
        <f t="shared" si="77"/>
        <v>174</v>
      </c>
      <c r="BD139" s="1">
        <f t="shared" si="68"/>
        <v>87.5</v>
      </c>
      <c r="BE139" s="1">
        <f t="shared" si="69"/>
        <v>91</v>
      </c>
      <c r="BF139" s="1">
        <f>SUM('BONUS GAZZETTA 2013 2014'!D139,'BONUS GAZZETTA 2013 2014'!F139,'BONUS GAZZETTA 2013 2014'!G139,'BONUS GAZZETTA 2013 2014'!I139,'BONUS GAZZETTA 2013 2014'!K139,'BONUS GAZZETTA 2013 2014'!N139,'BONUS GAZZETTA 2013 2014'!P139,'BONUS GAZZETTA 2013 2014'!R139,'BONUS GAZZETTA 2013 2014'!T139,'BONUS GAZZETTA 2013 2014'!V139,'BONUS GAZZETTA 2013 2014'!X139,'BONUS GAZZETTA 2013 2014'!AA139,'BONUS GAZZETTA 2013 2014'!AC139,'BONUS GAZZETTA 2013 2014'!AE139,'BONUS GAZZETTA 2013 2014'!AF139,'BONUS GAZZETTA 2013 2014'!AH139,'BONUS GAZZETTA 2013 2014'!AJ139,'BONUS GAZZETTA 2013 2014'!AL139,'BONUS GAZZETTA 2013 2014'!AN139)</f>
        <v>-3.5</v>
      </c>
      <c r="BG139" s="1">
        <f>SUM('BONUS GAZZETTA 2013 2014'!C139,'BONUS GAZZETTA 2013 2014'!E139,'BONUS GAZZETTA 2013 2014'!H139,'BONUS GAZZETTA 2013 2014'!J139,'BONUS GAZZETTA 2013 2014'!L139,'BONUS GAZZETTA 2013 2014'!M139,'BONUS GAZZETTA 2013 2014'!O139,'BONUS GAZZETTA 2013 2014'!Q139,'BONUS GAZZETTA 2013 2014'!S139,'BONUS GAZZETTA 2013 2014'!U139,'BONUS GAZZETTA 2013 2014'!W139,'BONUS GAZZETTA 2013 2014'!Y139,'BONUS GAZZETTA 2013 2014'!Z139,'BONUS GAZZETTA 2013 2014'!AB139,'BONUS GAZZETTA 2013 2014'!AD139,'BONUS GAZZETTA 2013 2014'!AG139,'BONUS GAZZETTA 2013 2014'!AI139,'BONUS GAZZETTA 2013 2014'!AK139,'BONUS GAZZETTA 2013 2014'!AM139)</f>
        <v>-1</v>
      </c>
      <c r="BH139" s="1">
        <f t="shared" si="70"/>
        <v>84</v>
      </c>
      <c r="BI139" s="1">
        <f t="shared" si="71"/>
        <v>90</v>
      </c>
    </row>
    <row r="140" spans="1:61">
      <c r="A140" s="19" t="s">
        <v>2</v>
      </c>
      <c r="B140" s="19" t="s">
        <v>63</v>
      </c>
      <c r="C140" s="19">
        <v>6.5</v>
      </c>
      <c r="D140" s="19">
        <v>5</v>
      </c>
      <c r="E140" s="19">
        <v>5</v>
      </c>
      <c r="F140" s="19" t="s">
        <v>429</v>
      </c>
      <c r="G140" s="19"/>
      <c r="H140" s="20"/>
      <c r="I140" s="19"/>
      <c r="J140" s="19"/>
      <c r="K140" s="19"/>
      <c r="L140" s="19">
        <v>5.5</v>
      </c>
      <c r="M140" s="19" t="s">
        <v>423</v>
      </c>
      <c r="N140" s="19"/>
      <c r="O140" s="19"/>
      <c r="P140" s="19"/>
      <c r="Q140" s="19"/>
      <c r="R140" s="19"/>
      <c r="S140" s="19">
        <v>5</v>
      </c>
      <c r="T140" s="19"/>
      <c r="U140" s="19"/>
      <c r="V140" s="19"/>
      <c r="W140" s="19"/>
      <c r="X140" s="19"/>
      <c r="Y140" s="19"/>
      <c r="Z140" s="19"/>
      <c r="AA140" s="19"/>
      <c r="AB140" s="19"/>
      <c r="AC140" s="19"/>
      <c r="AD140" s="19"/>
      <c r="AE140" s="19"/>
      <c r="AF140" s="19"/>
      <c r="AG140" s="19"/>
      <c r="AH140" s="19"/>
      <c r="AI140" s="19"/>
      <c r="AJ140" s="19"/>
      <c r="AK140" s="19"/>
      <c r="AL140" s="19"/>
      <c r="AM140" s="19"/>
      <c r="AN140" s="19"/>
      <c r="AO140" s="8">
        <f t="shared" si="72"/>
        <v>5</v>
      </c>
      <c r="AP140" s="8">
        <f t="shared" si="62"/>
        <v>1</v>
      </c>
      <c r="AQ140" s="8">
        <f t="shared" si="63"/>
        <v>4</v>
      </c>
      <c r="AR140" s="8">
        <f t="shared" si="73"/>
        <v>5.4</v>
      </c>
      <c r="AS140" s="8">
        <f t="shared" si="74"/>
        <v>5.4</v>
      </c>
      <c r="AT140" s="8" t="e">
        <f t="shared" si="75"/>
        <v>#DIV/0!</v>
      </c>
      <c r="AU140" s="8">
        <f t="shared" si="76"/>
        <v>5</v>
      </c>
      <c r="AV140" s="8">
        <f t="shared" si="64"/>
        <v>5</v>
      </c>
      <c r="AW140" s="8">
        <f t="shared" si="65"/>
        <v>5.5</v>
      </c>
      <c r="AX140" s="8">
        <f t="shared" si="60"/>
        <v>5.3</v>
      </c>
      <c r="AY140" s="8">
        <f t="shared" si="66"/>
        <v>5</v>
      </c>
      <c r="AZ140" s="8">
        <f t="shared" si="67"/>
        <v>5.375</v>
      </c>
      <c r="BA140" s="1">
        <f t="shared" si="61"/>
        <v>27</v>
      </c>
      <c r="BB140" s="1">
        <f>SUM('BONUS GAZZETTA 2013 2014'!C140:AN140)</f>
        <v>-0.5</v>
      </c>
      <c r="BC140" s="15">
        <f t="shared" si="77"/>
        <v>26.5</v>
      </c>
      <c r="BD140" s="1">
        <f t="shared" si="68"/>
        <v>5</v>
      </c>
      <c r="BE140" s="1">
        <f t="shared" si="69"/>
        <v>22</v>
      </c>
      <c r="BF140" s="1">
        <f>SUM('BONUS GAZZETTA 2013 2014'!D140,'BONUS GAZZETTA 2013 2014'!F140,'BONUS GAZZETTA 2013 2014'!G140,'BONUS GAZZETTA 2013 2014'!I140,'BONUS GAZZETTA 2013 2014'!K140,'BONUS GAZZETTA 2013 2014'!N140,'BONUS GAZZETTA 2013 2014'!P140,'BONUS GAZZETTA 2013 2014'!R140,'BONUS GAZZETTA 2013 2014'!T140,'BONUS GAZZETTA 2013 2014'!V140,'BONUS GAZZETTA 2013 2014'!X140,'BONUS GAZZETTA 2013 2014'!AA140,'BONUS GAZZETTA 2013 2014'!AC140,'BONUS GAZZETTA 2013 2014'!AE140,'BONUS GAZZETTA 2013 2014'!AF140,'BONUS GAZZETTA 2013 2014'!AH140,'BONUS GAZZETTA 2013 2014'!AJ140,'BONUS GAZZETTA 2013 2014'!AL140,'BONUS GAZZETTA 2013 2014'!AN140)</f>
        <v>0</v>
      </c>
      <c r="BG140" s="1">
        <f>SUM('BONUS GAZZETTA 2013 2014'!C140,'BONUS GAZZETTA 2013 2014'!E140,'BONUS GAZZETTA 2013 2014'!H140,'BONUS GAZZETTA 2013 2014'!J140,'BONUS GAZZETTA 2013 2014'!L140,'BONUS GAZZETTA 2013 2014'!M140,'BONUS GAZZETTA 2013 2014'!O140,'BONUS GAZZETTA 2013 2014'!Q140,'BONUS GAZZETTA 2013 2014'!S140,'BONUS GAZZETTA 2013 2014'!U140,'BONUS GAZZETTA 2013 2014'!W140,'BONUS GAZZETTA 2013 2014'!Y140,'BONUS GAZZETTA 2013 2014'!Z140,'BONUS GAZZETTA 2013 2014'!AB140,'BONUS GAZZETTA 2013 2014'!AD140,'BONUS GAZZETTA 2013 2014'!AG140,'BONUS GAZZETTA 2013 2014'!AI140,'BONUS GAZZETTA 2013 2014'!AK140,'BONUS GAZZETTA 2013 2014'!AM140)</f>
        <v>-0.5</v>
      </c>
      <c r="BH140" s="1">
        <f t="shared" si="70"/>
        <v>5</v>
      </c>
      <c r="BI140" s="1">
        <f t="shared" si="71"/>
        <v>21.5</v>
      </c>
    </row>
    <row r="141" spans="1:61">
      <c r="A141" s="19" t="s">
        <v>2</v>
      </c>
      <c r="B141" s="19" t="s">
        <v>497</v>
      </c>
      <c r="C141" s="19"/>
      <c r="D141" s="19"/>
      <c r="E141" s="19"/>
      <c r="F141" s="19"/>
      <c r="G141" s="19"/>
      <c r="H141" s="20"/>
      <c r="I141" s="19"/>
      <c r="J141" s="19">
        <v>5</v>
      </c>
      <c r="K141" s="19"/>
      <c r="L141" s="19"/>
      <c r="M141" s="19">
        <v>6</v>
      </c>
      <c r="N141" s="19">
        <v>6</v>
      </c>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8">
        <f t="shared" si="72"/>
        <v>3</v>
      </c>
      <c r="AP141" s="8">
        <f t="shared" si="62"/>
        <v>1</v>
      </c>
      <c r="AQ141" s="8">
        <f t="shared" si="63"/>
        <v>2</v>
      </c>
      <c r="AR141" s="8">
        <f t="shared" si="73"/>
        <v>5.666666666666667</v>
      </c>
      <c r="AS141" s="8">
        <f t="shared" si="74"/>
        <v>5.666666666666667</v>
      </c>
      <c r="AT141" s="8" t="e">
        <f t="shared" si="75"/>
        <v>#DIV/0!</v>
      </c>
      <c r="AU141" s="8">
        <f t="shared" si="76"/>
        <v>6</v>
      </c>
      <c r="AV141" s="8">
        <f t="shared" si="64"/>
        <v>6</v>
      </c>
      <c r="AW141" s="8">
        <f t="shared" si="65"/>
        <v>5.5</v>
      </c>
      <c r="AX141" s="8">
        <f t="shared" si="60"/>
        <v>5.666666666666667</v>
      </c>
      <c r="AY141" s="8">
        <f t="shared" si="66"/>
        <v>6</v>
      </c>
      <c r="AZ141" s="8">
        <f t="shared" si="67"/>
        <v>5.5</v>
      </c>
      <c r="BA141" s="1">
        <f t="shared" si="61"/>
        <v>17</v>
      </c>
      <c r="BB141" s="1">
        <f>SUM('BONUS GAZZETTA 2013 2014'!C141:AN141)</f>
        <v>0</v>
      </c>
      <c r="BC141" s="15">
        <f t="shared" si="77"/>
        <v>17</v>
      </c>
      <c r="BD141" s="1">
        <f t="shared" si="68"/>
        <v>6</v>
      </c>
      <c r="BE141" s="1">
        <f t="shared" si="69"/>
        <v>11</v>
      </c>
      <c r="BF141" s="1">
        <f>SUM('BONUS GAZZETTA 2013 2014'!D141,'BONUS GAZZETTA 2013 2014'!F141,'BONUS GAZZETTA 2013 2014'!G141,'BONUS GAZZETTA 2013 2014'!I141,'BONUS GAZZETTA 2013 2014'!K141,'BONUS GAZZETTA 2013 2014'!N141,'BONUS GAZZETTA 2013 2014'!P141,'BONUS GAZZETTA 2013 2014'!R141,'BONUS GAZZETTA 2013 2014'!T141,'BONUS GAZZETTA 2013 2014'!V141,'BONUS GAZZETTA 2013 2014'!X141,'BONUS GAZZETTA 2013 2014'!AA141,'BONUS GAZZETTA 2013 2014'!AC141,'BONUS GAZZETTA 2013 2014'!AE141,'BONUS GAZZETTA 2013 2014'!AF141,'BONUS GAZZETTA 2013 2014'!AH141,'BONUS GAZZETTA 2013 2014'!AJ141,'BONUS GAZZETTA 2013 2014'!AL141,'BONUS GAZZETTA 2013 2014'!AN141)</f>
        <v>0</v>
      </c>
      <c r="BG141" s="1">
        <f>SUM('BONUS GAZZETTA 2013 2014'!C141,'BONUS GAZZETTA 2013 2014'!E141,'BONUS GAZZETTA 2013 2014'!H141,'BONUS GAZZETTA 2013 2014'!J141,'BONUS GAZZETTA 2013 2014'!L141,'BONUS GAZZETTA 2013 2014'!M141,'BONUS GAZZETTA 2013 2014'!O141,'BONUS GAZZETTA 2013 2014'!Q141,'BONUS GAZZETTA 2013 2014'!S141,'BONUS GAZZETTA 2013 2014'!U141,'BONUS GAZZETTA 2013 2014'!W141,'BONUS GAZZETTA 2013 2014'!Y141,'BONUS GAZZETTA 2013 2014'!Z141,'BONUS GAZZETTA 2013 2014'!AB141,'BONUS GAZZETTA 2013 2014'!AD141,'BONUS GAZZETTA 2013 2014'!AG141,'BONUS GAZZETTA 2013 2014'!AI141,'BONUS GAZZETTA 2013 2014'!AK141,'BONUS GAZZETTA 2013 2014'!AM141)</f>
        <v>0</v>
      </c>
      <c r="BH141" s="1">
        <f t="shared" si="70"/>
        <v>6</v>
      </c>
      <c r="BI141" s="1">
        <f t="shared" si="71"/>
        <v>11</v>
      </c>
    </row>
    <row r="142" spans="1:61">
      <c r="A142" s="19" t="s">
        <v>2</v>
      </c>
      <c r="B142" s="19" t="s">
        <v>602</v>
      </c>
      <c r="C142" s="19"/>
      <c r="D142" s="19"/>
      <c r="E142" s="19"/>
      <c r="F142" s="19"/>
      <c r="G142" s="19"/>
      <c r="H142" s="20"/>
      <c r="I142" s="19"/>
      <c r="J142" s="19"/>
      <c r="K142" s="19"/>
      <c r="L142" s="19"/>
      <c r="M142" s="19"/>
      <c r="N142" s="19"/>
      <c r="O142" s="19"/>
      <c r="P142" s="19"/>
      <c r="Q142" s="19"/>
      <c r="R142" s="19"/>
      <c r="S142" s="19"/>
      <c r="T142" s="19"/>
      <c r="U142" s="19"/>
      <c r="V142" s="19"/>
      <c r="W142" s="19"/>
      <c r="X142" s="19"/>
      <c r="Y142" s="19"/>
      <c r="Z142" s="19">
        <v>5.5</v>
      </c>
      <c r="AA142" s="19"/>
      <c r="AB142" s="19">
        <v>5.5</v>
      </c>
      <c r="AC142" s="19">
        <v>5.5</v>
      </c>
      <c r="AD142" s="19">
        <v>5</v>
      </c>
      <c r="AE142" s="19">
        <v>5</v>
      </c>
      <c r="AF142" s="19">
        <v>6.5</v>
      </c>
      <c r="AG142" s="19"/>
      <c r="AH142" s="19"/>
      <c r="AI142" s="19">
        <v>6</v>
      </c>
      <c r="AJ142" s="19"/>
      <c r="AK142" s="19"/>
      <c r="AL142" s="19"/>
      <c r="AM142" s="19" t="s">
        <v>423</v>
      </c>
      <c r="AN142" s="19">
        <v>6</v>
      </c>
      <c r="AO142" s="8">
        <f t="shared" si="72"/>
        <v>8</v>
      </c>
      <c r="AP142" s="8">
        <f t="shared" si="62"/>
        <v>4</v>
      </c>
      <c r="AQ142" s="8">
        <f t="shared" si="63"/>
        <v>4</v>
      </c>
      <c r="AR142" s="8">
        <f t="shared" si="73"/>
        <v>5.625</v>
      </c>
      <c r="AS142" s="8" t="e">
        <f t="shared" si="74"/>
        <v>#DIV/0!</v>
      </c>
      <c r="AT142" s="8">
        <f t="shared" si="75"/>
        <v>5.625</v>
      </c>
      <c r="AU142" s="8">
        <f t="shared" si="76"/>
        <v>5.5</v>
      </c>
      <c r="AV142" s="8">
        <f t="shared" si="64"/>
        <v>5.75</v>
      </c>
      <c r="AW142" s="8">
        <f t="shared" si="65"/>
        <v>5.5</v>
      </c>
      <c r="AX142" s="8">
        <f t="shared" si="60"/>
        <v>5.5625</v>
      </c>
      <c r="AY142" s="8">
        <f t="shared" si="66"/>
        <v>5.75</v>
      </c>
      <c r="AZ142" s="8">
        <f t="shared" si="67"/>
        <v>5.375</v>
      </c>
      <c r="BA142" s="1">
        <f t="shared" si="61"/>
        <v>45</v>
      </c>
      <c r="BB142" s="1">
        <f>SUM('BONUS GAZZETTA 2013 2014'!C142:AN142)</f>
        <v>-0.5</v>
      </c>
      <c r="BC142" s="15">
        <f t="shared" si="77"/>
        <v>44.5</v>
      </c>
      <c r="BD142" s="1">
        <f t="shared" si="68"/>
        <v>23</v>
      </c>
      <c r="BE142" s="1">
        <f t="shared" si="69"/>
        <v>22</v>
      </c>
      <c r="BF142" s="1">
        <f>SUM('BONUS GAZZETTA 2013 2014'!D142,'BONUS GAZZETTA 2013 2014'!F142,'BONUS GAZZETTA 2013 2014'!G142,'BONUS GAZZETTA 2013 2014'!I142,'BONUS GAZZETTA 2013 2014'!K142,'BONUS GAZZETTA 2013 2014'!N142,'BONUS GAZZETTA 2013 2014'!P142,'BONUS GAZZETTA 2013 2014'!R142,'BONUS GAZZETTA 2013 2014'!T142,'BONUS GAZZETTA 2013 2014'!V142,'BONUS GAZZETTA 2013 2014'!X142,'BONUS GAZZETTA 2013 2014'!AA142,'BONUS GAZZETTA 2013 2014'!AC142,'BONUS GAZZETTA 2013 2014'!AE142,'BONUS GAZZETTA 2013 2014'!AF142,'BONUS GAZZETTA 2013 2014'!AH142,'BONUS GAZZETTA 2013 2014'!AJ142,'BONUS GAZZETTA 2013 2014'!AL142,'BONUS GAZZETTA 2013 2014'!AN142)</f>
        <v>0</v>
      </c>
      <c r="BG142" s="1">
        <f>SUM('BONUS GAZZETTA 2013 2014'!C142,'BONUS GAZZETTA 2013 2014'!E142,'BONUS GAZZETTA 2013 2014'!H142,'BONUS GAZZETTA 2013 2014'!J142,'BONUS GAZZETTA 2013 2014'!L142,'BONUS GAZZETTA 2013 2014'!M142,'BONUS GAZZETTA 2013 2014'!O142,'BONUS GAZZETTA 2013 2014'!Q142,'BONUS GAZZETTA 2013 2014'!S142,'BONUS GAZZETTA 2013 2014'!U142,'BONUS GAZZETTA 2013 2014'!W142,'BONUS GAZZETTA 2013 2014'!Y142,'BONUS GAZZETTA 2013 2014'!Z142,'BONUS GAZZETTA 2013 2014'!AB142,'BONUS GAZZETTA 2013 2014'!AD142,'BONUS GAZZETTA 2013 2014'!AG142,'BONUS GAZZETTA 2013 2014'!AI142,'BONUS GAZZETTA 2013 2014'!AK142,'BONUS GAZZETTA 2013 2014'!AM142)</f>
        <v>-0.5</v>
      </c>
      <c r="BH142" s="1">
        <f t="shared" si="70"/>
        <v>23</v>
      </c>
      <c r="BI142" s="1">
        <f t="shared" si="71"/>
        <v>21.5</v>
      </c>
    </row>
    <row r="143" spans="1:61">
      <c r="A143" s="19" t="s">
        <v>2</v>
      </c>
      <c r="B143" s="19" t="s">
        <v>64</v>
      </c>
      <c r="C143" s="19">
        <v>6</v>
      </c>
      <c r="D143" s="19">
        <v>5.5</v>
      </c>
      <c r="E143" s="19">
        <v>5</v>
      </c>
      <c r="F143" s="19"/>
      <c r="G143" s="19">
        <v>6</v>
      </c>
      <c r="H143" s="20">
        <v>5.5</v>
      </c>
      <c r="I143" s="19">
        <v>6</v>
      </c>
      <c r="J143" s="19">
        <v>6</v>
      </c>
      <c r="K143" s="19"/>
      <c r="L143" s="19">
        <v>5.5</v>
      </c>
      <c r="M143" s="19">
        <v>6</v>
      </c>
      <c r="N143" s="19">
        <v>6</v>
      </c>
      <c r="O143" s="19"/>
      <c r="P143" s="19">
        <v>6</v>
      </c>
      <c r="Q143" s="19">
        <v>6</v>
      </c>
      <c r="R143" s="19">
        <v>5</v>
      </c>
      <c r="S143" s="19">
        <v>6.5</v>
      </c>
      <c r="T143" s="19">
        <v>6</v>
      </c>
      <c r="U143" s="19">
        <v>5.5</v>
      </c>
      <c r="V143" s="19">
        <v>6.5</v>
      </c>
      <c r="W143" s="19">
        <v>6.5</v>
      </c>
      <c r="X143" s="19">
        <v>5</v>
      </c>
      <c r="Y143" s="19">
        <v>5.5</v>
      </c>
      <c r="Z143" s="19">
        <v>6</v>
      </c>
      <c r="AA143" s="19"/>
      <c r="AB143" s="19"/>
      <c r="AC143" s="19"/>
      <c r="AD143" s="19"/>
      <c r="AE143" s="19">
        <v>5</v>
      </c>
      <c r="AF143" s="19">
        <v>6</v>
      </c>
      <c r="AG143" s="19">
        <v>5</v>
      </c>
      <c r="AH143" s="19">
        <v>6</v>
      </c>
      <c r="AI143" s="19">
        <v>6</v>
      </c>
      <c r="AJ143" s="19">
        <v>5.5</v>
      </c>
      <c r="AK143" s="19">
        <v>5.5</v>
      </c>
      <c r="AL143" s="19">
        <v>5</v>
      </c>
      <c r="AM143" s="19" t="s">
        <v>423</v>
      </c>
      <c r="AN143" s="19"/>
      <c r="AO143" s="8">
        <f t="shared" si="72"/>
        <v>29</v>
      </c>
      <c r="AP143" s="8">
        <f t="shared" si="62"/>
        <v>14</v>
      </c>
      <c r="AQ143" s="8">
        <f t="shared" si="63"/>
        <v>15</v>
      </c>
      <c r="AR143" s="8">
        <f t="shared" si="73"/>
        <v>5.7241379310344831</v>
      </c>
      <c r="AS143" s="8">
        <f t="shared" si="74"/>
        <v>5.78125</v>
      </c>
      <c r="AT143" s="8">
        <f t="shared" si="75"/>
        <v>5.6538461538461542</v>
      </c>
      <c r="AU143" s="8">
        <f t="shared" si="76"/>
        <v>6</v>
      </c>
      <c r="AV143" s="8">
        <f t="shared" si="64"/>
        <v>5.6785714285714288</v>
      </c>
      <c r="AW143" s="8">
        <f t="shared" si="65"/>
        <v>5.7666666666666666</v>
      </c>
      <c r="AX143" s="8">
        <f t="shared" si="60"/>
        <v>5.6551724137931032</v>
      </c>
      <c r="AY143" s="8">
        <f t="shared" si="66"/>
        <v>5.4642857142857144</v>
      </c>
      <c r="AZ143" s="8">
        <f t="shared" si="67"/>
        <v>5.833333333333333</v>
      </c>
      <c r="BA143" s="1">
        <f t="shared" si="61"/>
        <v>166</v>
      </c>
      <c r="BB143" s="1">
        <f>SUM('BONUS GAZZETTA 2013 2014'!C143:AN143)</f>
        <v>-2</v>
      </c>
      <c r="BC143" s="15">
        <f t="shared" si="77"/>
        <v>164</v>
      </c>
      <c r="BD143" s="1">
        <f t="shared" si="68"/>
        <v>79.5</v>
      </c>
      <c r="BE143" s="1">
        <f t="shared" si="69"/>
        <v>86.5</v>
      </c>
      <c r="BF143" s="1">
        <f>SUM('BONUS GAZZETTA 2013 2014'!D143,'BONUS GAZZETTA 2013 2014'!F143,'BONUS GAZZETTA 2013 2014'!G143,'BONUS GAZZETTA 2013 2014'!I143,'BONUS GAZZETTA 2013 2014'!K143,'BONUS GAZZETTA 2013 2014'!N143,'BONUS GAZZETTA 2013 2014'!P143,'BONUS GAZZETTA 2013 2014'!R143,'BONUS GAZZETTA 2013 2014'!T143,'BONUS GAZZETTA 2013 2014'!V143,'BONUS GAZZETTA 2013 2014'!X143,'BONUS GAZZETTA 2013 2014'!AA143,'BONUS GAZZETTA 2013 2014'!AC143,'BONUS GAZZETTA 2013 2014'!AE143,'BONUS GAZZETTA 2013 2014'!AF143,'BONUS GAZZETTA 2013 2014'!AH143,'BONUS GAZZETTA 2013 2014'!AJ143,'BONUS GAZZETTA 2013 2014'!AL143,'BONUS GAZZETTA 2013 2014'!AN143)</f>
        <v>-3</v>
      </c>
      <c r="BG143" s="1">
        <f>SUM('BONUS GAZZETTA 2013 2014'!C143,'BONUS GAZZETTA 2013 2014'!E143,'BONUS GAZZETTA 2013 2014'!H143,'BONUS GAZZETTA 2013 2014'!J143,'BONUS GAZZETTA 2013 2014'!L143,'BONUS GAZZETTA 2013 2014'!M143,'BONUS GAZZETTA 2013 2014'!O143,'BONUS GAZZETTA 2013 2014'!Q143,'BONUS GAZZETTA 2013 2014'!S143,'BONUS GAZZETTA 2013 2014'!U143,'BONUS GAZZETTA 2013 2014'!W143,'BONUS GAZZETTA 2013 2014'!Y143,'BONUS GAZZETTA 2013 2014'!Z143,'BONUS GAZZETTA 2013 2014'!AB143,'BONUS GAZZETTA 2013 2014'!AD143,'BONUS GAZZETTA 2013 2014'!AG143,'BONUS GAZZETTA 2013 2014'!AI143,'BONUS GAZZETTA 2013 2014'!AK143,'BONUS GAZZETTA 2013 2014'!AM143)</f>
        <v>1</v>
      </c>
      <c r="BH143" s="1">
        <f t="shared" si="70"/>
        <v>76.5</v>
      </c>
      <c r="BI143" s="1">
        <f t="shared" si="71"/>
        <v>87.5</v>
      </c>
    </row>
    <row r="144" spans="1:61">
      <c r="A144" s="19" t="s">
        <v>8</v>
      </c>
      <c r="B144" s="19" t="s">
        <v>375</v>
      </c>
      <c r="C144" s="19"/>
      <c r="D144" s="19">
        <v>5</v>
      </c>
      <c r="E144" s="19">
        <v>5</v>
      </c>
      <c r="F144" s="19"/>
      <c r="G144" s="19"/>
      <c r="H144" s="20"/>
      <c r="I144" s="19"/>
      <c r="J144" s="19"/>
      <c r="K144" s="19"/>
      <c r="L144" s="19" t="s">
        <v>423</v>
      </c>
      <c r="M144" s="19">
        <v>6</v>
      </c>
      <c r="N144" s="19">
        <v>5.5</v>
      </c>
      <c r="O144" s="19" t="s">
        <v>423</v>
      </c>
      <c r="P144" s="19"/>
      <c r="Q144" s="19">
        <v>6</v>
      </c>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8">
        <f t="shared" si="72"/>
        <v>5</v>
      </c>
      <c r="AP144" s="8">
        <f t="shared" si="62"/>
        <v>2</v>
      </c>
      <c r="AQ144" s="8">
        <f t="shared" si="63"/>
        <v>3</v>
      </c>
      <c r="AR144" s="8">
        <f t="shared" si="73"/>
        <v>5.5</v>
      </c>
      <c r="AS144" s="8">
        <f t="shared" si="74"/>
        <v>5.5</v>
      </c>
      <c r="AT144" s="8" t="e">
        <f t="shared" si="75"/>
        <v>#DIV/0!</v>
      </c>
      <c r="AU144" s="8">
        <f t="shared" si="76"/>
        <v>5</v>
      </c>
      <c r="AV144" s="8">
        <f t="shared" si="64"/>
        <v>5.25</v>
      </c>
      <c r="AW144" s="8">
        <f t="shared" si="65"/>
        <v>5.666666666666667</v>
      </c>
      <c r="AX144" s="8">
        <f t="shared" si="60"/>
        <v>5.4</v>
      </c>
      <c r="AY144" s="8">
        <f t="shared" si="66"/>
        <v>5.25</v>
      </c>
      <c r="AZ144" s="8">
        <f t="shared" si="67"/>
        <v>5.5</v>
      </c>
      <c r="BA144" s="1">
        <f t="shared" si="61"/>
        <v>27.5</v>
      </c>
      <c r="BB144" s="1">
        <f>SUM('BONUS GAZZETTA 2013 2014'!C144:AN144)</f>
        <v>-0.5</v>
      </c>
      <c r="BC144" s="15">
        <f t="shared" si="77"/>
        <v>27</v>
      </c>
      <c r="BD144" s="1">
        <f t="shared" si="68"/>
        <v>10.5</v>
      </c>
      <c r="BE144" s="1">
        <f t="shared" si="69"/>
        <v>17</v>
      </c>
      <c r="BF144" s="1">
        <f>SUM('BONUS GAZZETTA 2013 2014'!D144,'BONUS GAZZETTA 2013 2014'!F144,'BONUS GAZZETTA 2013 2014'!G144,'BONUS GAZZETTA 2013 2014'!I144,'BONUS GAZZETTA 2013 2014'!K144,'BONUS GAZZETTA 2013 2014'!N144,'BONUS GAZZETTA 2013 2014'!P144,'BONUS GAZZETTA 2013 2014'!R144,'BONUS GAZZETTA 2013 2014'!T144,'BONUS GAZZETTA 2013 2014'!V144,'BONUS GAZZETTA 2013 2014'!X144,'BONUS GAZZETTA 2013 2014'!AA144,'BONUS GAZZETTA 2013 2014'!AC144,'BONUS GAZZETTA 2013 2014'!AE144,'BONUS GAZZETTA 2013 2014'!AF144,'BONUS GAZZETTA 2013 2014'!AH144,'BONUS GAZZETTA 2013 2014'!AJ144,'BONUS GAZZETTA 2013 2014'!AL144,'BONUS GAZZETTA 2013 2014'!AN144)</f>
        <v>0</v>
      </c>
      <c r="BG144" s="1">
        <f>SUM('BONUS GAZZETTA 2013 2014'!C144,'BONUS GAZZETTA 2013 2014'!E144,'BONUS GAZZETTA 2013 2014'!H144,'BONUS GAZZETTA 2013 2014'!J144,'BONUS GAZZETTA 2013 2014'!L144,'BONUS GAZZETTA 2013 2014'!M144,'BONUS GAZZETTA 2013 2014'!O144,'BONUS GAZZETTA 2013 2014'!Q144,'BONUS GAZZETTA 2013 2014'!S144,'BONUS GAZZETTA 2013 2014'!U144,'BONUS GAZZETTA 2013 2014'!W144,'BONUS GAZZETTA 2013 2014'!Y144,'BONUS GAZZETTA 2013 2014'!Z144,'BONUS GAZZETTA 2013 2014'!AB144,'BONUS GAZZETTA 2013 2014'!AD144,'BONUS GAZZETTA 2013 2014'!AG144,'BONUS GAZZETTA 2013 2014'!AI144,'BONUS GAZZETTA 2013 2014'!AK144,'BONUS GAZZETTA 2013 2014'!AM144)</f>
        <v>-0.5</v>
      </c>
      <c r="BH144" s="1">
        <f t="shared" si="70"/>
        <v>10.5</v>
      </c>
      <c r="BI144" s="1">
        <f t="shared" si="71"/>
        <v>16.5</v>
      </c>
    </row>
    <row r="145" spans="1:61">
      <c r="A145" s="19" t="s">
        <v>8</v>
      </c>
      <c r="B145" s="19" t="s">
        <v>451</v>
      </c>
      <c r="C145" s="19"/>
      <c r="D145" s="19"/>
      <c r="E145" s="19"/>
      <c r="F145" s="19" t="s">
        <v>423</v>
      </c>
      <c r="G145" s="19">
        <v>6</v>
      </c>
      <c r="H145" s="20"/>
      <c r="I145" s="19">
        <v>5.5</v>
      </c>
      <c r="J145" s="19">
        <v>6.5</v>
      </c>
      <c r="K145" s="19">
        <v>5</v>
      </c>
      <c r="L145" s="19">
        <v>5</v>
      </c>
      <c r="M145" s="19"/>
      <c r="N145" s="19"/>
      <c r="O145" s="19"/>
      <c r="P145" s="19">
        <v>6</v>
      </c>
      <c r="Q145" s="19" t="s">
        <v>423</v>
      </c>
      <c r="R145" s="19"/>
      <c r="S145" s="19">
        <v>6</v>
      </c>
      <c r="T145" s="19">
        <v>5</v>
      </c>
      <c r="U145" s="19">
        <v>6.5</v>
      </c>
      <c r="V145" s="19">
        <v>5.5</v>
      </c>
      <c r="W145" s="19">
        <v>6</v>
      </c>
      <c r="X145" s="19">
        <v>5</v>
      </c>
      <c r="Y145" s="19">
        <v>6</v>
      </c>
      <c r="Z145" s="19"/>
      <c r="AA145" s="19"/>
      <c r="AB145" s="19"/>
      <c r="AC145" s="19"/>
      <c r="AD145" s="19"/>
      <c r="AE145" s="19">
        <v>5</v>
      </c>
      <c r="AF145" s="19" t="s">
        <v>423</v>
      </c>
      <c r="AG145" s="19">
        <v>5</v>
      </c>
      <c r="AH145" s="19"/>
      <c r="AI145" s="19"/>
      <c r="AJ145" s="19"/>
      <c r="AK145" s="19"/>
      <c r="AL145" s="19"/>
      <c r="AM145" s="19"/>
      <c r="AN145" s="19">
        <v>6.5</v>
      </c>
      <c r="AO145" s="8">
        <f t="shared" si="72"/>
        <v>16</v>
      </c>
      <c r="AP145" s="8">
        <f t="shared" si="62"/>
        <v>9</v>
      </c>
      <c r="AQ145" s="8">
        <f t="shared" si="63"/>
        <v>7</v>
      </c>
      <c r="AR145" s="8">
        <f t="shared" si="73"/>
        <v>5.65625</v>
      </c>
      <c r="AS145" s="8">
        <f t="shared" si="74"/>
        <v>5.7222222222222223</v>
      </c>
      <c r="AT145" s="8">
        <f t="shared" si="75"/>
        <v>5.5714285714285712</v>
      </c>
      <c r="AU145" s="8">
        <f t="shared" si="76"/>
        <v>5</v>
      </c>
      <c r="AV145" s="8">
        <f t="shared" si="64"/>
        <v>5.5</v>
      </c>
      <c r="AW145" s="8">
        <f t="shared" si="65"/>
        <v>5.8571428571428568</v>
      </c>
      <c r="AX145" s="8">
        <f t="shared" si="60"/>
        <v>5.75</v>
      </c>
      <c r="AY145" s="8">
        <f t="shared" si="66"/>
        <v>5.333333333333333</v>
      </c>
      <c r="AZ145" s="8">
        <f t="shared" si="67"/>
        <v>6.2857142857142856</v>
      </c>
      <c r="BA145" s="1">
        <f t="shared" si="61"/>
        <v>90.5</v>
      </c>
      <c r="BB145" s="1">
        <f>SUM('BONUS GAZZETTA 2013 2014'!C145:AN145)</f>
        <v>1.5</v>
      </c>
      <c r="BC145" s="15">
        <f t="shared" si="77"/>
        <v>92</v>
      </c>
      <c r="BD145" s="1">
        <f t="shared" si="68"/>
        <v>49.5</v>
      </c>
      <c r="BE145" s="1">
        <f t="shared" si="69"/>
        <v>41</v>
      </c>
      <c r="BF145" s="1">
        <f>SUM('BONUS GAZZETTA 2013 2014'!D145,'BONUS GAZZETTA 2013 2014'!F145,'BONUS GAZZETTA 2013 2014'!G145,'BONUS GAZZETTA 2013 2014'!I145,'BONUS GAZZETTA 2013 2014'!K145,'BONUS GAZZETTA 2013 2014'!N145,'BONUS GAZZETTA 2013 2014'!P145,'BONUS GAZZETTA 2013 2014'!R145,'BONUS GAZZETTA 2013 2014'!T145,'BONUS GAZZETTA 2013 2014'!V145,'BONUS GAZZETTA 2013 2014'!X145,'BONUS GAZZETTA 2013 2014'!AA145,'BONUS GAZZETTA 2013 2014'!AC145,'BONUS GAZZETTA 2013 2014'!AE145,'BONUS GAZZETTA 2013 2014'!AF145,'BONUS GAZZETTA 2013 2014'!AH145,'BONUS GAZZETTA 2013 2014'!AJ145,'BONUS GAZZETTA 2013 2014'!AL145,'BONUS GAZZETTA 2013 2014'!AN145)</f>
        <v>-1.5</v>
      </c>
      <c r="BG145" s="1">
        <f>SUM('BONUS GAZZETTA 2013 2014'!C145,'BONUS GAZZETTA 2013 2014'!E145,'BONUS GAZZETTA 2013 2014'!H145,'BONUS GAZZETTA 2013 2014'!J145,'BONUS GAZZETTA 2013 2014'!L145,'BONUS GAZZETTA 2013 2014'!M145,'BONUS GAZZETTA 2013 2014'!O145,'BONUS GAZZETTA 2013 2014'!Q145,'BONUS GAZZETTA 2013 2014'!S145,'BONUS GAZZETTA 2013 2014'!U145,'BONUS GAZZETTA 2013 2014'!W145,'BONUS GAZZETTA 2013 2014'!Y145,'BONUS GAZZETTA 2013 2014'!Z145,'BONUS GAZZETTA 2013 2014'!AB145,'BONUS GAZZETTA 2013 2014'!AD145,'BONUS GAZZETTA 2013 2014'!AG145,'BONUS GAZZETTA 2013 2014'!AI145,'BONUS GAZZETTA 2013 2014'!AK145,'BONUS GAZZETTA 2013 2014'!AM145)</f>
        <v>3</v>
      </c>
      <c r="BH145" s="1">
        <f t="shared" si="70"/>
        <v>48</v>
      </c>
      <c r="BI145" s="1">
        <f t="shared" si="71"/>
        <v>44</v>
      </c>
    </row>
    <row r="146" spans="1:61">
      <c r="A146" s="19" t="s">
        <v>8</v>
      </c>
      <c r="B146" s="19" t="s">
        <v>647</v>
      </c>
      <c r="C146" s="19"/>
      <c r="D146" s="19"/>
      <c r="E146" s="19"/>
      <c r="F146" s="19"/>
      <c r="G146" s="19"/>
      <c r="H146" s="20"/>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t="s">
        <v>423</v>
      </c>
      <c r="AO146" s="8">
        <f t="shared" si="72"/>
        <v>0</v>
      </c>
      <c r="AP146" s="8">
        <f t="shared" si="62"/>
        <v>0</v>
      </c>
      <c r="AQ146" s="8">
        <f t="shared" si="63"/>
        <v>0</v>
      </c>
      <c r="AR146" s="8" t="e">
        <f t="shared" si="73"/>
        <v>#DIV/0!</v>
      </c>
      <c r="AS146" s="8" t="e">
        <f t="shared" si="74"/>
        <v>#DIV/0!</v>
      </c>
      <c r="AT146" s="8" t="e">
        <f t="shared" si="75"/>
        <v>#DIV/0!</v>
      </c>
      <c r="AU146" s="8" t="e">
        <f t="shared" si="76"/>
        <v>#N/A</v>
      </c>
      <c r="AV146" s="8" t="e">
        <f t="shared" si="64"/>
        <v>#DIV/0!</v>
      </c>
      <c r="AW146" s="8" t="e">
        <f t="shared" si="65"/>
        <v>#DIV/0!</v>
      </c>
      <c r="AX146" s="8" t="e">
        <f t="shared" si="60"/>
        <v>#DIV/0!</v>
      </c>
      <c r="AY146" s="8" t="e">
        <f t="shared" si="66"/>
        <v>#DIV/0!</v>
      </c>
      <c r="AZ146" s="8" t="e">
        <f t="shared" si="67"/>
        <v>#DIV/0!</v>
      </c>
      <c r="BA146" s="1">
        <f t="shared" si="61"/>
        <v>0</v>
      </c>
      <c r="BB146" s="1">
        <f>SUM('BONUS GAZZETTA 2013 2014'!C146:AN146)</f>
        <v>0</v>
      </c>
      <c r="BC146" s="15">
        <f t="shared" si="77"/>
        <v>0</v>
      </c>
      <c r="BD146" s="1">
        <f t="shared" si="68"/>
        <v>0</v>
      </c>
      <c r="BE146" s="1">
        <f t="shared" si="69"/>
        <v>0</v>
      </c>
      <c r="BF146" s="1">
        <f>SUM('BONUS GAZZETTA 2013 2014'!D146,'BONUS GAZZETTA 2013 2014'!F146,'BONUS GAZZETTA 2013 2014'!G146,'BONUS GAZZETTA 2013 2014'!I146,'BONUS GAZZETTA 2013 2014'!K146,'BONUS GAZZETTA 2013 2014'!N146,'BONUS GAZZETTA 2013 2014'!P146,'BONUS GAZZETTA 2013 2014'!R146,'BONUS GAZZETTA 2013 2014'!T146,'BONUS GAZZETTA 2013 2014'!V146,'BONUS GAZZETTA 2013 2014'!X146,'BONUS GAZZETTA 2013 2014'!AA146,'BONUS GAZZETTA 2013 2014'!AC146,'BONUS GAZZETTA 2013 2014'!AE146,'BONUS GAZZETTA 2013 2014'!AF146,'BONUS GAZZETTA 2013 2014'!AH146,'BONUS GAZZETTA 2013 2014'!AJ146,'BONUS GAZZETTA 2013 2014'!AL146,'BONUS GAZZETTA 2013 2014'!AN146)</f>
        <v>0</v>
      </c>
      <c r="BG146" s="1">
        <f>SUM('BONUS GAZZETTA 2013 2014'!C146,'BONUS GAZZETTA 2013 2014'!E146,'BONUS GAZZETTA 2013 2014'!H146,'BONUS GAZZETTA 2013 2014'!J146,'BONUS GAZZETTA 2013 2014'!L146,'BONUS GAZZETTA 2013 2014'!M146,'BONUS GAZZETTA 2013 2014'!O146,'BONUS GAZZETTA 2013 2014'!Q146,'BONUS GAZZETTA 2013 2014'!S146,'BONUS GAZZETTA 2013 2014'!U146,'BONUS GAZZETTA 2013 2014'!W146,'BONUS GAZZETTA 2013 2014'!Y146,'BONUS GAZZETTA 2013 2014'!Z146,'BONUS GAZZETTA 2013 2014'!AB146,'BONUS GAZZETTA 2013 2014'!AD146,'BONUS GAZZETTA 2013 2014'!AG146,'BONUS GAZZETTA 2013 2014'!AI146,'BONUS GAZZETTA 2013 2014'!AK146,'BONUS GAZZETTA 2013 2014'!AM146)</f>
        <v>0</v>
      </c>
      <c r="BH146" s="1">
        <f t="shared" si="70"/>
        <v>0</v>
      </c>
      <c r="BI146" s="1">
        <f t="shared" si="71"/>
        <v>0</v>
      </c>
    </row>
    <row r="147" spans="1:61">
      <c r="A147" s="19" t="s">
        <v>8</v>
      </c>
      <c r="B147" s="19" t="s">
        <v>414</v>
      </c>
      <c r="C147" s="19"/>
      <c r="D147" s="19"/>
      <c r="E147" s="19">
        <v>6</v>
      </c>
      <c r="F147" s="19">
        <v>6</v>
      </c>
      <c r="G147" s="19">
        <v>5.5</v>
      </c>
      <c r="H147" s="20">
        <v>5.5</v>
      </c>
      <c r="I147" s="19">
        <v>5</v>
      </c>
      <c r="J147" s="19">
        <v>5</v>
      </c>
      <c r="K147" s="19">
        <v>5</v>
      </c>
      <c r="L147" s="19">
        <v>5.5</v>
      </c>
      <c r="M147" s="19">
        <v>5.5</v>
      </c>
      <c r="N147" s="19">
        <v>5.5</v>
      </c>
      <c r="O147" s="19">
        <v>6</v>
      </c>
      <c r="P147" s="19">
        <v>6</v>
      </c>
      <c r="Q147" s="19">
        <v>6</v>
      </c>
      <c r="R147" s="19">
        <v>5</v>
      </c>
      <c r="S147" s="19"/>
      <c r="T147" s="19"/>
      <c r="U147" s="19">
        <v>6</v>
      </c>
      <c r="V147" s="19"/>
      <c r="W147" s="19">
        <v>5.5</v>
      </c>
      <c r="X147" s="19"/>
      <c r="Y147" s="19"/>
      <c r="Z147" s="19"/>
      <c r="AA147" s="19"/>
      <c r="AB147" s="19"/>
      <c r="AC147" s="19"/>
      <c r="AD147" s="19"/>
      <c r="AE147" s="19"/>
      <c r="AF147" s="19"/>
      <c r="AG147" s="19"/>
      <c r="AH147" s="19"/>
      <c r="AI147" s="19"/>
      <c r="AJ147" s="19"/>
      <c r="AK147" s="19"/>
      <c r="AL147" s="19"/>
      <c r="AM147" s="19"/>
      <c r="AN147" s="19"/>
      <c r="AO147" s="8">
        <f t="shared" si="72"/>
        <v>16</v>
      </c>
      <c r="AP147" s="8">
        <f t="shared" si="62"/>
        <v>7</v>
      </c>
      <c r="AQ147" s="8">
        <f t="shared" si="63"/>
        <v>9</v>
      </c>
      <c r="AR147" s="8">
        <f t="shared" si="73"/>
        <v>5.5625</v>
      </c>
      <c r="AS147" s="8">
        <f t="shared" si="74"/>
        <v>5.5666666666666664</v>
      </c>
      <c r="AT147" s="8">
        <f t="shared" si="75"/>
        <v>5.5</v>
      </c>
      <c r="AU147" s="8">
        <f t="shared" si="76"/>
        <v>6</v>
      </c>
      <c r="AV147" s="8">
        <f t="shared" si="64"/>
        <v>5.4285714285714288</v>
      </c>
      <c r="AW147" s="8">
        <f t="shared" si="65"/>
        <v>5.666666666666667</v>
      </c>
      <c r="AX147" s="8">
        <f t="shared" si="60"/>
        <v>5.5</v>
      </c>
      <c r="AY147" s="8">
        <f t="shared" si="66"/>
        <v>5.3571428571428568</v>
      </c>
      <c r="AZ147" s="8">
        <f t="shared" si="67"/>
        <v>5.6111111111111107</v>
      </c>
      <c r="BA147" s="1">
        <f t="shared" si="61"/>
        <v>89</v>
      </c>
      <c r="BB147" s="1">
        <f>SUM('BONUS GAZZETTA 2013 2014'!C147:AN147)</f>
        <v>-1</v>
      </c>
      <c r="BC147" s="15">
        <f t="shared" si="77"/>
        <v>88</v>
      </c>
      <c r="BD147" s="1">
        <f t="shared" si="68"/>
        <v>38</v>
      </c>
      <c r="BE147" s="1">
        <f t="shared" si="69"/>
        <v>51</v>
      </c>
      <c r="BF147" s="1">
        <f>SUM('BONUS GAZZETTA 2013 2014'!D147,'BONUS GAZZETTA 2013 2014'!F147,'BONUS GAZZETTA 2013 2014'!G147,'BONUS GAZZETTA 2013 2014'!I147,'BONUS GAZZETTA 2013 2014'!K147,'BONUS GAZZETTA 2013 2014'!N147,'BONUS GAZZETTA 2013 2014'!P147,'BONUS GAZZETTA 2013 2014'!R147,'BONUS GAZZETTA 2013 2014'!T147,'BONUS GAZZETTA 2013 2014'!V147,'BONUS GAZZETTA 2013 2014'!X147,'BONUS GAZZETTA 2013 2014'!AA147,'BONUS GAZZETTA 2013 2014'!AC147,'BONUS GAZZETTA 2013 2014'!AE147,'BONUS GAZZETTA 2013 2014'!AF147,'BONUS GAZZETTA 2013 2014'!AH147,'BONUS GAZZETTA 2013 2014'!AJ147,'BONUS GAZZETTA 2013 2014'!AL147,'BONUS GAZZETTA 2013 2014'!AN147)</f>
        <v>-0.5</v>
      </c>
      <c r="BG147" s="1">
        <f>SUM('BONUS GAZZETTA 2013 2014'!C147,'BONUS GAZZETTA 2013 2014'!E147,'BONUS GAZZETTA 2013 2014'!H147,'BONUS GAZZETTA 2013 2014'!J147,'BONUS GAZZETTA 2013 2014'!L147,'BONUS GAZZETTA 2013 2014'!M147,'BONUS GAZZETTA 2013 2014'!O147,'BONUS GAZZETTA 2013 2014'!Q147,'BONUS GAZZETTA 2013 2014'!S147,'BONUS GAZZETTA 2013 2014'!U147,'BONUS GAZZETTA 2013 2014'!W147,'BONUS GAZZETTA 2013 2014'!Y147,'BONUS GAZZETTA 2013 2014'!Z147,'BONUS GAZZETTA 2013 2014'!AB147,'BONUS GAZZETTA 2013 2014'!AD147,'BONUS GAZZETTA 2013 2014'!AG147,'BONUS GAZZETTA 2013 2014'!AI147,'BONUS GAZZETTA 2013 2014'!AK147,'BONUS GAZZETTA 2013 2014'!AM147)</f>
        <v>-0.5</v>
      </c>
      <c r="BH147" s="1">
        <f t="shared" si="70"/>
        <v>37.5</v>
      </c>
      <c r="BI147" s="1">
        <f t="shared" si="71"/>
        <v>50.5</v>
      </c>
    </row>
    <row r="148" spans="1:61">
      <c r="A148" s="19" t="s">
        <v>8</v>
      </c>
      <c r="B148" s="19" t="s">
        <v>601</v>
      </c>
      <c r="C148" s="19"/>
      <c r="D148" s="19"/>
      <c r="E148" s="19"/>
      <c r="F148" s="19"/>
      <c r="G148" s="19"/>
      <c r="H148" s="20"/>
      <c r="I148" s="19"/>
      <c r="J148" s="19"/>
      <c r="K148" s="19"/>
      <c r="L148" s="19"/>
      <c r="M148" s="19"/>
      <c r="N148" s="19"/>
      <c r="O148" s="19"/>
      <c r="P148" s="19"/>
      <c r="Q148" s="19"/>
      <c r="R148" s="19"/>
      <c r="S148" s="19"/>
      <c r="T148" s="19"/>
      <c r="U148" s="19"/>
      <c r="V148" s="19"/>
      <c r="W148" s="19"/>
      <c r="X148" s="19"/>
      <c r="Y148" s="19"/>
      <c r="Z148" s="19">
        <v>5.5</v>
      </c>
      <c r="AA148" s="19">
        <v>6</v>
      </c>
      <c r="AB148" s="19">
        <v>6</v>
      </c>
      <c r="AC148" s="19">
        <v>6</v>
      </c>
      <c r="AD148" s="19"/>
      <c r="AE148" s="19"/>
      <c r="AF148" s="19"/>
      <c r="AG148" s="19"/>
      <c r="AH148" s="19"/>
      <c r="AI148" s="19">
        <v>6.5</v>
      </c>
      <c r="AJ148" s="19">
        <v>5.5</v>
      </c>
      <c r="AK148" s="19"/>
      <c r="AL148" s="19">
        <v>5.5</v>
      </c>
      <c r="AM148" s="19">
        <v>6</v>
      </c>
      <c r="AN148" s="19"/>
      <c r="AO148" s="8">
        <f t="shared" si="72"/>
        <v>8</v>
      </c>
      <c r="AP148" s="8">
        <f t="shared" si="62"/>
        <v>4</v>
      </c>
      <c r="AQ148" s="8">
        <f t="shared" si="63"/>
        <v>4</v>
      </c>
      <c r="AR148" s="8">
        <f t="shared" si="73"/>
        <v>5.875</v>
      </c>
      <c r="AS148" s="8" t="e">
        <f t="shared" si="74"/>
        <v>#DIV/0!</v>
      </c>
      <c r="AT148" s="8">
        <f t="shared" si="75"/>
        <v>5.875</v>
      </c>
      <c r="AU148" s="8">
        <f t="shared" si="76"/>
        <v>6</v>
      </c>
      <c r="AV148" s="8">
        <f t="shared" si="64"/>
        <v>5.75</v>
      </c>
      <c r="AW148" s="8">
        <f t="shared" si="65"/>
        <v>6</v>
      </c>
      <c r="AX148" s="8">
        <f t="shared" si="60"/>
        <v>5.6875</v>
      </c>
      <c r="AY148" s="8">
        <f t="shared" si="66"/>
        <v>5.5</v>
      </c>
      <c r="AZ148" s="8">
        <f t="shared" si="67"/>
        <v>5.875</v>
      </c>
      <c r="BA148" s="1">
        <f t="shared" si="61"/>
        <v>47</v>
      </c>
      <c r="BB148" s="1">
        <f>SUM('BONUS GAZZETTA 2013 2014'!C148:AN148)</f>
        <v>-1.5</v>
      </c>
      <c r="BC148" s="15">
        <f t="shared" si="77"/>
        <v>45.5</v>
      </c>
      <c r="BD148" s="1">
        <f t="shared" si="68"/>
        <v>23</v>
      </c>
      <c r="BE148" s="1">
        <f t="shared" si="69"/>
        <v>24</v>
      </c>
      <c r="BF148" s="1">
        <f>SUM('BONUS GAZZETTA 2013 2014'!D148,'BONUS GAZZETTA 2013 2014'!F148,'BONUS GAZZETTA 2013 2014'!G148,'BONUS GAZZETTA 2013 2014'!I148,'BONUS GAZZETTA 2013 2014'!K148,'BONUS GAZZETTA 2013 2014'!N148,'BONUS GAZZETTA 2013 2014'!P148,'BONUS GAZZETTA 2013 2014'!R148,'BONUS GAZZETTA 2013 2014'!T148,'BONUS GAZZETTA 2013 2014'!V148,'BONUS GAZZETTA 2013 2014'!X148,'BONUS GAZZETTA 2013 2014'!AA148,'BONUS GAZZETTA 2013 2014'!AC148,'BONUS GAZZETTA 2013 2014'!AE148,'BONUS GAZZETTA 2013 2014'!AF148,'BONUS GAZZETTA 2013 2014'!AH148,'BONUS GAZZETTA 2013 2014'!AJ148,'BONUS GAZZETTA 2013 2014'!AL148,'BONUS GAZZETTA 2013 2014'!AN148)</f>
        <v>-1</v>
      </c>
      <c r="BG148" s="1">
        <f>SUM('BONUS GAZZETTA 2013 2014'!C148,'BONUS GAZZETTA 2013 2014'!E148,'BONUS GAZZETTA 2013 2014'!H148,'BONUS GAZZETTA 2013 2014'!J148,'BONUS GAZZETTA 2013 2014'!L148,'BONUS GAZZETTA 2013 2014'!M148,'BONUS GAZZETTA 2013 2014'!O148,'BONUS GAZZETTA 2013 2014'!Q148,'BONUS GAZZETTA 2013 2014'!S148,'BONUS GAZZETTA 2013 2014'!U148,'BONUS GAZZETTA 2013 2014'!W148,'BONUS GAZZETTA 2013 2014'!Y148,'BONUS GAZZETTA 2013 2014'!Z148,'BONUS GAZZETTA 2013 2014'!AB148,'BONUS GAZZETTA 2013 2014'!AD148,'BONUS GAZZETTA 2013 2014'!AG148,'BONUS GAZZETTA 2013 2014'!AI148,'BONUS GAZZETTA 2013 2014'!AK148,'BONUS GAZZETTA 2013 2014'!AM148)</f>
        <v>-0.5</v>
      </c>
      <c r="BH148" s="1">
        <f t="shared" si="70"/>
        <v>22</v>
      </c>
      <c r="BI148" s="1">
        <f t="shared" si="71"/>
        <v>23.5</v>
      </c>
    </row>
    <row r="149" spans="1:61">
      <c r="A149" s="19" t="s">
        <v>8</v>
      </c>
      <c r="B149" s="19" t="s">
        <v>430</v>
      </c>
      <c r="C149" s="19"/>
      <c r="D149" s="19"/>
      <c r="E149" s="19"/>
      <c r="F149" s="19"/>
      <c r="G149" s="19"/>
      <c r="H149" s="20"/>
      <c r="I149" s="19"/>
      <c r="J149" s="19"/>
      <c r="K149" s="19"/>
      <c r="L149" s="19"/>
      <c r="M149" s="19"/>
      <c r="N149" s="19"/>
      <c r="O149" s="19"/>
      <c r="P149" s="19"/>
      <c r="Q149" s="19"/>
      <c r="R149" s="19"/>
      <c r="S149" s="19"/>
      <c r="T149" s="19"/>
      <c r="U149" s="19"/>
      <c r="V149" s="19"/>
      <c r="W149" s="19"/>
      <c r="X149" s="19"/>
      <c r="Y149" s="19">
        <v>5.5</v>
      </c>
      <c r="Z149" s="19"/>
      <c r="AA149" s="19">
        <v>6</v>
      </c>
      <c r="AB149" s="21">
        <v>6</v>
      </c>
      <c r="AC149" s="19">
        <v>6.5</v>
      </c>
      <c r="AD149" s="19">
        <v>5</v>
      </c>
      <c r="AE149" s="19"/>
      <c r="AF149" s="19">
        <v>6.5</v>
      </c>
      <c r="AG149" s="19" t="s">
        <v>423</v>
      </c>
      <c r="AH149" s="19">
        <v>5.5</v>
      </c>
      <c r="AI149" s="19"/>
      <c r="AJ149" s="19"/>
      <c r="AK149" s="19">
        <v>5.5</v>
      </c>
      <c r="AL149" s="19"/>
      <c r="AM149" s="19">
        <v>6</v>
      </c>
      <c r="AN149" s="19"/>
      <c r="AO149" s="8">
        <f t="shared" si="72"/>
        <v>9</v>
      </c>
      <c r="AP149" s="8">
        <f t="shared" si="62"/>
        <v>4</v>
      </c>
      <c r="AQ149" s="8">
        <f t="shared" si="63"/>
        <v>5</v>
      </c>
      <c r="AR149" s="8">
        <f t="shared" si="73"/>
        <v>5.833333333333333</v>
      </c>
      <c r="AS149" s="8" t="e">
        <f t="shared" si="74"/>
        <v>#DIV/0!</v>
      </c>
      <c r="AT149" s="8">
        <f t="shared" si="75"/>
        <v>5.833333333333333</v>
      </c>
      <c r="AU149" s="8">
        <f t="shared" si="76"/>
        <v>5.5</v>
      </c>
      <c r="AV149" s="8">
        <f t="shared" si="64"/>
        <v>6.125</v>
      </c>
      <c r="AW149" s="8">
        <f t="shared" si="65"/>
        <v>5.6</v>
      </c>
      <c r="AX149" s="8">
        <f t="shared" si="60"/>
        <v>5.7777777777777777</v>
      </c>
      <c r="AY149" s="8">
        <f t="shared" si="66"/>
        <v>6.125</v>
      </c>
      <c r="AZ149" s="8">
        <f t="shared" si="67"/>
        <v>5.5</v>
      </c>
      <c r="BA149" s="1">
        <f t="shared" si="61"/>
        <v>52.5</v>
      </c>
      <c r="BB149" s="1">
        <f>SUM('BONUS GAZZETTA 2013 2014'!C149:AN149)</f>
        <v>-0.5</v>
      </c>
      <c r="BC149" s="15">
        <f t="shared" si="77"/>
        <v>52</v>
      </c>
      <c r="BD149" s="1">
        <f t="shared" si="68"/>
        <v>24.5</v>
      </c>
      <c r="BE149" s="1">
        <f t="shared" si="69"/>
        <v>28</v>
      </c>
      <c r="BF149" s="1">
        <f>SUM('BONUS GAZZETTA 2013 2014'!D149,'BONUS GAZZETTA 2013 2014'!F149,'BONUS GAZZETTA 2013 2014'!G149,'BONUS GAZZETTA 2013 2014'!I149,'BONUS GAZZETTA 2013 2014'!K149,'BONUS GAZZETTA 2013 2014'!N149,'BONUS GAZZETTA 2013 2014'!P149,'BONUS GAZZETTA 2013 2014'!R149,'BONUS GAZZETTA 2013 2014'!T149,'BONUS GAZZETTA 2013 2014'!V149,'BONUS GAZZETTA 2013 2014'!X149,'BONUS GAZZETTA 2013 2014'!AA149,'BONUS GAZZETTA 2013 2014'!AC149,'BONUS GAZZETTA 2013 2014'!AE149,'BONUS GAZZETTA 2013 2014'!AF149,'BONUS GAZZETTA 2013 2014'!AH149,'BONUS GAZZETTA 2013 2014'!AJ149,'BONUS GAZZETTA 2013 2014'!AL149,'BONUS GAZZETTA 2013 2014'!AN149)</f>
        <v>0</v>
      </c>
      <c r="BG149" s="1">
        <f>SUM('BONUS GAZZETTA 2013 2014'!C149,'BONUS GAZZETTA 2013 2014'!E149,'BONUS GAZZETTA 2013 2014'!H149,'BONUS GAZZETTA 2013 2014'!J149,'BONUS GAZZETTA 2013 2014'!L149,'BONUS GAZZETTA 2013 2014'!M149,'BONUS GAZZETTA 2013 2014'!O149,'BONUS GAZZETTA 2013 2014'!Q149,'BONUS GAZZETTA 2013 2014'!S149,'BONUS GAZZETTA 2013 2014'!U149,'BONUS GAZZETTA 2013 2014'!W149,'BONUS GAZZETTA 2013 2014'!Y149,'BONUS GAZZETTA 2013 2014'!Z149,'BONUS GAZZETTA 2013 2014'!AB149,'BONUS GAZZETTA 2013 2014'!AD149,'BONUS GAZZETTA 2013 2014'!AG149,'BONUS GAZZETTA 2013 2014'!AI149,'BONUS GAZZETTA 2013 2014'!AK149,'BONUS GAZZETTA 2013 2014'!AM149)</f>
        <v>-0.5</v>
      </c>
      <c r="BH149" s="1">
        <f t="shared" si="70"/>
        <v>24.5</v>
      </c>
      <c r="BI149" s="1">
        <f t="shared" si="71"/>
        <v>27.5</v>
      </c>
    </row>
    <row r="150" spans="1:61">
      <c r="A150" s="19" t="s">
        <v>8</v>
      </c>
      <c r="B150" s="19" t="s">
        <v>66</v>
      </c>
      <c r="C150" s="19">
        <v>6</v>
      </c>
      <c r="D150" s="19">
        <v>6</v>
      </c>
      <c r="E150" s="19">
        <v>5.5</v>
      </c>
      <c r="F150" s="19">
        <v>6</v>
      </c>
      <c r="G150" s="19"/>
      <c r="H150" s="20"/>
      <c r="I150" s="19">
        <v>6</v>
      </c>
      <c r="J150" s="19">
        <v>5</v>
      </c>
      <c r="K150" s="19">
        <v>5</v>
      </c>
      <c r="L150" s="19">
        <v>6</v>
      </c>
      <c r="M150" s="19"/>
      <c r="N150" s="19">
        <v>6</v>
      </c>
      <c r="O150" s="19">
        <v>6.5</v>
      </c>
      <c r="P150" s="19">
        <v>6.5</v>
      </c>
      <c r="Q150" s="19">
        <v>6</v>
      </c>
      <c r="R150" s="19">
        <v>6</v>
      </c>
      <c r="S150" s="19">
        <v>5.5</v>
      </c>
      <c r="T150" s="19">
        <v>6</v>
      </c>
      <c r="U150" s="19">
        <v>6</v>
      </c>
      <c r="V150" s="19">
        <v>6</v>
      </c>
      <c r="W150" s="19">
        <v>6</v>
      </c>
      <c r="X150" s="19">
        <v>5.5</v>
      </c>
      <c r="Y150" s="19"/>
      <c r="Z150" s="19">
        <v>6</v>
      </c>
      <c r="AA150" s="19">
        <v>7</v>
      </c>
      <c r="AB150" s="19">
        <v>6.5</v>
      </c>
      <c r="AC150" s="19">
        <v>6.5</v>
      </c>
      <c r="AD150" s="19">
        <v>6.5</v>
      </c>
      <c r="AE150" s="19"/>
      <c r="AF150" s="19">
        <v>6</v>
      </c>
      <c r="AG150" s="19">
        <v>4.5</v>
      </c>
      <c r="AH150" s="19">
        <v>5.5</v>
      </c>
      <c r="AI150" s="19">
        <v>6.5</v>
      </c>
      <c r="AJ150" s="19">
        <v>5.5</v>
      </c>
      <c r="AK150" s="19">
        <v>4.5</v>
      </c>
      <c r="AL150" s="19"/>
      <c r="AM150" s="19">
        <v>6</v>
      </c>
      <c r="AN150" s="19">
        <v>6</v>
      </c>
      <c r="AO150" s="8">
        <f t="shared" si="72"/>
        <v>32</v>
      </c>
      <c r="AP150" s="8">
        <f t="shared" si="62"/>
        <v>16</v>
      </c>
      <c r="AQ150" s="8">
        <f t="shared" si="63"/>
        <v>16</v>
      </c>
      <c r="AR150" s="8">
        <f t="shared" si="73"/>
        <v>5.890625</v>
      </c>
      <c r="AS150" s="8">
        <f t="shared" si="74"/>
        <v>5.875</v>
      </c>
      <c r="AT150" s="8">
        <f t="shared" si="75"/>
        <v>5.90625</v>
      </c>
      <c r="AU150" s="8">
        <f t="shared" si="76"/>
        <v>6</v>
      </c>
      <c r="AV150" s="8">
        <f t="shared" si="64"/>
        <v>5.96875</v>
      </c>
      <c r="AW150" s="8">
        <f t="shared" si="65"/>
        <v>5.8125</v>
      </c>
      <c r="AX150" s="8">
        <f t="shared" si="60"/>
        <v>5.71875</v>
      </c>
      <c r="AY150" s="8">
        <f t="shared" si="66"/>
        <v>5.84375</v>
      </c>
      <c r="AZ150" s="8">
        <f t="shared" si="67"/>
        <v>5.59375</v>
      </c>
      <c r="BA150" s="1">
        <f t="shared" si="61"/>
        <v>188.5</v>
      </c>
      <c r="BB150" s="1">
        <f>SUM('BONUS GAZZETTA 2013 2014'!C150:AN150)</f>
        <v>-5.5</v>
      </c>
      <c r="BC150" s="15">
        <f t="shared" si="77"/>
        <v>183</v>
      </c>
      <c r="BD150" s="1">
        <f t="shared" si="68"/>
        <v>95.5</v>
      </c>
      <c r="BE150" s="1">
        <f t="shared" si="69"/>
        <v>93</v>
      </c>
      <c r="BF150" s="1">
        <f>SUM('BONUS GAZZETTA 2013 2014'!D150,'BONUS GAZZETTA 2013 2014'!F150,'BONUS GAZZETTA 2013 2014'!G150,'BONUS GAZZETTA 2013 2014'!I150,'BONUS GAZZETTA 2013 2014'!K150,'BONUS GAZZETTA 2013 2014'!N150,'BONUS GAZZETTA 2013 2014'!P150,'BONUS GAZZETTA 2013 2014'!R150,'BONUS GAZZETTA 2013 2014'!T150,'BONUS GAZZETTA 2013 2014'!V150,'BONUS GAZZETTA 2013 2014'!X150,'BONUS GAZZETTA 2013 2014'!AA150,'BONUS GAZZETTA 2013 2014'!AC150,'BONUS GAZZETTA 2013 2014'!AE150,'BONUS GAZZETTA 2013 2014'!AF150,'BONUS GAZZETTA 2013 2014'!AH150,'BONUS GAZZETTA 2013 2014'!AJ150,'BONUS GAZZETTA 2013 2014'!AL150,'BONUS GAZZETTA 2013 2014'!AN150)</f>
        <v>-2</v>
      </c>
      <c r="BG150" s="1">
        <f>SUM('BONUS GAZZETTA 2013 2014'!C150,'BONUS GAZZETTA 2013 2014'!E150,'BONUS GAZZETTA 2013 2014'!H150,'BONUS GAZZETTA 2013 2014'!J150,'BONUS GAZZETTA 2013 2014'!L150,'BONUS GAZZETTA 2013 2014'!M150,'BONUS GAZZETTA 2013 2014'!O150,'BONUS GAZZETTA 2013 2014'!Q150,'BONUS GAZZETTA 2013 2014'!S150,'BONUS GAZZETTA 2013 2014'!U150,'BONUS GAZZETTA 2013 2014'!W150,'BONUS GAZZETTA 2013 2014'!Y150,'BONUS GAZZETTA 2013 2014'!Z150,'BONUS GAZZETTA 2013 2014'!AB150,'BONUS GAZZETTA 2013 2014'!AD150,'BONUS GAZZETTA 2013 2014'!AG150,'BONUS GAZZETTA 2013 2014'!AI150,'BONUS GAZZETTA 2013 2014'!AK150,'BONUS GAZZETTA 2013 2014'!AM150)</f>
        <v>-3.5</v>
      </c>
      <c r="BH150" s="1">
        <f t="shared" si="70"/>
        <v>93.5</v>
      </c>
      <c r="BI150" s="1">
        <f t="shared" si="71"/>
        <v>89.5</v>
      </c>
    </row>
    <row r="151" spans="1:61">
      <c r="A151" s="19" t="s">
        <v>8</v>
      </c>
      <c r="B151" s="19" t="s">
        <v>374</v>
      </c>
      <c r="C151" s="19"/>
      <c r="D151" s="19" t="s">
        <v>423</v>
      </c>
      <c r="E151" s="19"/>
      <c r="F151" s="19"/>
      <c r="G151" s="19"/>
      <c r="H151" s="20">
        <v>5.5</v>
      </c>
      <c r="I151" s="19">
        <v>5.5</v>
      </c>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8">
        <f t="shared" si="72"/>
        <v>2</v>
      </c>
      <c r="AP151" s="8">
        <f t="shared" si="62"/>
        <v>1</v>
      </c>
      <c r="AQ151" s="8">
        <f t="shared" si="63"/>
        <v>1</v>
      </c>
      <c r="AR151" s="8">
        <f t="shared" si="73"/>
        <v>5.5</v>
      </c>
      <c r="AS151" s="8">
        <f t="shared" si="74"/>
        <v>5.5</v>
      </c>
      <c r="AT151" s="8" t="e">
        <f t="shared" si="75"/>
        <v>#DIV/0!</v>
      </c>
      <c r="AU151" s="8">
        <f t="shared" si="76"/>
        <v>5.5</v>
      </c>
      <c r="AV151" s="8">
        <f t="shared" si="64"/>
        <v>5.5</v>
      </c>
      <c r="AW151" s="8">
        <f t="shared" si="65"/>
        <v>5.5</v>
      </c>
      <c r="AX151" s="8">
        <f t="shared" si="60"/>
        <v>5.5</v>
      </c>
      <c r="AY151" s="8">
        <f t="shared" si="66"/>
        <v>5.5</v>
      </c>
      <c r="AZ151" s="8">
        <f t="shared" si="67"/>
        <v>5.5</v>
      </c>
      <c r="BA151" s="1">
        <f t="shared" si="61"/>
        <v>11</v>
      </c>
      <c r="BB151" s="1">
        <f>SUM('BONUS GAZZETTA 2013 2014'!C151:AN151)</f>
        <v>0</v>
      </c>
      <c r="BC151" s="15">
        <f t="shared" si="77"/>
        <v>11</v>
      </c>
      <c r="BD151" s="1">
        <f t="shared" si="68"/>
        <v>5.5</v>
      </c>
      <c r="BE151" s="1">
        <f t="shared" si="69"/>
        <v>5.5</v>
      </c>
      <c r="BF151" s="1">
        <f>SUM('BONUS GAZZETTA 2013 2014'!D151,'BONUS GAZZETTA 2013 2014'!F151,'BONUS GAZZETTA 2013 2014'!G151,'BONUS GAZZETTA 2013 2014'!I151,'BONUS GAZZETTA 2013 2014'!K151,'BONUS GAZZETTA 2013 2014'!N151,'BONUS GAZZETTA 2013 2014'!P151,'BONUS GAZZETTA 2013 2014'!R151,'BONUS GAZZETTA 2013 2014'!T151,'BONUS GAZZETTA 2013 2014'!V151,'BONUS GAZZETTA 2013 2014'!X151,'BONUS GAZZETTA 2013 2014'!AA151,'BONUS GAZZETTA 2013 2014'!AC151,'BONUS GAZZETTA 2013 2014'!AE151,'BONUS GAZZETTA 2013 2014'!AF151,'BONUS GAZZETTA 2013 2014'!AH151,'BONUS GAZZETTA 2013 2014'!AJ151,'BONUS GAZZETTA 2013 2014'!AL151,'BONUS GAZZETTA 2013 2014'!AN151)</f>
        <v>0</v>
      </c>
      <c r="BG151" s="1">
        <f>SUM('BONUS GAZZETTA 2013 2014'!C151,'BONUS GAZZETTA 2013 2014'!E151,'BONUS GAZZETTA 2013 2014'!H151,'BONUS GAZZETTA 2013 2014'!J151,'BONUS GAZZETTA 2013 2014'!L151,'BONUS GAZZETTA 2013 2014'!M151,'BONUS GAZZETTA 2013 2014'!O151,'BONUS GAZZETTA 2013 2014'!Q151,'BONUS GAZZETTA 2013 2014'!S151,'BONUS GAZZETTA 2013 2014'!U151,'BONUS GAZZETTA 2013 2014'!W151,'BONUS GAZZETTA 2013 2014'!Y151,'BONUS GAZZETTA 2013 2014'!Z151,'BONUS GAZZETTA 2013 2014'!AB151,'BONUS GAZZETTA 2013 2014'!AD151,'BONUS GAZZETTA 2013 2014'!AG151,'BONUS GAZZETTA 2013 2014'!AI151,'BONUS GAZZETTA 2013 2014'!AK151,'BONUS GAZZETTA 2013 2014'!AM151)</f>
        <v>0</v>
      </c>
      <c r="BH151" s="1">
        <f t="shared" si="70"/>
        <v>5.5</v>
      </c>
      <c r="BI151" s="1">
        <f t="shared" si="71"/>
        <v>5.5</v>
      </c>
    </row>
    <row r="152" spans="1:61">
      <c r="A152" s="19" t="s">
        <v>8</v>
      </c>
      <c r="B152" s="19" t="s">
        <v>648</v>
      </c>
      <c r="C152" s="19"/>
      <c r="D152" s="19"/>
      <c r="E152" s="19"/>
      <c r="F152" s="19"/>
      <c r="G152" s="19"/>
      <c r="H152" s="20"/>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v>6</v>
      </c>
      <c r="AO152" s="8">
        <f t="shared" si="72"/>
        <v>1</v>
      </c>
      <c r="AP152" s="8">
        <f t="shared" si="62"/>
        <v>1</v>
      </c>
      <c r="AQ152" s="8">
        <f t="shared" si="63"/>
        <v>0</v>
      </c>
      <c r="AR152" s="8">
        <f t="shared" si="73"/>
        <v>6</v>
      </c>
      <c r="AS152" s="8" t="e">
        <f t="shared" si="74"/>
        <v>#DIV/0!</v>
      </c>
      <c r="AT152" s="8">
        <f t="shared" si="75"/>
        <v>6</v>
      </c>
      <c r="AU152" s="8" t="e">
        <f t="shared" si="76"/>
        <v>#N/A</v>
      </c>
      <c r="AV152" s="8">
        <f t="shared" si="64"/>
        <v>6</v>
      </c>
      <c r="AW152" s="8" t="e">
        <f t="shared" si="65"/>
        <v>#DIV/0!</v>
      </c>
      <c r="AX152" s="8">
        <f t="shared" si="60"/>
        <v>6</v>
      </c>
      <c r="AY152" s="8">
        <f t="shared" si="66"/>
        <v>6</v>
      </c>
      <c r="AZ152" s="8" t="e">
        <f t="shared" si="67"/>
        <v>#DIV/0!</v>
      </c>
      <c r="BA152" s="1">
        <f t="shared" si="61"/>
        <v>6</v>
      </c>
      <c r="BB152" s="1">
        <f>SUM('BONUS GAZZETTA 2013 2014'!C152:AN152)</f>
        <v>0</v>
      </c>
      <c r="BC152" s="15">
        <f t="shared" si="77"/>
        <v>6</v>
      </c>
      <c r="BD152" s="1">
        <f t="shared" si="68"/>
        <v>6</v>
      </c>
      <c r="BE152" s="1">
        <f t="shared" si="69"/>
        <v>0</v>
      </c>
      <c r="BF152" s="1">
        <f>SUM('BONUS GAZZETTA 2013 2014'!D152,'BONUS GAZZETTA 2013 2014'!F152,'BONUS GAZZETTA 2013 2014'!G152,'BONUS GAZZETTA 2013 2014'!I152,'BONUS GAZZETTA 2013 2014'!K152,'BONUS GAZZETTA 2013 2014'!N152,'BONUS GAZZETTA 2013 2014'!P152,'BONUS GAZZETTA 2013 2014'!R152,'BONUS GAZZETTA 2013 2014'!T152,'BONUS GAZZETTA 2013 2014'!V152,'BONUS GAZZETTA 2013 2014'!X152,'BONUS GAZZETTA 2013 2014'!AA152,'BONUS GAZZETTA 2013 2014'!AC152,'BONUS GAZZETTA 2013 2014'!AE152,'BONUS GAZZETTA 2013 2014'!AF152,'BONUS GAZZETTA 2013 2014'!AH152,'BONUS GAZZETTA 2013 2014'!AJ152,'BONUS GAZZETTA 2013 2014'!AL152,'BONUS GAZZETTA 2013 2014'!AN152)</f>
        <v>0</v>
      </c>
      <c r="BG152" s="1">
        <f>SUM('BONUS GAZZETTA 2013 2014'!C152,'BONUS GAZZETTA 2013 2014'!E152,'BONUS GAZZETTA 2013 2014'!H152,'BONUS GAZZETTA 2013 2014'!J152,'BONUS GAZZETTA 2013 2014'!L152,'BONUS GAZZETTA 2013 2014'!M152,'BONUS GAZZETTA 2013 2014'!O152,'BONUS GAZZETTA 2013 2014'!Q152,'BONUS GAZZETTA 2013 2014'!S152,'BONUS GAZZETTA 2013 2014'!U152,'BONUS GAZZETTA 2013 2014'!W152,'BONUS GAZZETTA 2013 2014'!Y152,'BONUS GAZZETTA 2013 2014'!Z152,'BONUS GAZZETTA 2013 2014'!AB152,'BONUS GAZZETTA 2013 2014'!AD152,'BONUS GAZZETTA 2013 2014'!AG152,'BONUS GAZZETTA 2013 2014'!AI152,'BONUS GAZZETTA 2013 2014'!AK152,'BONUS GAZZETTA 2013 2014'!AM152)</f>
        <v>0</v>
      </c>
      <c r="BH152" s="1">
        <f t="shared" si="70"/>
        <v>6</v>
      </c>
      <c r="BI152" s="1">
        <f t="shared" si="71"/>
        <v>0</v>
      </c>
    </row>
    <row r="153" spans="1:61">
      <c r="A153" s="19" t="s">
        <v>8</v>
      </c>
      <c r="B153" s="19" t="s">
        <v>480</v>
      </c>
      <c r="C153" s="19"/>
      <c r="D153" s="19"/>
      <c r="E153" s="19"/>
      <c r="F153" s="19"/>
      <c r="G153" s="19"/>
      <c r="H153" s="20">
        <v>5.5</v>
      </c>
      <c r="I153" s="19"/>
      <c r="J153" s="19"/>
      <c r="K153" s="19"/>
      <c r="L153" s="19"/>
      <c r="M153" s="19"/>
      <c r="N153" s="19"/>
      <c r="O153" s="19">
        <v>7</v>
      </c>
      <c r="P153" s="19">
        <v>6</v>
      </c>
      <c r="Q153" s="19"/>
      <c r="R153" s="19">
        <v>6.5</v>
      </c>
      <c r="S153" s="19">
        <v>5.5</v>
      </c>
      <c r="T153" s="19"/>
      <c r="U153" s="19"/>
      <c r="V153" s="19">
        <v>6.5</v>
      </c>
      <c r="W153" s="19"/>
      <c r="X153" s="19"/>
      <c r="Y153" s="19" t="s">
        <v>423</v>
      </c>
      <c r="Z153" s="19"/>
      <c r="AA153" s="19"/>
      <c r="AB153" s="19"/>
      <c r="AC153" s="19">
        <v>6</v>
      </c>
      <c r="AD153" s="19">
        <v>6</v>
      </c>
      <c r="AE153" s="19">
        <v>5.5</v>
      </c>
      <c r="AF153" s="19">
        <v>6</v>
      </c>
      <c r="AG153" s="19"/>
      <c r="AH153" s="19"/>
      <c r="AI153" s="19"/>
      <c r="AJ153" s="19">
        <v>5.5</v>
      </c>
      <c r="AK153" s="19">
        <v>5</v>
      </c>
      <c r="AL153" s="19"/>
      <c r="AM153" s="19"/>
      <c r="AN153" s="19">
        <v>7</v>
      </c>
      <c r="AO153" s="8">
        <f t="shared" si="72"/>
        <v>13</v>
      </c>
      <c r="AP153" s="8">
        <f t="shared" si="62"/>
        <v>8</v>
      </c>
      <c r="AQ153" s="8">
        <f t="shared" si="63"/>
        <v>5</v>
      </c>
      <c r="AR153" s="8">
        <f t="shared" si="73"/>
        <v>6</v>
      </c>
      <c r="AS153" s="8">
        <f t="shared" si="74"/>
        <v>6.1</v>
      </c>
      <c r="AT153" s="8">
        <f t="shared" si="75"/>
        <v>5.9375</v>
      </c>
      <c r="AU153" s="8">
        <f t="shared" si="76"/>
        <v>5.5</v>
      </c>
      <c r="AV153" s="8">
        <f t="shared" si="64"/>
        <v>6.125</v>
      </c>
      <c r="AW153" s="8">
        <f t="shared" si="65"/>
        <v>5.8</v>
      </c>
      <c r="AX153" s="8">
        <f t="shared" si="60"/>
        <v>6.1923076923076925</v>
      </c>
      <c r="AY153" s="8">
        <f t="shared" si="66"/>
        <v>6.0625</v>
      </c>
      <c r="AZ153" s="8">
        <f t="shared" si="67"/>
        <v>6.4</v>
      </c>
      <c r="BA153" s="1">
        <f t="shared" si="61"/>
        <v>78</v>
      </c>
      <c r="BB153" s="1">
        <f>SUM('BONUS GAZZETTA 2013 2014'!C153:AN153)</f>
        <v>2.5</v>
      </c>
      <c r="BC153" s="15">
        <f t="shared" si="77"/>
        <v>80.5</v>
      </c>
      <c r="BD153" s="1">
        <f t="shared" si="68"/>
        <v>49</v>
      </c>
      <c r="BE153" s="1">
        <f t="shared" si="69"/>
        <v>29</v>
      </c>
      <c r="BF153" s="1">
        <f>SUM('BONUS GAZZETTA 2013 2014'!D153,'BONUS GAZZETTA 2013 2014'!F153,'BONUS GAZZETTA 2013 2014'!G153,'BONUS GAZZETTA 2013 2014'!I153,'BONUS GAZZETTA 2013 2014'!K153,'BONUS GAZZETTA 2013 2014'!N153,'BONUS GAZZETTA 2013 2014'!P153,'BONUS GAZZETTA 2013 2014'!R153,'BONUS GAZZETTA 2013 2014'!T153,'BONUS GAZZETTA 2013 2014'!V153,'BONUS GAZZETTA 2013 2014'!X153,'BONUS GAZZETTA 2013 2014'!AA153,'BONUS GAZZETTA 2013 2014'!AC153,'BONUS GAZZETTA 2013 2014'!AE153,'BONUS GAZZETTA 2013 2014'!AF153,'BONUS GAZZETTA 2013 2014'!AH153,'BONUS GAZZETTA 2013 2014'!AJ153,'BONUS GAZZETTA 2013 2014'!AL153,'BONUS GAZZETTA 2013 2014'!AN153)</f>
        <v>-0.5</v>
      </c>
      <c r="BG153" s="1">
        <f>SUM('BONUS GAZZETTA 2013 2014'!C153,'BONUS GAZZETTA 2013 2014'!E153,'BONUS GAZZETTA 2013 2014'!H153,'BONUS GAZZETTA 2013 2014'!J153,'BONUS GAZZETTA 2013 2014'!L153,'BONUS GAZZETTA 2013 2014'!M153,'BONUS GAZZETTA 2013 2014'!O153,'BONUS GAZZETTA 2013 2014'!Q153,'BONUS GAZZETTA 2013 2014'!S153,'BONUS GAZZETTA 2013 2014'!U153,'BONUS GAZZETTA 2013 2014'!W153,'BONUS GAZZETTA 2013 2014'!Y153,'BONUS GAZZETTA 2013 2014'!Z153,'BONUS GAZZETTA 2013 2014'!AB153,'BONUS GAZZETTA 2013 2014'!AD153,'BONUS GAZZETTA 2013 2014'!AG153,'BONUS GAZZETTA 2013 2014'!AI153,'BONUS GAZZETTA 2013 2014'!AK153,'BONUS GAZZETTA 2013 2014'!AM153)</f>
        <v>3</v>
      </c>
      <c r="BH153" s="1">
        <f t="shared" si="70"/>
        <v>48.5</v>
      </c>
      <c r="BI153" s="1">
        <f t="shared" si="71"/>
        <v>32</v>
      </c>
    </row>
    <row r="154" spans="1:61">
      <c r="A154" s="19" t="s">
        <v>8</v>
      </c>
      <c r="B154" s="19" t="s">
        <v>566</v>
      </c>
      <c r="C154" s="19"/>
      <c r="D154" s="19"/>
      <c r="E154" s="19"/>
      <c r="F154" s="19"/>
      <c r="G154" s="19"/>
      <c r="H154" s="20"/>
      <c r="I154" s="19"/>
      <c r="J154" s="19"/>
      <c r="K154" s="19"/>
      <c r="L154" s="19"/>
      <c r="M154" s="19"/>
      <c r="N154" s="19"/>
      <c r="O154" s="19"/>
      <c r="P154" s="19"/>
      <c r="Q154" s="19"/>
      <c r="R154" s="19"/>
      <c r="S154" s="19"/>
      <c r="T154" s="19"/>
      <c r="U154" s="19" t="s">
        <v>423</v>
      </c>
      <c r="V154" s="19"/>
      <c r="W154" s="19"/>
      <c r="X154" s="19"/>
      <c r="Y154" s="19"/>
      <c r="Z154" s="19"/>
      <c r="AA154" s="19"/>
      <c r="AB154" s="19"/>
      <c r="AC154" s="19"/>
      <c r="AD154" s="19"/>
      <c r="AE154" s="19"/>
      <c r="AF154" s="19"/>
      <c r="AG154" s="19"/>
      <c r="AH154" s="19"/>
      <c r="AI154" s="19"/>
      <c r="AJ154" s="19"/>
      <c r="AK154" s="19"/>
      <c r="AL154" s="19"/>
      <c r="AM154" s="19"/>
      <c r="AN154" s="19"/>
      <c r="AO154" s="8">
        <f t="shared" si="72"/>
        <v>0</v>
      </c>
      <c r="AP154" s="8">
        <f t="shared" si="62"/>
        <v>0</v>
      </c>
      <c r="AQ154" s="8">
        <f t="shared" si="63"/>
        <v>0</v>
      </c>
      <c r="AR154" s="8" t="e">
        <f t="shared" si="73"/>
        <v>#DIV/0!</v>
      </c>
      <c r="AS154" s="8" t="e">
        <f t="shared" si="74"/>
        <v>#DIV/0!</v>
      </c>
      <c r="AT154" s="8" t="e">
        <f t="shared" si="75"/>
        <v>#DIV/0!</v>
      </c>
      <c r="AU154" s="8" t="e">
        <f t="shared" si="76"/>
        <v>#N/A</v>
      </c>
      <c r="AV154" s="8" t="e">
        <f t="shared" si="64"/>
        <v>#DIV/0!</v>
      </c>
      <c r="AW154" s="8" t="e">
        <f t="shared" si="65"/>
        <v>#DIV/0!</v>
      </c>
      <c r="AX154" s="8" t="e">
        <f t="shared" si="60"/>
        <v>#DIV/0!</v>
      </c>
      <c r="AY154" s="8" t="e">
        <f t="shared" si="66"/>
        <v>#DIV/0!</v>
      </c>
      <c r="AZ154" s="8" t="e">
        <f t="shared" si="67"/>
        <v>#DIV/0!</v>
      </c>
      <c r="BA154" s="1">
        <f t="shared" si="61"/>
        <v>0</v>
      </c>
      <c r="BB154" s="1">
        <f>SUM('BONUS GAZZETTA 2013 2014'!C154:AN154)</f>
        <v>0</v>
      </c>
      <c r="BC154" s="15">
        <f t="shared" si="77"/>
        <v>0</v>
      </c>
      <c r="BD154" s="1">
        <f t="shared" si="68"/>
        <v>0</v>
      </c>
      <c r="BE154" s="1">
        <f t="shared" si="69"/>
        <v>0</v>
      </c>
      <c r="BF154" s="1">
        <f>SUM('BONUS GAZZETTA 2013 2014'!D154,'BONUS GAZZETTA 2013 2014'!F154,'BONUS GAZZETTA 2013 2014'!G154,'BONUS GAZZETTA 2013 2014'!I154,'BONUS GAZZETTA 2013 2014'!K154,'BONUS GAZZETTA 2013 2014'!N154,'BONUS GAZZETTA 2013 2014'!P154,'BONUS GAZZETTA 2013 2014'!R154,'BONUS GAZZETTA 2013 2014'!T154,'BONUS GAZZETTA 2013 2014'!V154,'BONUS GAZZETTA 2013 2014'!X154,'BONUS GAZZETTA 2013 2014'!AA154,'BONUS GAZZETTA 2013 2014'!AC154,'BONUS GAZZETTA 2013 2014'!AE154,'BONUS GAZZETTA 2013 2014'!AF154,'BONUS GAZZETTA 2013 2014'!AH154,'BONUS GAZZETTA 2013 2014'!AJ154,'BONUS GAZZETTA 2013 2014'!AL154,'BONUS GAZZETTA 2013 2014'!AN154)</f>
        <v>0</v>
      </c>
      <c r="BG154" s="1">
        <f>SUM('BONUS GAZZETTA 2013 2014'!C154,'BONUS GAZZETTA 2013 2014'!E154,'BONUS GAZZETTA 2013 2014'!H154,'BONUS GAZZETTA 2013 2014'!J154,'BONUS GAZZETTA 2013 2014'!L154,'BONUS GAZZETTA 2013 2014'!M154,'BONUS GAZZETTA 2013 2014'!O154,'BONUS GAZZETTA 2013 2014'!Q154,'BONUS GAZZETTA 2013 2014'!S154,'BONUS GAZZETTA 2013 2014'!U154,'BONUS GAZZETTA 2013 2014'!W154,'BONUS GAZZETTA 2013 2014'!Y154,'BONUS GAZZETTA 2013 2014'!Z154,'BONUS GAZZETTA 2013 2014'!AB154,'BONUS GAZZETTA 2013 2014'!AD154,'BONUS GAZZETTA 2013 2014'!AG154,'BONUS GAZZETTA 2013 2014'!AI154,'BONUS GAZZETTA 2013 2014'!AK154,'BONUS GAZZETTA 2013 2014'!AM154)</f>
        <v>0</v>
      </c>
      <c r="BH154" s="1">
        <f t="shared" si="70"/>
        <v>0</v>
      </c>
      <c r="BI154" s="1">
        <f t="shared" si="71"/>
        <v>0</v>
      </c>
    </row>
    <row r="155" spans="1:61">
      <c r="A155" s="19" t="s">
        <v>8</v>
      </c>
      <c r="B155" s="19" t="s">
        <v>630</v>
      </c>
      <c r="C155" s="19"/>
      <c r="D155" s="19"/>
      <c r="E155" s="19"/>
      <c r="F155" s="19"/>
      <c r="G155" s="19"/>
      <c r="H155" s="20"/>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t="s">
        <v>423</v>
      </c>
      <c r="AM155" s="19"/>
      <c r="AN155" s="19"/>
      <c r="AO155" s="8">
        <f t="shared" si="72"/>
        <v>0</v>
      </c>
      <c r="AP155" s="8">
        <f t="shared" si="62"/>
        <v>0</v>
      </c>
      <c r="AQ155" s="8">
        <f t="shared" si="63"/>
        <v>0</v>
      </c>
      <c r="AR155" s="8" t="e">
        <f t="shared" si="73"/>
        <v>#DIV/0!</v>
      </c>
      <c r="AS155" s="8" t="e">
        <f t="shared" si="74"/>
        <v>#DIV/0!</v>
      </c>
      <c r="AT155" s="8" t="e">
        <f t="shared" si="75"/>
        <v>#DIV/0!</v>
      </c>
      <c r="AU155" s="8" t="e">
        <f t="shared" si="76"/>
        <v>#N/A</v>
      </c>
      <c r="AV155" s="8" t="e">
        <f t="shared" si="64"/>
        <v>#DIV/0!</v>
      </c>
      <c r="AW155" s="8" t="e">
        <f t="shared" si="65"/>
        <v>#DIV/0!</v>
      </c>
      <c r="AX155" s="8" t="e">
        <f t="shared" si="60"/>
        <v>#DIV/0!</v>
      </c>
      <c r="AY155" s="8" t="e">
        <f t="shared" si="66"/>
        <v>#DIV/0!</v>
      </c>
      <c r="AZ155" s="8" t="e">
        <f t="shared" si="67"/>
        <v>#DIV/0!</v>
      </c>
      <c r="BA155" s="1">
        <f t="shared" si="61"/>
        <v>0</v>
      </c>
      <c r="BB155" s="1">
        <f>SUM('BONUS GAZZETTA 2013 2014'!C155:AN155)</f>
        <v>0</v>
      </c>
      <c r="BC155" s="15">
        <f t="shared" si="77"/>
        <v>0</v>
      </c>
      <c r="BD155" s="1">
        <f t="shared" si="68"/>
        <v>0</v>
      </c>
      <c r="BE155" s="1">
        <f t="shared" si="69"/>
        <v>0</v>
      </c>
      <c r="BF155" s="1">
        <f>SUM('BONUS GAZZETTA 2013 2014'!D155,'BONUS GAZZETTA 2013 2014'!F155,'BONUS GAZZETTA 2013 2014'!G155,'BONUS GAZZETTA 2013 2014'!I155,'BONUS GAZZETTA 2013 2014'!K155,'BONUS GAZZETTA 2013 2014'!N155,'BONUS GAZZETTA 2013 2014'!P155,'BONUS GAZZETTA 2013 2014'!R155,'BONUS GAZZETTA 2013 2014'!T155,'BONUS GAZZETTA 2013 2014'!V155,'BONUS GAZZETTA 2013 2014'!X155,'BONUS GAZZETTA 2013 2014'!AA155,'BONUS GAZZETTA 2013 2014'!AC155,'BONUS GAZZETTA 2013 2014'!AE155,'BONUS GAZZETTA 2013 2014'!AF155,'BONUS GAZZETTA 2013 2014'!AH155,'BONUS GAZZETTA 2013 2014'!AJ155,'BONUS GAZZETTA 2013 2014'!AL155,'BONUS GAZZETTA 2013 2014'!AN155)</f>
        <v>0</v>
      </c>
      <c r="BG155" s="1">
        <f>SUM('BONUS GAZZETTA 2013 2014'!C155,'BONUS GAZZETTA 2013 2014'!E155,'BONUS GAZZETTA 2013 2014'!H155,'BONUS GAZZETTA 2013 2014'!J155,'BONUS GAZZETTA 2013 2014'!L155,'BONUS GAZZETTA 2013 2014'!M155,'BONUS GAZZETTA 2013 2014'!O155,'BONUS GAZZETTA 2013 2014'!Q155,'BONUS GAZZETTA 2013 2014'!S155,'BONUS GAZZETTA 2013 2014'!U155,'BONUS GAZZETTA 2013 2014'!W155,'BONUS GAZZETTA 2013 2014'!Y155,'BONUS GAZZETTA 2013 2014'!Z155,'BONUS GAZZETTA 2013 2014'!AB155,'BONUS GAZZETTA 2013 2014'!AD155,'BONUS GAZZETTA 2013 2014'!AG155,'BONUS GAZZETTA 2013 2014'!AI155,'BONUS GAZZETTA 2013 2014'!AK155,'BONUS GAZZETTA 2013 2014'!AM155)</f>
        <v>0</v>
      </c>
      <c r="BH155" s="1">
        <f t="shared" si="70"/>
        <v>0</v>
      </c>
      <c r="BI155" s="1">
        <f t="shared" si="71"/>
        <v>0</v>
      </c>
    </row>
    <row r="156" spans="1:61">
      <c r="A156" s="19" t="s">
        <v>8</v>
      </c>
      <c r="B156" s="19" t="s">
        <v>67</v>
      </c>
      <c r="C156" s="19">
        <v>6</v>
      </c>
      <c r="D156" s="19">
        <v>6</v>
      </c>
      <c r="E156" s="19">
        <v>4</v>
      </c>
      <c r="F156" s="19">
        <v>6.5</v>
      </c>
      <c r="G156" s="19">
        <v>5.5</v>
      </c>
      <c r="H156" s="20">
        <v>6.5</v>
      </c>
      <c r="I156" s="19"/>
      <c r="J156" s="19">
        <v>6</v>
      </c>
      <c r="K156" s="19">
        <v>5.5</v>
      </c>
      <c r="L156" s="19"/>
      <c r="M156" s="19">
        <v>5.5</v>
      </c>
      <c r="N156" s="19">
        <v>5.5</v>
      </c>
      <c r="O156" s="19">
        <v>6.5</v>
      </c>
      <c r="P156" s="19">
        <v>6</v>
      </c>
      <c r="Q156" s="19">
        <v>5.5</v>
      </c>
      <c r="R156" s="19">
        <v>5</v>
      </c>
      <c r="S156" s="19"/>
      <c r="T156" s="19" t="s">
        <v>423</v>
      </c>
      <c r="U156" s="19">
        <v>5.5</v>
      </c>
      <c r="V156" s="19">
        <v>5.5</v>
      </c>
      <c r="W156" s="19">
        <v>5.5</v>
      </c>
      <c r="X156" s="19">
        <v>5</v>
      </c>
      <c r="Y156" s="19"/>
      <c r="Z156" s="19">
        <v>5.5</v>
      </c>
      <c r="AA156" s="19" t="s">
        <v>423</v>
      </c>
      <c r="AB156" s="19"/>
      <c r="AC156" s="19">
        <v>6</v>
      </c>
      <c r="AD156" s="19">
        <v>6</v>
      </c>
      <c r="AE156" s="19">
        <v>5</v>
      </c>
      <c r="AF156" s="19">
        <v>6</v>
      </c>
      <c r="AG156" s="19">
        <v>6</v>
      </c>
      <c r="AH156" s="19">
        <v>6</v>
      </c>
      <c r="AI156" s="19">
        <v>6.5</v>
      </c>
      <c r="AJ156" s="19">
        <v>5</v>
      </c>
      <c r="AK156" s="19">
        <v>5.5</v>
      </c>
      <c r="AL156" s="19">
        <v>6</v>
      </c>
      <c r="AM156" s="19">
        <v>6</v>
      </c>
      <c r="AN156" s="19">
        <v>6</v>
      </c>
      <c r="AO156" s="8">
        <f t="shared" si="72"/>
        <v>31</v>
      </c>
      <c r="AP156" s="8">
        <f t="shared" si="62"/>
        <v>16</v>
      </c>
      <c r="AQ156" s="8">
        <f t="shared" si="63"/>
        <v>15</v>
      </c>
      <c r="AR156" s="8">
        <f t="shared" si="73"/>
        <v>5.709677419354839</v>
      </c>
      <c r="AS156" s="8">
        <f t="shared" si="74"/>
        <v>5.7</v>
      </c>
      <c r="AT156" s="8">
        <f t="shared" si="75"/>
        <v>5.71875</v>
      </c>
      <c r="AU156" s="8">
        <f t="shared" si="76"/>
        <v>6</v>
      </c>
      <c r="AV156" s="8">
        <f t="shared" si="64"/>
        <v>5.65625</v>
      </c>
      <c r="AW156" s="8">
        <f t="shared" si="65"/>
        <v>5.7666666666666666</v>
      </c>
      <c r="AX156" s="8">
        <f t="shared" si="60"/>
        <v>5.629032258064516</v>
      </c>
      <c r="AY156" s="8">
        <f t="shared" si="66"/>
        <v>5.59375</v>
      </c>
      <c r="AZ156" s="8">
        <f t="shared" si="67"/>
        <v>5.666666666666667</v>
      </c>
      <c r="BA156" s="1">
        <f t="shared" si="61"/>
        <v>177</v>
      </c>
      <c r="BB156" s="1">
        <f>SUM('BONUS GAZZETTA 2013 2014'!C156:AN156)</f>
        <v>-2.5</v>
      </c>
      <c r="BC156" s="15">
        <f t="shared" si="77"/>
        <v>174.5</v>
      </c>
      <c r="BD156" s="1">
        <f t="shared" si="68"/>
        <v>90.5</v>
      </c>
      <c r="BE156" s="1">
        <f t="shared" si="69"/>
        <v>86.5</v>
      </c>
      <c r="BF156" s="1">
        <f>SUM('BONUS GAZZETTA 2013 2014'!D156,'BONUS GAZZETTA 2013 2014'!F156,'BONUS GAZZETTA 2013 2014'!G156,'BONUS GAZZETTA 2013 2014'!I156,'BONUS GAZZETTA 2013 2014'!K156,'BONUS GAZZETTA 2013 2014'!N156,'BONUS GAZZETTA 2013 2014'!P156,'BONUS GAZZETTA 2013 2014'!R156,'BONUS GAZZETTA 2013 2014'!T156,'BONUS GAZZETTA 2013 2014'!V156,'BONUS GAZZETTA 2013 2014'!X156,'BONUS GAZZETTA 2013 2014'!AA156,'BONUS GAZZETTA 2013 2014'!AC156,'BONUS GAZZETTA 2013 2014'!AE156,'BONUS GAZZETTA 2013 2014'!AF156,'BONUS GAZZETTA 2013 2014'!AH156,'BONUS GAZZETTA 2013 2014'!AJ156,'BONUS GAZZETTA 2013 2014'!AL156,'BONUS GAZZETTA 2013 2014'!AN156)</f>
        <v>-1</v>
      </c>
      <c r="BG156" s="1">
        <f>SUM('BONUS GAZZETTA 2013 2014'!C156,'BONUS GAZZETTA 2013 2014'!E156,'BONUS GAZZETTA 2013 2014'!H156,'BONUS GAZZETTA 2013 2014'!J156,'BONUS GAZZETTA 2013 2014'!L156,'BONUS GAZZETTA 2013 2014'!M156,'BONUS GAZZETTA 2013 2014'!O156,'BONUS GAZZETTA 2013 2014'!Q156,'BONUS GAZZETTA 2013 2014'!S156,'BONUS GAZZETTA 2013 2014'!U156,'BONUS GAZZETTA 2013 2014'!W156,'BONUS GAZZETTA 2013 2014'!Y156,'BONUS GAZZETTA 2013 2014'!Z156,'BONUS GAZZETTA 2013 2014'!AB156,'BONUS GAZZETTA 2013 2014'!AD156,'BONUS GAZZETTA 2013 2014'!AG156,'BONUS GAZZETTA 2013 2014'!AI156,'BONUS GAZZETTA 2013 2014'!AK156,'BONUS GAZZETTA 2013 2014'!AM156)</f>
        <v>-1.5</v>
      </c>
      <c r="BH156" s="1">
        <f t="shared" si="70"/>
        <v>89.5</v>
      </c>
      <c r="BI156" s="1">
        <f t="shared" si="71"/>
        <v>85</v>
      </c>
    </row>
    <row r="157" spans="1:61">
      <c r="A157" s="19" t="s">
        <v>8</v>
      </c>
      <c r="B157" s="19" t="s">
        <v>68</v>
      </c>
      <c r="C157" s="19">
        <v>6</v>
      </c>
      <c r="D157" s="19">
        <v>6</v>
      </c>
      <c r="E157" s="19">
        <v>5.5</v>
      </c>
      <c r="F157" s="19">
        <v>7</v>
      </c>
      <c r="G157" s="19">
        <v>6</v>
      </c>
      <c r="H157" s="20">
        <v>5.5</v>
      </c>
      <c r="I157" s="19">
        <v>6</v>
      </c>
      <c r="J157" s="19">
        <v>6</v>
      </c>
      <c r="K157" s="19"/>
      <c r="L157" s="19">
        <v>6.5</v>
      </c>
      <c r="M157" s="19">
        <v>6.5</v>
      </c>
      <c r="N157" s="19">
        <v>6</v>
      </c>
      <c r="O157" s="19">
        <v>6.5</v>
      </c>
      <c r="P157" s="19">
        <v>6.5</v>
      </c>
      <c r="Q157" s="19">
        <v>6.5</v>
      </c>
      <c r="R157" s="19">
        <v>5.5</v>
      </c>
      <c r="S157" s="19">
        <v>5.5</v>
      </c>
      <c r="T157" s="19">
        <v>6</v>
      </c>
      <c r="U157" s="19"/>
      <c r="V157" s="19">
        <v>6</v>
      </c>
      <c r="W157" s="19">
        <v>6</v>
      </c>
      <c r="X157" s="19">
        <v>5.5</v>
      </c>
      <c r="Y157" s="19">
        <v>6</v>
      </c>
      <c r="Z157" s="19"/>
      <c r="AA157" s="19">
        <v>6.5</v>
      </c>
      <c r="AB157" s="19">
        <v>6</v>
      </c>
      <c r="AC157" s="19">
        <v>6</v>
      </c>
      <c r="AD157" s="19">
        <v>5.5</v>
      </c>
      <c r="AE157" s="19">
        <v>5.5</v>
      </c>
      <c r="AF157" s="19">
        <v>7</v>
      </c>
      <c r="AG157" s="19"/>
      <c r="AH157" s="19">
        <v>5.5</v>
      </c>
      <c r="AI157" s="19">
        <v>6.5</v>
      </c>
      <c r="AJ157" s="19">
        <v>6</v>
      </c>
      <c r="AK157" s="19">
        <v>6</v>
      </c>
      <c r="AL157" s="19">
        <v>5.5</v>
      </c>
      <c r="AM157" s="19">
        <v>6</v>
      </c>
      <c r="AN157" s="19"/>
      <c r="AO157" s="8">
        <f t="shared" si="72"/>
        <v>33</v>
      </c>
      <c r="AP157" s="8">
        <f t="shared" si="62"/>
        <v>17</v>
      </c>
      <c r="AQ157" s="8">
        <f t="shared" si="63"/>
        <v>16</v>
      </c>
      <c r="AR157" s="8">
        <f t="shared" si="73"/>
        <v>6.0303030303030303</v>
      </c>
      <c r="AS157" s="8">
        <f t="shared" si="74"/>
        <v>6.0882352941176467</v>
      </c>
      <c r="AT157" s="8">
        <f t="shared" si="75"/>
        <v>5.96875</v>
      </c>
      <c r="AU157" s="8">
        <f t="shared" si="76"/>
        <v>6</v>
      </c>
      <c r="AV157" s="8">
        <f t="shared" si="64"/>
        <v>6.0294117647058822</v>
      </c>
      <c r="AW157" s="8">
        <f t="shared" si="65"/>
        <v>6.03125</v>
      </c>
      <c r="AX157" s="8">
        <f t="shared" si="60"/>
        <v>6.166666666666667</v>
      </c>
      <c r="AY157" s="8">
        <f t="shared" si="66"/>
        <v>6.5294117647058822</v>
      </c>
      <c r="AZ157" s="8">
        <f t="shared" si="67"/>
        <v>5.78125</v>
      </c>
      <c r="BA157" s="1">
        <f t="shared" si="61"/>
        <v>199</v>
      </c>
      <c r="BB157" s="1">
        <f>SUM('BONUS GAZZETTA 2013 2014'!C157:AN157)</f>
        <v>4.5</v>
      </c>
      <c r="BC157" s="15">
        <f t="shared" si="77"/>
        <v>203.5</v>
      </c>
      <c r="BD157" s="1">
        <f t="shared" si="68"/>
        <v>102.5</v>
      </c>
      <c r="BE157" s="1">
        <f t="shared" si="69"/>
        <v>96.5</v>
      </c>
      <c r="BF157" s="1">
        <f>SUM('BONUS GAZZETTA 2013 2014'!D157,'BONUS GAZZETTA 2013 2014'!F157,'BONUS GAZZETTA 2013 2014'!G157,'BONUS GAZZETTA 2013 2014'!I157,'BONUS GAZZETTA 2013 2014'!K157,'BONUS GAZZETTA 2013 2014'!N157,'BONUS GAZZETTA 2013 2014'!P157,'BONUS GAZZETTA 2013 2014'!R157,'BONUS GAZZETTA 2013 2014'!T157,'BONUS GAZZETTA 2013 2014'!V157,'BONUS GAZZETTA 2013 2014'!X157,'BONUS GAZZETTA 2013 2014'!AA157,'BONUS GAZZETTA 2013 2014'!AC157,'BONUS GAZZETTA 2013 2014'!AE157,'BONUS GAZZETTA 2013 2014'!AF157,'BONUS GAZZETTA 2013 2014'!AH157,'BONUS GAZZETTA 2013 2014'!AJ157,'BONUS GAZZETTA 2013 2014'!AL157,'BONUS GAZZETTA 2013 2014'!AN157)</f>
        <v>8.5</v>
      </c>
      <c r="BG157" s="1">
        <f>SUM('BONUS GAZZETTA 2013 2014'!C157,'BONUS GAZZETTA 2013 2014'!E157,'BONUS GAZZETTA 2013 2014'!H157,'BONUS GAZZETTA 2013 2014'!J157,'BONUS GAZZETTA 2013 2014'!L157,'BONUS GAZZETTA 2013 2014'!M157,'BONUS GAZZETTA 2013 2014'!O157,'BONUS GAZZETTA 2013 2014'!Q157,'BONUS GAZZETTA 2013 2014'!S157,'BONUS GAZZETTA 2013 2014'!U157,'BONUS GAZZETTA 2013 2014'!W157,'BONUS GAZZETTA 2013 2014'!Y157,'BONUS GAZZETTA 2013 2014'!Z157,'BONUS GAZZETTA 2013 2014'!AB157,'BONUS GAZZETTA 2013 2014'!AD157,'BONUS GAZZETTA 2013 2014'!AG157,'BONUS GAZZETTA 2013 2014'!AI157,'BONUS GAZZETTA 2013 2014'!AK157,'BONUS GAZZETTA 2013 2014'!AM157)</f>
        <v>-4</v>
      </c>
      <c r="BH157" s="1">
        <f t="shared" si="70"/>
        <v>111</v>
      </c>
      <c r="BI157" s="1">
        <f t="shared" si="71"/>
        <v>92.5</v>
      </c>
    </row>
    <row r="158" spans="1:61">
      <c r="A158" s="19" t="s">
        <v>8</v>
      </c>
      <c r="B158" s="19" t="s">
        <v>69</v>
      </c>
      <c r="C158" s="19">
        <v>6</v>
      </c>
      <c r="D158" s="19">
        <v>5.5</v>
      </c>
      <c r="E158" s="19">
        <v>5</v>
      </c>
      <c r="F158" s="19">
        <v>5.5</v>
      </c>
      <c r="G158" s="19"/>
      <c r="H158" s="20">
        <v>5</v>
      </c>
      <c r="I158" s="19"/>
      <c r="J158" s="19"/>
      <c r="K158" s="19">
        <v>5.5</v>
      </c>
      <c r="L158" s="19"/>
      <c r="M158" s="19" t="s">
        <v>423</v>
      </c>
      <c r="N158" s="19"/>
      <c r="O158" s="19">
        <v>6.5</v>
      </c>
      <c r="P158" s="19"/>
      <c r="Q158" s="19">
        <v>6.5</v>
      </c>
      <c r="R158" s="19">
        <v>6</v>
      </c>
      <c r="S158" s="19" t="s">
        <v>423</v>
      </c>
      <c r="T158" s="19">
        <v>6</v>
      </c>
      <c r="U158" s="19"/>
      <c r="V158" s="19"/>
      <c r="W158" s="19"/>
      <c r="X158" s="19"/>
      <c r="Y158" s="19"/>
      <c r="Z158" s="19"/>
      <c r="AA158" s="19"/>
      <c r="AB158" s="19"/>
      <c r="AC158" s="19"/>
      <c r="AD158" s="19"/>
      <c r="AE158" s="19"/>
      <c r="AF158" s="19"/>
      <c r="AG158" s="19"/>
      <c r="AH158" s="19"/>
      <c r="AI158" s="19"/>
      <c r="AJ158" s="19"/>
      <c r="AK158" s="19"/>
      <c r="AL158" s="19"/>
      <c r="AM158" s="19"/>
      <c r="AN158" s="19"/>
      <c r="AO158" s="8">
        <f t="shared" si="72"/>
        <v>10</v>
      </c>
      <c r="AP158" s="8">
        <f t="shared" si="62"/>
        <v>5</v>
      </c>
      <c r="AQ158" s="8">
        <f t="shared" si="63"/>
        <v>5</v>
      </c>
      <c r="AR158" s="8">
        <f t="shared" si="73"/>
        <v>5.75</v>
      </c>
      <c r="AS158" s="8">
        <f t="shared" si="74"/>
        <v>5.75</v>
      </c>
      <c r="AT158" s="8" t="e">
        <f t="shared" si="75"/>
        <v>#DIV/0!</v>
      </c>
      <c r="AU158" s="8">
        <f t="shared" si="76"/>
        <v>6</v>
      </c>
      <c r="AV158" s="8">
        <f t="shared" si="64"/>
        <v>5.7</v>
      </c>
      <c r="AW158" s="8">
        <f t="shared" si="65"/>
        <v>5.8</v>
      </c>
      <c r="AX158" s="8">
        <f t="shared" si="60"/>
        <v>5.6</v>
      </c>
      <c r="AY158" s="8">
        <f t="shared" si="66"/>
        <v>5.5</v>
      </c>
      <c r="AZ158" s="8">
        <f t="shared" si="67"/>
        <v>5.7</v>
      </c>
      <c r="BA158" s="1">
        <f t="shared" si="61"/>
        <v>57.5</v>
      </c>
      <c r="BB158" s="1">
        <f>SUM('BONUS GAZZETTA 2013 2014'!C158:AN158)</f>
        <v>-1.5</v>
      </c>
      <c r="BC158" s="15">
        <f t="shared" si="77"/>
        <v>56</v>
      </c>
      <c r="BD158" s="1">
        <f t="shared" si="68"/>
        <v>28.5</v>
      </c>
      <c r="BE158" s="1">
        <f t="shared" si="69"/>
        <v>29</v>
      </c>
      <c r="BF158" s="1">
        <f>SUM('BONUS GAZZETTA 2013 2014'!D158,'BONUS GAZZETTA 2013 2014'!F158,'BONUS GAZZETTA 2013 2014'!G158,'BONUS GAZZETTA 2013 2014'!I158,'BONUS GAZZETTA 2013 2014'!K158,'BONUS GAZZETTA 2013 2014'!N158,'BONUS GAZZETTA 2013 2014'!P158,'BONUS GAZZETTA 2013 2014'!R158,'BONUS GAZZETTA 2013 2014'!T158,'BONUS GAZZETTA 2013 2014'!V158,'BONUS GAZZETTA 2013 2014'!X158,'BONUS GAZZETTA 2013 2014'!AA158,'BONUS GAZZETTA 2013 2014'!AC158,'BONUS GAZZETTA 2013 2014'!AE158,'BONUS GAZZETTA 2013 2014'!AF158,'BONUS GAZZETTA 2013 2014'!AH158,'BONUS GAZZETTA 2013 2014'!AJ158,'BONUS GAZZETTA 2013 2014'!AL158,'BONUS GAZZETTA 2013 2014'!AN158)</f>
        <v>-1</v>
      </c>
      <c r="BG158" s="1">
        <f>SUM('BONUS GAZZETTA 2013 2014'!C158,'BONUS GAZZETTA 2013 2014'!E158,'BONUS GAZZETTA 2013 2014'!H158,'BONUS GAZZETTA 2013 2014'!J158,'BONUS GAZZETTA 2013 2014'!L158,'BONUS GAZZETTA 2013 2014'!M158,'BONUS GAZZETTA 2013 2014'!O158,'BONUS GAZZETTA 2013 2014'!Q158,'BONUS GAZZETTA 2013 2014'!S158,'BONUS GAZZETTA 2013 2014'!U158,'BONUS GAZZETTA 2013 2014'!W158,'BONUS GAZZETTA 2013 2014'!Y158,'BONUS GAZZETTA 2013 2014'!Z158,'BONUS GAZZETTA 2013 2014'!AB158,'BONUS GAZZETTA 2013 2014'!AD158,'BONUS GAZZETTA 2013 2014'!AG158,'BONUS GAZZETTA 2013 2014'!AI158,'BONUS GAZZETTA 2013 2014'!AK158,'BONUS GAZZETTA 2013 2014'!AM158)</f>
        <v>-0.5</v>
      </c>
      <c r="BH158" s="1">
        <f t="shared" si="70"/>
        <v>27.5</v>
      </c>
      <c r="BI158" s="1">
        <f t="shared" si="71"/>
        <v>28.5</v>
      </c>
    </row>
    <row r="159" spans="1:61">
      <c r="A159" s="19" t="s">
        <v>8</v>
      </c>
      <c r="B159" s="19" t="s">
        <v>434</v>
      </c>
      <c r="C159" s="19"/>
      <c r="D159" s="19"/>
      <c r="E159" s="19"/>
      <c r="F159" s="19"/>
      <c r="G159" s="19"/>
      <c r="H159" s="20"/>
      <c r="I159" s="19"/>
      <c r="J159" s="19"/>
      <c r="K159" s="19"/>
      <c r="L159" s="19"/>
      <c r="M159" s="19"/>
      <c r="N159" s="19"/>
      <c r="O159" s="19"/>
      <c r="P159" s="19"/>
      <c r="Q159" s="19"/>
      <c r="R159" s="19"/>
      <c r="S159" s="19"/>
      <c r="T159" s="19"/>
      <c r="U159" s="19"/>
      <c r="V159" s="19"/>
      <c r="W159" s="19"/>
      <c r="X159" s="19"/>
      <c r="Y159" s="19">
        <v>6</v>
      </c>
      <c r="Z159" s="19">
        <v>5</v>
      </c>
      <c r="AA159" s="19">
        <v>6</v>
      </c>
      <c r="AB159" s="19"/>
      <c r="AC159" s="19">
        <v>6.5</v>
      </c>
      <c r="AD159" s="19">
        <v>6</v>
      </c>
      <c r="AE159" s="19">
        <v>5.5</v>
      </c>
      <c r="AF159" s="19"/>
      <c r="AG159" s="19"/>
      <c r="AH159" s="19"/>
      <c r="AI159" s="19"/>
      <c r="AJ159" s="19">
        <v>5.5</v>
      </c>
      <c r="AK159" s="19" t="s">
        <v>423</v>
      </c>
      <c r="AL159" s="19"/>
      <c r="AM159" s="19"/>
      <c r="AN159" s="19"/>
      <c r="AO159" s="8">
        <f t="shared" si="72"/>
        <v>7</v>
      </c>
      <c r="AP159" s="8">
        <f t="shared" si="62"/>
        <v>4</v>
      </c>
      <c r="AQ159" s="8">
        <f t="shared" si="63"/>
        <v>3</v>
      </c>
      <c r="AR159" s="8">
        <f t="shared" si="73"/>
        <v>5.7857142857142856</v>
      </c>
      <c r="AS159" s="8" t="e">
        <f t="shared" si="74"/>
        <v>#DIV/0!</v>
      </c>
      <c r="AT159" s="8">
        <f t="shared" si="75"/>
        <v>5.7857142857142856</v>
      </c>
      <c r="AU159" s="8">
        <f t="shared" si="76"/>
        <v>6</v>
      </c>
      <c r="AV159" s="8">
        <f t="shared" si="64"/>
        <v>5.875</v>
      </c>
      <c r="AW159" s="8">
        <f t="shared" si="65"/>
        <v>5.666666666666667</v>
      </c>
      <c r="AX159" s="8">
        <f t="shared" si="60"/>
        <v>5.7142857142857144</v>
      </c>
      <c r="AY159" s="8">
        <f t="shared" si="66"/>
        <v>5.875</v>
      </c>
      <c r="AZ159" s="8">
        <f t="shared" si="67"/>
        <v>5.5</v>
      </c>
      <c r="BA159" s="1">
        <f t="shared" si="61"/>
        <v>40.5</v>
      </c>
      <c r="BB159" s="1">
        <f>SUM('BONUS GAZZETTA 2013 2014'!C159:AN159)</f>
        <v>-0.5</v>
      </c>
      <c r="BC159" s="15">
        <f t="shared" si="77"/>
        <v>40</v>
      </c>
      <c r="BD159" s="1">
        <f t="shared" si="68"/>
        <v>23.5</v>
      </c>
      <c r="BE159" s="1">
        <f t="shared" si="69"/>
        <v>17</v>
      </c>
      <c r="BF159" s="1">
        <f>SUM('BONUS GAZZETTA 2013 2014'!D159,'BONUS GAZZETTA 2013 2014'!F159,'BONUS GAZZETTA 2013 2014'!G159,'BONUS GAZZETTA 2013 2014'!I159,'BONUS GAZZETTA 2013 2014'!K159,'BONUS GAZZETTA 2013 2014'!N159,'BONUS GAZZETTA 2013 2014'!P159,'BONUS GAZZETTA 2013 2014'!R159,'BONUS GAZZETTA 2013 2014'!T159,'BONUS GAZZETTA 2013 2014'!V159,'BONUS GAZZETTA 2013 2014'!X159,'BONUS GAZZETTA 2013 2014'!AA159,'BONUS GAZZETTA 2013 2014'!AC159,'BONUS GAZZETTA 2013 2014'!AE159,'BONUS GAZZETTA 2013 2014'!AF159,'BONUS GAZZETTA 2013 2014'!AH159,'BONUS GAZZETTA 2013 2014'!AJ159,'BONUS GAZZETTA 2013 2014'!AL159,'BONUS GAZZETTA 2013 2014'!AN159)</f>
        <v>0</v>
      </c>
      <c r="BG159" s="1">
        <f>SUM('BONUS GAZZETTA 2013 2014'!C159,'BONUS GAZZETTA 2013 2014'!E159,'BONUS GAZZETTA 2013 2014'!H159,'BONUS GAZZETTA 2013 2014'!J159,'BONUS GAZZETTA 2013 2014'!L159,'BONUS GAZZETTA 2013 2014'!M159,'BONUS GAZZETTA 2013 2014'!O159,'BONUS GAZZETTA 2013 2014'!Q159,'BONUS GAZZETTA 2013 2014'!S159,'BONUS GAZZETTA 2013 2014'!U159,'BONUS GAZZETTA 2013 2014'!W159,'BONUS GAZZETTA 2013 2014'!Y159,'BONUS GAZZETTA 2013 2014'!Z159,'BONUS GAZZETTA 2013 2014'!AB159,'BONUS GAZZETTA 2013 2014'!AD159,'BONUS GAZZETTA 2013 2014'!AG159,'BONUS GAZZETTA 2013 2014'!AI159,'BONUS GAZZETTA 2013 2014'!AK159,'BONUS GAZZETTA 2013 2014'!AM159)</f>
        <v>-0.5</v>
      </c>
      <c r="BH159" s="1">
        <f t="shared" si="70"/>
        <v>23.5</v>
      </c>
      <c r="BI159" s="1">
        <f t="shared" si="71"/>
        <v>16.5</v>
      </c>
    </row>
    <row r="160" spans="1:61">
      <c r="A160" s="19" t="s">
        <v>14</v>
      </c>
      <c r="B160" s="19" t="s">
        <v>460</v>
      </c>
      <c r="C160" s="19"/>
      <c r="D160" s="19"/>
      <c r="E160" s="19"/>
      <c r="F160" s="19"/>
      <c r="G160" s="19">
        <v>5.5</v>
      </c>
      <c r="H160" s="20"/>
      <c r="I160" s="19"/>
      <c r="J160" s="19"/>
      <c r="K160" s="19"/>
      <c r="L160" s="19"/>
      <c r="M160" s="19"/>
      <c r="N160" s="19"/>
      <c r="O160" s="19"/>
      <c r="P160" s="19"/>
      <c r="Q160" s="19"/>
      <c r="R160" s="19"/>
      <c r="S160" s="19" t="s">
        <v>423</v>
      </c>
      <c r="T160" s="19"/>
      <c r="U160" s="19"/>
      <c r="V160" s="19"/>
      <c r="W160" s="19"/>
      <c r="X160" s="19"/>
      <c r="Y160" s="19"/>
      <c r="Z160" s="19"/>
      <c r="AA160" s="19"/>
      <c r="AB160" s="19"/>
      <c r="AC160" s="19"/>
      <c r="AD160" s="19"/>
      <c r="AE160" s="19"/>
      <c r="AF160" s="19"/>
      <c r="AG160" s="19"/>
      <c r="AH160" s="19"/>
      <c r="AI160" s="19"/>
      <c r="AJ160" s="19"/>
      <c r="AK160" s="19"/>
      <c r="AL160" s="19"/>
      <c r="AM160" s="19"/>
      <c r="AN160" s="19"/>
      <c r="AO160" s="8">
        <f t="shared" si="72"/>
        <v>1</v>
      </c>
      <c r="AP160" s="8">
        <f t="shared" si="62"/>
        <v>1</v>
      </c>
      <c r="AQ160" s="8">
        <f t="shared" si="63"/>
        <v>0</v>
      </c>
      <c r="AR160" s="8">
        <f t="shared" si="73"/>
        <v>5.5</v>
      </c>
      <c r="AS160" s="8">
        <f t="shared" si="74"/>
        <v>5.5</v>
      </c>
      <c r="AT160" s="8" t="e">
        <f t="shared" si="75"/>
        <v>#DIV/0!</v>
      </c>
      <c r="AU160" s="8" t="e">
        <f t="shared" si="76"/>
        <v>#N/A</v>
      </c>
      <c r="AV160" s="8">
        <f t="shared" si="64"/>
        <v>5.5</v>
      </c>
      <c r="AW160" s="8" t="e">
        <f t="shared" si="65"/>
        <v>#DIV/0!</v>
      </c>
      <c r="AX160" s="8">
        <f t="shared" si="60"/>
        <v>5.5</v>
      </c>
      <c r="AY160" s="8">
        <f t="shared" si="66"/>
        <v>5.5</v>
      </c>
      <c r="AZ160" s="8" t="e">
        <f t="shared" si="67"/>
        <v>#DIV/0!</v>
      </c>
      <c r="BA160" s="1">
        <f t="shared" si="61"/>
        <v>5.5</v>
      </c>
      <c r="BB160" s="1">
        <f>SUM('BONUS GAZZETTA 2013 2014'!C160:AN160)</f>
        <v>0</v>
      </c>
      <c r="BC160" s="15">
        <f t="shared" si="77"/>
        <v>5.5</v>
      </c>
      <c r="BD160" s="1">
        <f t="shared" si="68"/>
        <v>5.5</v>
      </c>
      <c r="BE160" s="1">
        <f t="shared" si="69"/>
        <v>0</v>
      </c>
      <c r="BF160" s="1">
        <f>SUM('BONUS GAZZETTA 2013 2014'!D160,'BONUS GAZZETTA 2013 2014'!F160,'BONUS GAZZETTA 2013 2014'!G160,'BONUS GAZZETTA 2013 2014'!I160,'BONUS GAZZETTA 2013 2014'!K160,'BONUS GAZZETTA 2013 2014'!N160,'BONUS GAZZETTA 2013 2014'!P160,'BONUS GAZZETTA 2013 2014'!R160,'BONUS GAZZETTA 2013 2014'!T160,'BONUS GAZZETTA 2013 2014'!V160,'BONUS GAZZETTA 2013 2014'!X160,'BONUS GAZZETTA 2013 2014'!AA160,'BONUS GAZZETTA 2013 2014'!AC160,'BONUS GAZZETTA 2013 2014'!AE160,'BONUS GAZZETTA 2013 2014'!AF160,'BONUS GAZZETTA 2013 2014'!AH160,'BONUS GAZZETTA 2013 2014'!AJ160,'BONUS GAZZETTA 2013 2014'!AL160,'BONUS GAZZETTA 2013 2014'!AN160)</f>
        <v>0</v>
      </c>
      <c r="BG160" s="1">
        <f>SUM('BONUS GAZZETTA 2013 2014'!C160,'BONUS GAZZETTA 2013 2014'!E160,'BONUS GAZZETTA 2013 2014'!H160,'BONUS GAZZETTA 2013 2014'!J160,'BONUS GAZZETTA 2013 2014'!L160,'BONUS GAZZETTA 2013 2014'!M160,'BONUS GAZZETTA 2013 2014'!O160,'BONUS GAZZETTA 2013 2014'!Q160,'BONUS GAZZETTA 2013 2014'!S160,'BONUS GAZZETTA 2013 2014'!U160,'BONUS GAZZETTA 2013 2014'!W160,'BONUS GAZZETTA 2013 2014'!Y160,'BONUS GAZZETTA 2013 2014'!Z160,'BONUS GAZZETTA 2013 2014'!AB160,'BONUS GAZZETTA 2013 2014'!AD160,'BONUS GAZZETTA 2013 2014'!AG160,'BONUS GAZZETTA 2013 2014'!AI160,'BONUS GAZZETTA 2013 2014'!AK160,'BONUS GAZZETTA 2013 2014'!AM160)</f>
        <v>0</v>
      </c>
      <c r="BH160" s="1">
        <f t="shared" si="70"/>
        <v>5.5</v>
      </c>
      <c r="BI160" s="1">
        <f t="shared" si="71"/>
        <v>0</v>
      </c>
    </row>
    <row r="161" spans="1:61">
      <c r="A161" s="19" t="s">
        <v>14</v>
      </c>
      <c r="B161" s="19" t="s">
        <v>591</v>
      </c>
      <c r="C161" s="19"/>
      <c r="D161" s="19"/>
      <c r="E161" s="19"/>
      <c r="F161" s="19"/>
      <c r="G161" s="19"/>
      <c r="H161" s="20"/>
      <c r="I161" s="19"/>
      <c r="J161" s="19"/>
      <c r="K161" s="19"/>
      <c r="L161" s="19"/>
      <c r="M161" s="19"/>
      <c r="N161" s="19"/>
      <c r="O161" s="19"/>
      <c r="P161" s="19"/>
      <c r="Q161" s="19"/>
      <c r="R161" s="19"/>
      <c r="S161" s="19"/>
      <c r="T161" s="19"/>
      <c r="U161" s="19"/>
      <c r="V161" s="19"/>
      <c r="W161" s="19"/>
      <c r="X161" s="19"/>
      <c r="Y161" s="19">
        <v>5.5</v>
      </c>
      <c r="Z161" s="19" t="s">
        <v>423</v>
      </c>
      <c r="AA161" s="19"/>
      <c r="AB161" s="19"/>
      <c r="AC161" s="19"/>
      <c r="AD161" s="19">
        <v>6</v>
      </c>
      <c r="AE161" s="19">
        <v>6</v>
      </c>
      <c r="AF161" s="19">
        <v>6</v>
      </c>
      <c r="AG161" s="19">
        <v>5</v>
      </c>
      <c r="AH161" s="19">
        <v>5</v>
      </c>
      <c r="AI161" s="19">
        <v>6</v>
      </c>
      <c r="AJ161" s="19"/>
      <c r="AK161" s="19">
        <v>6</v>
      </c>
      <c r="AL161" s="19"/>
      <c r="AM161" s="19"/>
      <c r="AN161" s="19">
        <v>7</v>
      </c>
      <c r="AO161" s="8">
        <f t="shared" si="72"/>
        <v>9</v>
      </c>
      <c r="AP161" s="8">
        <f t="shared" si="62"/>
        <v>4</v>
      </c>
      <c r="AQ161" s="8">
        <f t="shared" si="63"/>
        <v>5</v>
      </c>
      <c r="AR161" s="8">
        <f t="shared" si="73"/>
        <v>5.833333333333333</v>
      </c>
      <c r="AS161" s="8" t="e">
        <f t="shared" si="74"/>
        <v>#DIV/0!</v>
      </c>
      <c r="AT161" s="8">
        <f t="shared" si="75"/>
        <v>5.833333333333333</v>
      </c>
      <c r="AU161" s="8">
        <f t="shared" si="76"/>
        <v>6</v>
      </c>
      <c r="AV161" s="8">
        <f t="shared" si="64"/>
        <v>6</v>
      </c>
      <c r="AW161" s="8">
        <f t="shared" si="65"/>
        <v>5.7</v>
      </c>
      <c r="AX161" s="8">
        <f t="shared" si="60"/>
        <v>6.5</v>
      </c>
      <c r="AY161" s="8">
        <f t="shared" si="66"/>
        <v>7.5</v>
      </c>
      <c r="AZ161" s="8">
        <f t="shared" si="67"/>
        <v>5.7</v>
      </c>
      <c r="BA161" s="1">
        <f t="shared" si="61"/>
        <v>52.5</v>
      </c>
      <c r="BB161" s="1">
        <f>SUM('BONUS GAZZETTA 2013 2014'!C161:AN161)</f>
        <v>6</v>
      </c>
      <c r="BC161" s="15">
        <f t="shared" si="77"/>
        <v>58.5</v>
      </c>
      <c r="BD161" s="1">
        <f t="shared" si="68"/>
        <v>24</v>
      </c>
      <c r="BE161" s="1">
        <f t="shared" si="69"/>
        <v>28.5</v>
      </c>
      <c r="BF161" s="1">
        <f>SUM('BONUS GAZZETTA 2013 2014'!D161,'BONUS GAZZETTA 2013 2014'!F161,'BONUS GAZZETTA 2013 2014'!G161,'BONUS GAZZETTA 2013 2014'!I161,'BONUS GAZZETTA 2013 2014'!K161,'BONUS GAZZETTA 2013 2014'!N161,'BONUS GAZZETTA 2013 2014'!P161,'BONUS GAZZETTA 2013 2014'!R161,'BONUS GAZZETTA 2013 2014'!T161,'BONUS GAZZETTA 2013 2014'!V161,'BONUS GAZZETTA 2013 2014'!X161,'BONUS GAZZETTA 2013 2014'!AA161,'BONUS GAZZETTA 2013 2014'!AC161,'BONUS GAZZETTA 2013 2014'!AE161,'BONUS GAZZETTA 2013 2014'!AF161,'BONUS GAZZETTA 2013 2014'!AH161,'BONUS GAZZETTA 2013 2014'!AJ161,'BONUS GAZZETTA 2013 2014'!AL161,'BONUS GAZZETTA 2013 2014'!AN161)</f>
        <v>6</v>
      </c>
      <c r="BG161" s="1">
        <f>SUM('BONUS GAZZETTA 2013 2014'!C161,'BONUS GAZZETTA 2013 2014'!E161,'BONUS GAZZETTA 2013 2014'!H161,'BONUS GAZZETTA 2013 2014'!J161,'BONUS GAZZETTA 2013 2014'!L161,'BONUS GAZZETTA 2013 2014'!M161,'BONUS GAZZETTA 2013 2014'!O161,'BONUS GAZZETTA 2013 2014'!Q161,'BONUS GAZZETTA 2013 2014'!S161,'BONUS GAZZETTA 2013 2014'!U161,'BONUS GAZZETTA 2013 2014'!W161,'BONUS GAZZETTA 2013 2014'!Y161,'BONUS GAZZETTA 2013 2014'!Z161,'BONUS GAZZETTA 2013 2014'!AB161,'BONUS GAZZETTA 2013 2014'!AD161,'BONUS GAZZETTA 2013 2014'!AG161,'BONUS GAZZETTA 2013 2014'!AI161,'BONUS GAZZETTA 2013 2014'!AK161,'BONUS GAZZETTA 2013 2014'!AM161)</f>
        <v>0</v>
      </c>
      <c r="BH161" s="1">
        <f t="shared" si="70"/>
        <v>30</v>
      </c>
      <c r="BI161" s="1">
        <f t="shared" si="71"/>
        <v>28.5</v>
      </c>
    </row>
    <row r="162" spans="1:61">
      <c r="A162" s="19" t="s">
        <v>14</v>
      </c>
      <c r="B162" s="19" t="s">
        <v>70</v>
      </c>
      <c r="C162" s="19">
        <v>6</v>
      </c>
      <c r="D162" s="19">
        <v>7.5</v>
      </c>
      <c r="E162" s="19">
        <v>6</v>
      </c>
      <c r="F162" s="19">
        <v>6</v>
      </c>
      <c r="G162" s="19">
        <v>6.5</v>
      </c>
      <c r="H162" s="20"/>
      <c r="I162" s="19">
        <v>5.5</v>
      </c>
      <c r="J162" s="19">
        <v>5.5</v>
      </c>
      <c r="K162" s="19">
        <v>6</v>
      </c>
      <c r="L162" s="19">
        <v>5.5</v>
      </c>
      <c r="M162" s="19">
        <v>5.5</v>
      </c>
      <c r="N162" s="19">
        <v>6.5</v>
      </c>
      <c r="O162" s="19">
        <v>6</v>
      </c>
      <c r="P162" s="19">
        <v>6.5</v>
      </c>
      <c r="Q162" s="19"/>
      <c r="R162" s="19" t="s">
        <v>423</v>
      </c>
      <c r="S162" s="19">
        <v>5.5</v>
      </c>
      <c r="T162" s="19">
        <v>5</v>
      </c>
      <c r="U162" s="19">
        <v>6.5</v>
      </c>
      <c r="V162" s="19">
        <v>7</v>
      </c>
      <c r="W162" s="19">
        <v>5.5</v>
      </c>
      <c r="X162" s="19">
        <v>5.5</v>
      </c>
      <c r="Y162" s="19">
        <v>5.5</v>
      </c>
      <c r="Z162" s="19"/>
      <c r="AA162" s="19">
        <v>5.5</v>
      </c>
      <c r="AB162" s="19">
        <v>5</v>
      </c>
      <c r="AC162" s="19">
        <v>7</v>
      </c>
      <c r="AD162" s="19">
        <v>6.5</v>
      </c>
      <c r="AE162" s="19">
        <v>5</v>
      </c>
      <c r="AF162" s="19">
        <v>8</v>
      </c>
      <c r="AG162" s="19">
        <v>5.5</v>
      </c>
      <c r="AH162" s="19">
        <v>5.5</v>
      </c>
      <c r="AI162" s="19">
        <v>8</v>
      </c>
      <c r="AJ162" s="19">
        <v>5.5</v>
      </c>
      <c r="AK162" s="19"/>
      <c r="AL162" s="19">
        <v>5.5</v>
      </c>
      <c r="AM162" s="19">
        <v>6</v>
      </c>
      <c r="AN162" s="19">
        <v>6</v>
      </c>
      <c r="AO162" s="8">
        <f t="shared" si="72"/>
        <v>33</v>
      </c>
      <c r="AP162" s="8">
        <f t="shared" si="62"/>
        <v>18</v>
      </c>
      <c r="AQ162" s="8">
        <f t="shared" si="63"/>
        <v>15</v>
      </c>
      <c r="AR162" s="8">
        <f t="shared" si="73"/>
        <v>6.0151515151515156</v>
      </c>
      <c r="AS162" s="8">
        <f t="shared" si="74"/>
        <v>6</v>
      </c>
      <c r="AT162" s="8">
        <f t="shared" si="75"/>
        <v>6.0294117647058822</v>
      </c>
      <c r="AU162" s="8">
        <f t="shared" si="76"/>
        <v>5.5</v>
      </c>
      <c r="AV162" s="8">
        <f t="shared" si="64"/>
        <v>6.1111111111111107</v>
      </c>
      <c r="AW162" s="8">
        <f t="shared" si="65"/>
        <v>5.9</v>
      </c>
      <c r="AX162" s="8">
        <f t="shared" si="60"/>
        <v>7.0303030303030303</v>
      </c>
      <c r="AY162" s="8">
        <f t="shared" si="66"/>
        <v>7.25</v>
      </c>
      <c r="AZ162" s="8">
        <f t="shared" si="67"/>
        <v>6.7666666666666666</v>
      </c>
      <c r="BA162" s="1">
        <f t="shared" si="61"/>
        <v>198.5</v>
      </c>
      <c r="BB162" s="1">
        <f>SUM('BONUS GAZZETTA 2013 2014'!C162:AN162)</f>
        <v>33.5</v>
      </c>
      <c r="BC162" s="15">
        <f t="shared" si="77"/>
        <v>232</v>
      </c>
      <c r="BD162" s="1">
        <f t="shared" si="68"/>
        <v>110</v>
      </c>
      <c r="BE162" s="1">
        <f t="shared" si="69"/>
        <v>88.5</v>
      </c>
      <c r="BF162" s="1">
        <f>SUM('BONUS GAZZETTA 2013 2014'!D162,'BONUS GAZZETTA 2013 2014'!F162,'BONUS GAZZETTA 2013 2014'!G162,'BONUS GAZZETTA 2013 2014'!I162,'BONUS GAZZETTA 2013 2014'!K162,'BONUS GAZZETTA 2013 2014'!N162,'BONUS GAZZETTA 2013 2014'!P162,'BONUS GAZZETTA 2013 2014'!R162,'BONUS GAZZETTA 2013 2014'!T162,'BONUS GAZZETTA 2013 2014'!V162,'BONUS GAZZETTA 2013 2014'!X162,'BONUS GAZZETTA 2013 2014'!AA162,'BONUS GAZZETTA 2013 2014'!AC162,'BONUS GAZZETTA 2013 2014'!AE162,'BONUS GAZZETTA 2013 2014'!AF162,'BONUS GAZZETTA 2013 2014'!AH162,'BONUS GAZZETTA 2013 2014'!AJ162,'BONUS GAZZETTA 2013 2014'!AL162,'BONUS GAZZETTA 2013 2014'!AN162)</f>
        <v>20.5</v>
      </c>
      <c r="BG162" s="1">
        <f>SUM('BONUS GAZZETTA 2013 2014'!C162,'BONUS GAZZETTA 2013 2014'!E162,'BONUS GAZZETTA 2013 2014'!H162,'BONUS GAZZETTA 2013 2014'!J162,'BONUS GAZZETTA 2013 2014'!L162,'BONUS GAZZETTA 2013 2014'!M162,'BONUS GAZZETTA 2013 2014'!O162,'BONUS GAZZETTA 2013 2014'!Q162,'BONUS GAZZETTA 2013 2014'!S162,'BONUS GAZZETTA 2013 2014'!U162,'BONUS GAZZETTA 2013 2014'!W162,'BONUS GAZZETTA 2013 2014'!Y162,'BONUS GAZZETTA 2013 2014'!Z162,'BONUS GAZZETTA 2013 2014'!AB162,'BONUS GAZZETTA 2013 2014'!AD162,'BONUS GAZZETTA 2013 2014'!AG162,'BONUS GAZZETTA 2013 2014'!AI162,'BONUS GAZZETTA 2013 2014'!AK162,'BONUS GAZZETTA 2013 2014'!AM162)</f>
        <v>13</v>
      </c>
      <c r="BH162" s="1">
        <f t="shared" si="70"/>
        <v>130.5</v>
      </c>
      <c r="BI162" s="1">
        <f t="shared" si="71"/>
        <v>101.5</v>
      </c>
    </row>
    <row r="163" spans="1:61">
      <c r="A163" s="19" t="s">
        <v>14</v>
      </c>
      <c r="B163" s="19" t="s">
        <v>71</v>
      </c>
      <c r="C163" s="19">
        <v>6</v>
      </c>
      <c r="D163" s="19">
        <v>5</v>
      </c>
      <c r="E163" s="19">
        <v>5</v>
      </c>
      <c r="F163" s="19">
        <v>7</v>
      </c>
      <c r="G163" s="19" t="s">
        <v>423</v>
      </c>
      <c r="H163" s="20">
        <v>5</v>
      </c>
      <c r="I163" s="19">
        <v>6</v>
      </c>
      <c r="J163" s="19">
        <v>6</v>
      </c>
      <c r="K163" s="19">
        <v>6</v>
      </c>
      <c r="L163" s="19">
        <v>5</v>
      </c>
      <c r="M163" s="19"/>
      <c r="N163" s="19">
        <v>5.5</v>
      </c>
      <c r="O163" s="19" t="s">
        <v>429</v>
      </c>
      <c r="P163" s="19"/>
      <c r="Q163" s="19"/>
      <c r="R163" s="19">
        <v>6.5</v>
      </c>
      <c r="S163" s="19"/>
      <c r="T163" s="19">
        <v>5</v>
      </c>
      <c r="U163" s="19"/>
      <c r="V163" s="19"/>
      <c r="W163" s="19"/>
      <c r="X163" s="19">
        <v>6</v>
      </c>
      <c r="Y163" s="19"/>
      <c r="Z163" s="19">
        <v>6</v>
      </c>
      <c r="AA163" s="19"/>
      <c r="AB163" s="19">
        <v>6</v>
      </c>
      <c r="AC163" s="19"/>
      <c r="AD163" s="19">
        <v>5.5</v>
      </c>
      <c r="AE163" s="19">
        <v>5</v>
      </c>
      <c r="AF163" s="19"/>
      <c r="AG163" s="19"/>
      <c r="AH163" s="19">
        <v>6</v>
      </c>
      <c r="AI163" s="19">
        <v>6</v>
      </c>
      <c r="AJ163" s="19" t="s">
        <v>423</v>
      </c>
      <c r="AK163" s="19"/>
      <c r="AL163" s="19">
        <v>5</v>
      </c>
      <c r="AM163" s="19"/>
      <c r="AN163" s="19"/>
      <c r="AO163" s="8">
        <f t="shared" si="72"/>
        <v>20</v>
      </c>
      <c r="AP163" s="8">
        <f t="shared" si="62"/>
        <v>11</v>
      </c>
      <c r="AQ163" s="8">
        <f t="shared" si="63"/>
        <v>9</v>
      </c>
      <c r="AR163" s="8">
        <f t="shared" si="73"/>
        <v>5.6749999999999998</v>
      </c>
      <c r="AS163" s="8">
        <f t="shared" si="74"/>
        <v>5.666666666666667</v>
      </c>
      <c r="AT163" s="8">
        <f t="shared" si="75"/>
        <v>5.6875</v>
      </c>
      <c r="AU163" s="8">
        <f t="shared" si="76"/>
        <v>6</v>
      </c>
      <c r="AV163" s="8">
        <f t="shared" si="64"/>
        <v>5.7272727272727275</v>
      </c>
      <c r="AW163" s="8">
        <f t="shared" si="65"/>
        <v>5.6111111111111107</v>
      </c>
      <c r="AX163" s="8">
        <f t="shared" si="60"/>
        <v>5.6749999999999998</v>
      </c>
      <c r="AY163" s="8">
        <f t="shared" si="66"/>
        <v>5.7727272727272725</v>
      </c>
      <c r="AZ163" s="8">
        <f t="shared" si="67"/>
        <v>5.5555555555555554</v>
      </c>
      <c r="BA163" s="1">
        <f t="shared" si="61"/>
        <v>113.5</v>
      </c>
      <c r="BB163" s="1">
        <f>SUM('BONUS GAZZETTA 2013 2014'!C163:AN163)</f>
        <v>0</v>
      </c>
      <c r="BC163" s="15">
        <f t="shared" si="77"/>
        <v>113.5</v>
      </c>
      <c r="BD163" s="1">
        <f t="shared" si="68"/>
        <v>63</v>
      </c>
      <c r="BE163" s="1">
        <f t="shared" si="69"/>
        <v>50.5</v>
      </c>
      <c r="BF163" s="1">
        <f>SUM('BONUS GAZZETTA 2013 2014'!D163,'BONUS GAZZETTA 2013 2014'!F163,'BONUS GAZZETTA 2013 2014'!G163,'BONUS GAZZETTA 2013 2014'!I163,'BONUS GAZZETTA 2013 2014'!K163,'BONUS GAZZETTA 2013 2014'!N163,'BONUS GAZZETTA 2013 2014'!P163,'BONUS GAZZETTA 2013 2014'!R163,'BONUS GAZZETTA 2013 2014'!T163,'BONUS GAZZETTA 2013 2014'!V163,'BONUS GAZZETTA 2013 2014'!X163,'BONUS GAZZETTA 2013 2014'!AA163,'BONUS GAZZETTA 2013 2014'!AC163,'BONUS GAZZETTA 2013 2014'!AE163,'BONUS GAZZETTA 2013 2014'!AF163,'BONUS GAZZETTA 2013 2014'!AH163,'BONUS GAZZETTA 2013 2014'!AJ163,'BONUS GAZZETTA 2013 2014'!AL163,'BONUS GAZZETTA 2013 2014'!AN163)</f>
        <v>0.5</v>
      </c>
      <c r="BG163" s="1">
        <f>SUM('BONUS GAZZETTA 2013 2014'!C163,'BONUS GAZZETTA 2013 2014'!E163,'BONUS GAZZETTA 2013 2014'!H163,'BONUS GAZZETTA 2013 2014'!J163,'BONUS GAZZETTA 2013 2014'!L163,'BONUS GAZZETTA 2013 2014'!M163,'BONUS GAZZETTA 2013 2014'!O163,'BONUS GAZZETTA 2013 2014'!Q163,'BONUS GAZZETTA 2013 2014'!S163,'BONUS GAZZETTA 2013 2014'!U163,'BONUS GAZZETTA 2013 2014'!W163,'BONUS GAZZETTA 2013 2014'!Y163,'BONUS GAZZETTA 2013 2014'!Z163,'BONUS GAZZETTA 2013 2014'!AB163,'BONUS GAZZETTA 2013 2014'!AD163,'BONUS GAZZETTA 2013 2014'!AG163,'BONUS GAZZETTA 2013 2014'!AI163,'BONUS GAZZETTA 2013 2014'!AK163,'BONUS GAZZETTA 2013 2014'!AM163)</f>
        <v>-0.5</v>
      </c>
      <c r="BH163" s="1">
        <f t="shared" si="70"/>
        <v>63.5</v>
      </c>
      <c r="BI163" s="1">
        <f t="shared" si="71"/>
        <v>50</v>
      </c>
    </row>
    <row r="164" spans="1:61">
      <c r="A164" s="19" t="s">
        <v>14</v>
      </c>
      <c r="B164" s="19" t="s">
        <v>520</v>
      </c>
      <c r="C164" s="19"/>
      <c r="D164" s="19"/>
      <c r="E164" s="19"/>
      <c r="F164" s="19"/>
      <c r="G164" s="19"/>
      <c r="H164" s="20"/>
      <c r="I164" s="19"/>
      <c r="J164" s="19"/>
      <c r="K164" s="19" t="s">
        <v>423</v>
      </c>
      <c r="L164" s="19" t="s">
        <v>429</v>
      </c>
      <c r="M164" s="19"/>
      <c r="N164" s="19"/>
      <c r="O164" s="19"/>
      <c r="P164" s="19"/>
      <c r="Q164" s="19"/>
      <c r="R164" s="19"/>
      <c r="S164" s="19"/>
      <c r="T164" s="19"/>
      <c r="U164" s="19"/>
      <c r="V164" s="19"/>
      <c r="W164" s="19"/>
      <c r="X164" s="19"/>
      <c r="Y164" s="19"/>
      <c r="Z164" s="19"/>
      <c r="AA164" s="19"/>
      <c r="AB164" s="19" t="s">
        <v>429</v>
      </c>
      <c r="AC164" s="19"/>
      <c r="AD164" s="19"/>
      <c r="AE164" s="19"/>
      <c r="AF164" s="19"/>
      <c r="AG164" s="19"/>
      <c r="AH164" s="19"/>
      <c r="AI164" s="19"/>
      <c r="AJ164" s="19"/>
      <c r="AK164" s="19"/>
      <c r="AL164" s="19"/>
      <c r="AM164" s="19"/>
      <c r="AN164" s="19"/>
      <c r="AO164" s="8">
        <f t="shared" si="72"/>
        <v>0</v>
      </c>
      <c r="AP164" s="8">
        <f t="shared" si="62"/>
        <v>0</v>
      </c>
      <c r="AQ164" s="8">
        <f t="shared" si="63"/>
        <v>0</v>
      </c>
      <c r="AR164" s="8" t="e">
        <f t="shared" si="73"/>
        <v>#DIV/0!</v>
      </c>
      <c r="AS164" s="8" t="e">
        <f t="shared" si="74"/>
        <v>#DIV/0!</v>
      </c>
      <c r="AT164" s="8" t="e">
        <f t="shared" si="75"/>
        <v>#DIV/0!</v>
      </c>
      <c r="AU164" s="8" t="e">
        <f t="shared" si="76"/>
        <v>#N/A</v>
      </c>
      <c r="AV164" s="8" t="e">
        <f t="shared" si="64"/>
        <v>#DIV/0!</v>
      </c>
      <c r="AW164" s="8" t="e">
        <f t="shared" si="65"/>
        <v>#DIV/0!</v>
      </c>
      <c r="AX164" s="8" t="e">
        <f t="shared" si="60"/>
        <v>#DIV/0!</v>
      </c>
      <c r="AY164" s="8" t="e">
        <f t="shared" si="66"/>
        <v>#DIV/0!</v>
      </c>
      <c r="AZ164" s="8" t="e">
        <f t="shared" si="67"/>
        <v>#DIV/0!</v>
      </c>
      <c r="BA164" s="1">
        <f t="shared" si="61"/>
        <v>0</v>
      </c>
      <c r="BB164" s="1">
        <f>SUM('BONUS GAZZETTA 2013 2014'!C164:AN164)</f>
        <v>0</v>
      </c>
      <c r="BC164" s="15">
        <f t="shared" si="77"/>
        <v>0</v>
      </c>
      <c r="BD164" s="1">
        <f t="shared" si="68"/>
        <v>0</v>
      </c>
      <c r="BE164" s="1">
        <f t="shared" si="69"/>
        <v>0</v>
      </c>
      <c r="BF164" s="1">
        <f>SUM('BONUS GAZZETTA 2013 2014'!D164,'BONUS GAZZETTA 2013 2014'!F164,'BONUS GAZZETTA 2013 2014'!G164,'BONUS GAZZETTA 2013 2014'!I164,'BONUS GAZZETTA 2013 2014'!K164,'BONUS GAZZETTA 2013 2014'!N164,'BONUS GAZZETTA 2013 2014'!P164,'BONUS GAZZETTA 2013 2014'!R164,'BONUS GAZZETTA 2013 2014'!T164,'BONUS GAZZETTA 2013 2014'!V164,'BONUS GAZZETTA 2013 2014'!X164,'BONUS GAZZETTA 2013 2014'!AA164,'BONUS GAZZETTA 2013 2014'!AC164,'BONUS GAZZETTA 2013 2014'!AE164,'BONUS GAZZETTA 2013 2014'!AF164,'BONUS GAZZETTA 2013 2014'!AH164,'BONUS GAZZETTA 2013 2014'!AJ164,'BONUS GAZZETTA 2013 2014'!AL164,'BONUS GAZZETTA 2013 2014'!AN164)</f>
        <v>0</v>
      </c>
      <c r="BG164" s="1">
        <f>SUM('BONUS GAZZETTA 2013 2014'!C164,'BONUS GAZZETTA 2013 2014'!E164,'BONUS GAZZETTA 2013 2014'!H164,'BONUS GAZZETTA 2013 2014'!J164,'BONUS GAZZETTA 2013 2014'!L164,'BONUS GAZZETTA 2013 2014'!M164,'BONUS GAZZETTA 2013 2014'!O164,'BONUS GAZZETTA 2013 2014'!Q164,'BONUS GAZZETTA 2013 2014'!S164,'BONUS GAZZETTA 2013 2014'!U164,'BONUS GAZZETTA 2013 2014'!W164,'BONUS GAZZETTA 2013 2014'!Y164,'BONUS GAZZETTA 2013 2014'!Z164,'BONUS GAZZETTA 2013 2014'!AB164,'BONUS GAZZETTA 2013 2014'!AD164,'BONUS GAZZETTA 2013 2014'!AG164,'BONUS GAZZETTA 2013 2014'!AI164,'BONUS GAZZETTA 2013 2014'!AK164,'BONUS GAZZETTA 2013 2014'!AM164)</f>
        <v>0</v>
      </c>
      <c r="BH164" s="1">
        <f t="shared" si="70"/>
        <v>0</v>
      </c>
      <c r="BI164" s="1">
        <f t="shared" si="71"/>
        <v>0</v>
      </c>
    </row>
    <row r="165" spans="1:61">
      <c r="A165" s="19" t="s">
        <v>14</v>
      </c>
      <c r="B165" s="19" t="s">
        <v>72</v>
      </c>
      <c r="C165" s="19">
        <v>6.5</v>
      </c>
      <c r="D165" s="19">
        <v>5.5</v>
      </c>
      <c r="E165" s="19">
        <v>5</v>
      </c>
      <c r="F165" s="19" t="s">
        <v>423</v>
      </c>
      <c r="G165" s="19">
        <v>6.5</v>
      </c>
      <c r="H165" s="20">
        <v>6</v>
      </c>
      <c r="I165" s="19">
        <v>6</v>
      </c>
      <c r="J165" s="19">
        <v>5</v>
      </c>
      <c r="K165" s="19">
        <v>7</v>
      </c>
      <c r="L165" s="19"/>
      <c r="M165" s="19">
        <v>5</v>
      </c>
      <c r="N165" s="19">
        <v>5</v>
      </c>
      <c r="O165" s="19">
        <v>6</v>
      </c>
      <c r="P165" s="19">
        <v>7</v>
      </c>
      <c r="Q165" s="19">
        <v>7</v>
      </c>
      <c r="R165" s="19">
        <v>5.5</v>
      </c>
      <c r="S165" s="19">
        <v>6.5</v>
      </c>
      <c r="T165" s="19">
        <v>6</v>
      </c>
      <c r="U165" s="19">
        <v>6</v>
      </c>
      <c r="V165" s="19">
        <v>5</v>
      </c>
      <c r="W165" s="19">
        <v>6</v>
      </c>
      <c r="X165" s="19">
        <v>4.5</v>
      </c>
      <c r="Y165" s="19">
        <v>5.5</v>
      </c>
      <c r="Z165" s="19">
        <v>6</v>
      </c>
      <c r="AA165" s="19">
        <v>6.5</v>
      </c>
      <c r="AB165" s="19">
        <v>5</v>
      </c>
      <c r="AC165" s="19"/>
      <c r="AD165" s="19"/>
      <c r="AE165" s="19"/>
      <c r="AF165" s="19"/>
      <c r="AG165" s="19">
        <v>5</v>
      </c>
      <c r="AH165" s="19">
        <v>6</v>
      </c>
      <c r="AI165" s="19">
        <v>6.5</v>
      </c>
      <c r="AJ165" s="19">
        <v>5.5</v>
      </c>
      <c r="AK165" s="19">
        <v>6</v>
      </c>
      <c r="AL165" s="19">
        <v>5</v>
      </c>
      <c r="AM165" s="19">
        <v>5.5</v>
      </c>
      <c r="AN165" s="19"/>
      <c r="AO165" s="8">
        <f t="shared" si="72"/>
        <v>31</v>
      </c>
      <c r="AP165" s="8">
        <f t="shared" si="62"/>
        <v>14</v>
      </c>
      <c r="AQ165" s="8">
        <f t="shared" si="63"/>
        <v>17</v>
      </c>
      <c r="AR165" s="8">
        <f t="shared" si="73"/>
        <v>5.790322580645161</v>
      </c>
      <c r="AS165" s="8">
        <f t="shared" si="74"/>
        <v>5.9705882352941178</v>
      </c>
      <c r="AT165" s="8">
        <f t="shared" si="75"/>
        <v>5.5714285714285712</v>
      </c>
      <c r="AU165" s="8">
        <f t="shared" si="76"/>
        <v>6</v>
      </c>
      <c r="AV165" s="8">
        <f t="shared" si="64"/>
        <v>5.7857142857142856</v>
      </c>
      <c r="AW165" s="8">
        <f t="shared" si="65"/>
        <v>5.7941176470588234</v>
      </c>
      <c r="AX165" s="8">
        <f t="shared" si="60"/>
        <v>6.274193548387097</v>
      </c>
      <c r="AY165" s="8">
        <f t="shared" si="66"/>
        <v>6.3571428571428568</v>
      </c>
      <c r="AZ165" s="8">
        <f t="shared" si="67"/>
        <v>6.2058823529411766</v>
      </c>
      <c r="BA165" s="1">
        <f t="shared" si="61"/>
        <v>179.5</v>
      </c>
      <c r="BB165" s="1">
        <f>SUM('BONUS GAZZETTA 2013 2014'!C165:AN165)</f>
        <v>15</v>
      </c>
      <c r="BC165" s="15">
        <f t="shared" si="77"/>
        <v>194.5</v>
      </c>
      <c r="BD165" s="1">
        <f t="shared" si="68"/>
        <v>81</v>
      </c>
      <c r="BE165" s="1">
        <f t="shared" si="69"/>
        <v>98.5</v>
      </c>
      <c r="BF165" s="1">
        <f>SUM('BONUS GAZZETTA 2013 2014'!D165,'BONUS GAZZETTA 2013 2014'!F165,'BONUS GAZZETTA 2013 2014'!G165,'BONUS GAZZETTA 2013 2014'!I165,'BONUS GAZZETTA 2013 2014'!K165,'BONUS GAZZETTA 2013 2014'!N165,'BONUS GAZZETTA 2013 2014'!P165,'BONUS GAZZETTA 2013 2014'!R165,'BONUS GAZZETTA 2013 2014'!T165,'BONUS GAZZETTA 2013 2014'!V165,'BONUS GAZZETTA 2013 2014'!X165,'BONUS GAZZETTA 2013 2014'!AA165,'BONUS GAZZETTA 2013 2014'!AC165,'BONUS GAZZETTA 2013 2014'!AE165,'BONUS GAZZETTA 2013 2014'!AF165,'BONUS GAZZETTA 2013 2014'!AH165,'BONUS GAZZETTA 2013 2014'!AJ165,'BONUS GAZZETTA 2013 2014'!AL165,'BONUS GAZZETTA 2013 2014'!AN165)</f>
        <v>8</v>
      </c>
      <c r="BG165" s="1">
        <f>SUM('BONUS GAZZETTA 2013 2014'!C165,'BONUS GAZZETTA 2013 2014'!E165,'BONUS GAZZETTA 2013 2014'!H165,'BONUS GAZZETTA 2013 2014'!J165,'BONUS GAZZETTA 2013 2014'!L165,'BONUS GAZZETTA 2013 2014'!M165,'BONUS GAZZETTA 2013 2014'!O165,'BONUS GAZZETTA 2013 2014'!Q165,'BONUS GAZZETTA 2013 2014'!S165,'BONUS GAZZETTA 2013 2014'!U165,'BONUS GAZZETTA 2013 2014'!W165,'BONUS GAZZETTA 2013 2014'!Y165,'BONUS GAZZETTA 2013 2014'!Z165,'BONUS GAZZETTA 2013 2014'!AB165,'BONUS GAZZETTA 2013 2014'!AD165,'BONUS GAZZETTA 2013 2014'!AG165,'BONUS GAZZETTA 2013 2014'!AI165,'BONUS GAZZETTA 2013 2014'!AK165,'BONUS GAZZETTA 2013 2014'!AM165)</f>
        <v>7</v>
      </c>
      <c r="BH165" s="1">
        <f t="shared" si="70"/>
        <v>89</v>
      </c>
      <c r="BI165" s="1">
        <f t="shared" si="71"/>
        <v>105.5</v>
      </c>
    </row>
    <row r="166" spans="1:61">
      <c r="A166" s="154" t="s">
        <v>286</v>
      </c>
      <c r="B166" s="154"/>
      <c r="C166" s="154"/>
      <c r="D166" s="154"/>
      <c r="E166" s="154"/>
      <c r="F166" s="154"/>
      <c r="G166" s="154"/>
      <c r="H166" s="154"/>
      <c r="I166" s="154"/>
      <c r="J166" s="154"/>
      <c r="K166" s="154"/>
      <c r="L166" s="154"/>
      <c r="M166" s="154"/>
      <c r="N166" s="154"/>
      <c r="O166" s="154"/>
      <c r="P166" s="154"/>
      <c r="Q166" s="154"/>
      <c r="R166" s="154"/>
      <c r="S166" s="154"/>
      <c r="T166" s="154"/>
      <c r="U166" s="154"/>
      <c r="V166" s="154"/>
      <c r="W166" s="154"/>
      <c r="X166" s="154"/>
      <c r="Y166" s="154"/>
      <c r="Z166" s="154"/>
      <c r="AA166" s="154"/>
      <c r="AB166" s="154"/>
      <c r="AC166" s="154"/>
      <c r="AD166" s="154"/>
      <c r="AE166" s="154"/>
      <c r="AF166" s="154"/>
      <c r="AG166" s="154"/>
      <c r="AH166" s="154"/>
      <c r="AI166" s="154"/>
      <c r="AJ166" s="154"/>
      <c r="AK166" s="154"/>
      <c r="AL166" s="154"/>
      <c r="AM166" s="154"/>
      <c r="AN166" s="154"/>
      <c r="AO166" s="12"/>
      <c r="AP166" s="12"/>
      <c r="AQ166" s="12"/>
      <c r="AR166" s="12"/>
      <c r="AS166" s="12"/>
      <c r="AT166" s="12"/>
      <c r="AU166" s="12"/>
      <c r="AV166" s="12"/>
      <c r="AW166" s="12"/>
      <c r="AX166" s="13"/>
      <c r="AY166" s="13"/>
      <c r="AZ166" s="13"/>
      <c r="BA166" s="4"/>
      <c r="BB166" s="4"/>
    </row>
    <row r="167" spans="1:61">
      <c r="A167" s="22" t="s">
        <v>0</v>
      </c>
      <c r="B167" s="22" t="s">
        <v>73</v>
      </c>
      <c r="C167" s="22">
        <v>6</v>
      </c>
      <c r="D167" s="22">
        <v>7</v>
      </c>
      <c r="E167" s="22">
        <v>6</v>
      </c>
      <c r="F167" s="22">
        <v>6.5</v>
      </c>
      <c r="G167" s="22">
        <v>5.5</v>
      </c>
      <c r="H167" s="23">
        <v>5</v>
      </c>
      <c r="I167" s="22">
        <v>6.5</v>
      </c>
      <c r="J167" s="22">
        <v>7.5</v>
      </c>
      <c r="K167" s="22">
        <v>6</v>
      </c>
      <c r="L167" s="22">
        <v>6</v>
      </c>
      <c r="M167" s="22">
        <v>6</v>
      </c>
      <c r="N167" s="22">
        <v>6</v>
      </c>
      <c r="O167" s="22">
        <v>7</v>
      </c>
      <c r="P167" s="22">
        <v>5.5</v>
      </c>
      <c r="Q167" s="22">
        <v>7</v>
      </c>
      <c r="R167" s="22">
        <v>6</v>
      </c>
      <c r="S167" s="22">
        <v>6.5</v>
      </c>
      <c r="T167" s="22">
        <v>7</v>
      </c>
      <c r="U167" s="22">
        <v>6.5</v>
      </c>
      <c r="V167" s="22">
        <v>6</v>
      </c>
      <c r="W167" s="22">
        <v>5.5</v>
      </c>
      <c r="X167" s="22">
        <v>6.5</v>
      </c>
      <c r="Y167" s="22">
        <v>6.5</v>
      </c>
      <c r="Z167" s="22">
        <v>6</v>
      </c>
      <c r="AA167" s="22">
        <v>6.5</v>
      </c>
      <c r="AB167" s="22">
        <v>6.5</v>
      </c>
      <c r="AC167" s="22">
        <v>6</v>
      </c>
      <c r="AD167" s="22">
        <v>6.5</v>
      </c>
      <c r="AE167" s="22">
        <v>7</v>
      </c>
      <c r="AF167" s="22">
        <v>5</v>
      </c>
      <c r="AG167" s="22">
        <v>6.5</v>
      </c>
      <c r="AH167" s="22">
        <v>5.5</v>
      </c>
      <c r="AI167" s="22">
        <v>5.5</v>
      </c>
      <c r="AJ167" s="22">
        <v>6</v>
      </c>
      <c r="AK167" s="22">
        <v>6.5</v>
      </c>
      <c r="AL167" s="22"/>
      <c r="AM167" s="22"/>
      <c r="AN167" s="22"/>
      <c r="AO167" s="7">
        <f t="shared" si="72"/>
        <v>35</v>
      </c>
      <c r="AP167" s="7">
        <f>COUNT(C167,E167,H167,J167,L167,N167,P167,R167,T167,W167,Y167,Z167,AB167,AD167,AF167,AH167,AJ167,AL167,AN167)</f>
        <v>17</v>
      </c>
      <c r="AQ167" s="7">
        <f>COUNT(D167,F167,G167,I167,K167,M167,O167,Q167,S167,U167,V167,X167,AA167,AC167,AE167,AG167,AI167,AK167,AM167)</f>
        <v>18</v>
      </c>
      <c r="AR167" s="8">
        <f t="shared" si="73"/>
        <v>6.2142857142857144</v>
      </c>
      <c r="AS167" s="8">
        <f t="shared" si="74"/>
        <v>6.2894736842105265</v>
      </c>
      <c r="AT167" s="8">
        <f t="shared" si="75"/>
        <v>6.125</v>
      </c>
      <c r="AU167" s="8">
        <f t="shared" si="76"/>
        <v>6</v>
      </c>
      <c r="AV167" s="8">
        <f>AVERAGE(C167,E167,H167,J167,L167,N167,P167,R167,T167,W167,Y167,Z167,AB167,AD167,AF167,AH167,AJ167,AL167,AN167)</f>
        <v>6.0294117647058822</v>
      </c>
      <c r="AW167" s="8">
        <f>AVERAGE(D167,F167,G167,I167,K167,M167,O167,Q167,S167,U167,V167,X167,AA167,AC167,AE167,AG167,AI167,AK167,AM167)</f>
        <v>6.3888888888888893</v>
      </c>
      <c r="AX167" s="8">
        <f t="shared" ref="AX167:AX197" si="78">BC167/AO167</f>
        <v>5.0857142857142854</v>
      </c>
      <c r="AY167" s="8">
        <f>BH167/AP167</f>
        <v>4.6764705882352944</v>
      </c>
      <c r="AZ167" s="8">
        <f>BI167/AQ167</f>
        <v>5.4722222222222223</v>
      </c>
      <c r="BA167" s="1">
        <f t="shared" ref="BA167:BA197" si="79">SUM(C167:AN167)</f>
        <v>217.5</v>
      </c>
      <c r="BB167" s="1">
        <f>SUM('BONUS GAZZETTA 2013 2014'!C167:AN167)</f>
        <v>-39.5</v>
      </c>
      <c r="BC167" s="15">
        <f t="shared" si="77"/>
        <v>178</v>
      </c>
      <c r="BD167" s="1">
        <f>SUM(C167,E167,H167,J167,L167,N167,P167,R167,T167,W167,Y167,Z167,AB167,AD167,AF167,AH167,AJ167,AL167,AN167)</f>
        <v>102.5</v>
      </c>
      <c r="BE167" s="1">
        <f>SUM(D167,F167,G167,I167,K167,M167,O167,Q167,S167,U167,V167,X167,AA167,AC167,AE167,AG167,AI167,AK167,AM167)</f>
        <v>115</v>
      </c>
      <c r="BF167" s="1">
        <f>SUM('BONUS GAZZETTA 2013 2014'!C167,'BONUS GAZZETTA 2013 2014'!E167,'BONUS GAZZETTA 2013 2014'!H167,'BONUS GAZZETTA 2013 2014'!J167,'BONUS GAZZETTA 2013 2014'!L167,'BONUS GAZZETTA 2013 2014'!N167,'BONUS GAZZETTA 2013 2014'!P167,'BONUS GAZZETTA 2013 2014'!R167,'BONUS GAZZETTA 2013 2014'!T167,'BONUS GAZZETTA 2013 2014'!W167,'BONUS GAZZETTA 2013 2014'!Y167,'BONUS GAZZETTA 2013 2014'!Z167,'BONUS GAZZETTA 2013 2014'!AB167,'BONUS GAZZETTA 2013 2014'!AD167,'BONUS GAZZETTA 2013 2014'!AF167,'BONUS GAZZETTA 2013 2014'!AH167,'BONUS GAZZETTA 2013 2014'!AJ167,'BONUS GAZZETTA 2013 2014'!AL167,'BONUS GAZZETTA 2013 2014'!AN167)</f>
        <v>-23</v>
      </c>
      <c r="BG167" s="1">
        <f>SUM('BONUS GAZZETTA 2013 2014'!D167,'BONUS GAZZETTA 2013 2014'!F167,'BONUS GAZZETTA 2013 2014'!G167,'BONUS GAZZETTA 2013 2014'!I167,'BONUS GAZZETTA 2013 2014'!K167,'BONUS GAZZETTA 2013 2014'!M167,'BONUS GAZZETTA 2013 2014'!O167,'BONUS GAZZETTA 2013 2014'!Q167,'BONUS GAZZETTA 2013 2014'!S167,'BONUS GAZZETTA 2013 2014'!U167,'BONUS GAZZETTA 2013 2014'!V167,'BONUS GAZZETTA 2013 2014'!X167,'BONUS GAZZETTA 2013 2014'!AA167,'BONUS GAZZETTA 2013 2014'!AC167,'BONUS GAZZETTA 2013 2014'!AE167,'BONUS GAZZETTA 2013 2014'!AG167,'BONUS GAZZETTA 2013 2014'!AI167,'BONUS GAZZETTA 2013 2014'!AK167,'BONUS GAZZETTA 2013 2014'!AM167)</f>
        <v>-16.5</v>
      </c>
      <c r="BH167" s="1">
        <f>SUM(BF167,BD167)</f>
        <v>79.5</v>
      </c>
      <c r="BI167" s="1">
        <f>SUM(BG167,BE167)</f>
        <v>98.5</v>
      </c>
    </row>
    <row r="168" spans="1:61">
      <c r="A168" s="22" t="s">
        <v>0</v>
      </c>
      <c r="B168" s="22" t="s">
        <v>225</v>
      </c>
      <c r="C168" s="22"/>
      <c r="D168" s="22"/>
      <c r="E168" s="22"/>
      <c r="F168" s="22"/>
      <c r="G168" s="22"/>
      <c r="H168" s="23"/>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v>5</v>
      </c>
      <c r="AM168" s="22">
        <v>6.5</v>
      </c>
      <c r="AN168" s="22">
        <v>6.5</v>
      </c>
      <c r="AO168" s="7">
        <f t="shared" si="72"/>
        <v>3</v>
      </c>
      <c r="AP168" s="7">
        <f t="shared" ref="AP168:AP197" si="80">COUNT(C168,E168,H168,J168,L168,N168,P168,R168,T168,W168,Y168,Z168,AB168,AD168,AF168,AH168,AJ168,AL168,AN168)</f>
        <v>2</v>
      </c>
      <c r="AQ168" s="7">
        <f t="shared" ref="AQ168:AQ197" si="81">COUNT(D168,F168,G168,I168,K168,M168,O168,Q168,S168,U168,V168,X168,AA168,AC168,AE168,AG168,AI168,AK168,AM168)</f>
        <v>1</v>
      </c>
      <c r="AR168" s="8">
        <f t="shared" si="73"/>
        <v>6</v>
      </c>
      <c r="AS168" s="8" t="e">
        <f t="shared" si="74"/>
        <v>#DIV/0!</v>
      </c>
      <c r="AT168" s="8">
        <f t="shared" si="75"/>
        <v>6</v>
      </c>
      <c r="AU168" s="8">
        <f t="shared" si="76"/>
        <v>6.5</v>
      </c>
      <c r="AV168" s="8">
        <f t="shared" ref="AV168:AV197" si="82">AVERAGE(C168,E168,H168,J168,L168,N168,P168,R168,T168,W168,Y168,Z168,AB168,AD168,AF168,AH168,AJ168,AL168,AN168)</f>
        <v>5.75</v>
      </c>
      <c r="AW168" s="8">
        <f t="shared" ref="AW168:AW197" si="83">AVERAGE(D168,F168,G168,I168,K168,M168,O168,Q168,S168,U168,V168,X168,AA168,AC168,AE168,AG168,AI168,AK168,AM168)</f>
        <v>6.5</v>
      </c>
      <c r="AX168" s="8">
        <f t="shared" si="78"/>
        <v>4.833333333333333</v>
      </c>
      <c r="AY168" s="8">
        <f t="shared" ref="AY168:AY231" si="84">BH168/AP168</f>
        <v>4</v>
      </c>
      <c r="AZ168" s="8">
        <f t="shared" ref="AZ168:AZ231" si="85">BI168/AQ168</f>
        <v>6.5</v>
      </c>
      <c r="BA168" s="1">
        <f t="shared" si="79"/>
        <v>18</v>
      </c>
      <c r="BB168" s="1">
        <f>SUM('BONUS GAZZETTA 2013 2014'!C168:AN168)</f>
        <v>-3.5</v>
      </c>
      <c r="BC168" s="15">
        <f t="shared" si="77"/>
        <v>14.5</v>
      </c>
      <c r="BD168" s="1">
        <f t="shared" ref="BD168:BD197" si="86">SUM(C168,E168,H168,J168,L168,N168,P168,R168,T168,W168,Y168,Z168,AB168,AD168,AF168,AH168,AJ168,AL168,AN168)</f>
        <v>11.5</v>
      </c>
      <c r="BE168" s="1">
        <f t="shared" ref="BE168:BE197" si="87">SUM(D168,F168,G168,I168,K168,M168,O168,Q168,S168,U168,V168,X168,AA168,AC168,AE168,AG168,AI168,AK168,AM168)</f>
        <v>6.5</v>
      </c>
      <c r="BF168" s="1">
        <f>SUM('BONUS GAZZETTA 2013 2014'!C168,'BONUS GAZZETTA 2013 2014'!E168,'BONUS GAZZETTA 2013 2014'!H168,'BONUS GAZZETTA 2013 2014'!J168,'BONUS GAZZETTA 2013 2014'!L168,'BONUS GAZZETTA 2013 2014'!N168,'BONUS GAZZETTA 2013 2014'!P168,'BONUS GAZZETTA 2013 2014'!R168,'BONUS GAZZETTA 2013 2014'!T168,'BONUS GAZZETTA 2013 2014'!W168,'BONUS GAZZETTA 2013 2014'!Y168,'BONUS GAZZETTA 2013 2014'!Z168,'BONUS GAZZETTA 2013 2014'!AB168,'BONUS GAZZETTA 2013 2014'!AD168,'BONUS GAZZETTA 2013 2014'!AF168,'BONUS GAZZETTA 2013 2014'!AH168,'BONUS GAZZETTA 2013 2014'!AJ168,'BONUS GAZZETTA 2013 2014'!AL168,'BONUS GAZZETTA 2013 2014'!AN168)</f>
        <v>-3.5</v>
      </c>
      <c r="BG168" s="1">
        <f>SUM('BONUS GAZZETTA 2013 2014'!D168,'BONUS GAZZETTA 2013 2014'!F168,'BONUS GAZZETTA 2013 2014'!G168,'BONUS GAZZETTA 2013 2014'!I168,'BONUS GAZZETTA 2013 2014'!K168,'BONUS GAZZETTA 2013 2014'!M168,'BONUS GAZZETTA 2013 2014'!O168,'BONUS GAZZETTA 2013 2014'!Q168,'BONUS GAZZETTA 2013 2014'!S168,'BONUS GAZZETTA 2013 2014'!U168,'BONUS GAZZETTA 2013 2014'!V168,'BONUS GAZZETTA 2013 2014'!X168,'BONUS GAZZETTA 2013 2014'!AA168,'BONUS GAZZETTA 2013 2014'!AC168,'BONUS GAZZETTA 2013 2014'!AE168,'BONUS GAZZETTA 2013 2014'!AG168,'BONUS GAZZETTA 2013 2014'!AI168,'BONUS GAZZETTA 2013 2014'!AK168,'BONUS GAZZETTA 2013 2014'!AM168)</f>
        <v>0</v>
      </c>
      <c r="BH168" s="1">
        <f t="shared" ref="BH168:BH231" si="88">SUM(BF168,BD168)</f>
        <v>8</v>
      </c>
      <c r="BI168" s="1">
        <f t="shared" ref="BI168:BI231" si="89">SUM(BG168,BE168)</f>
        <v>6.5</v>
      </c>
    </row>
    <row r="169" spans="1:61">
      <c r="A169" s="22" t="s">
        <v>2</v>
      </c>
      <c r="B169" s="22" t="s">
        <v>74</v>
      </c>
      <c r="C169" s="22">
        <v>6</v>
      </c>
      <c r="D169" s="22" t="s">
        <v>429</v>
      </c>
      <c r="E169" s="22"/>
      <c r="F169" s="22"/>
      <c r="G169" s="22">
        <v>6</v>
      </c>
      <c r="H169" s="23">
        <v>5.5</v>
      </c>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7">
        <f t="shared" si="72"/>
        <v>3</v>
      </c>
      <c r="AP169" s="7">
        <f t="shared" si="80"/>
        <v>2</v>
      </c>
      <c r="AQ169" s="7">
        <f t="shared" si="81"/>
        <v>1</v>
      </c>
      <c r="AR169" s="8">
        <f t="shared" si="73"/>
        <v>5.833333333333333</v>
      </c>
      <c r="AS169" s="8">
        <f t="shared" si="74"/>
        <v>5.833333333333333</v>
      </c>
      <c r="AT169" s="8" t="e">
        <f t="shared" si="75"/>
        <v>#DIV/0!</v>
      </c>
      <c r="AU169" s="8">
        <f t="shared" si="76"/>
        <v>6</v>
      </c>
      <c r="AV169" s="8">
        <f t="shared" si="82"/>
        <v>5.75</v>
      </c>
      <c r="AW169" s="8">
        <f t="shared" si="83"/>
        <v>6</v>
      </c>
      <c r="AX169" s="8">
        <f t="shared" si="78"/>
        <v>5.833333333333333</v>
      </c>
      <c r="AY169" s="8">
        <f t="shared" si="84"/>
        <v>5.75</v>
      </c>
      <c r="AZ169" s="8">
        <f t="shared" si="85"/>
        <v>6</v>
      </c>
      <c r="BA169" s="1">
        <f t="shared" si="79"/>
        <v>17.5</v>
      </c>
      <c r="BB169" s="1">
        <f>SUM('BONUS GAZZETTA 2013 2014'!C169:AN169)</f>
        <v>0</v>
      </c>
      <c r="BC169" s="15">
        <f t="shared" si="77"/>
        <v>17.5</v>
      </c>
      <c r="BD169" s="1">
        <f t="shared" si="86"/>
        <v>11.5</v>
      </c>
      <c r="BE169" s="1">
        <f t="shared" si="87"/>
        <v>6</v>
      </c>
      <c r="BF169" s="1">
        <f>SUM('BONUS GAZZETTA 2013 2014'!C169,'BONUS GAZZETTA 2013 2014'!E169,'BONUS GAZZETTA 2013 2014'!H169,'BONUS GAZZETTA 2013 2014'!J169,'BONUS GAZZETTA 2013 2014'!L169,'BONUS GAZZETTA 2013 2014'!N169,'BONUS GAZZETTA 2013 2014'!P169,'BONUS GAZZETTA 2013 2014'!R169,'BONUS GAZZETTA 2013 2014'!T169,'BONUS GAZZETTA 2013 2014'!W169,'BONUS GAZZETTA 2013 2014'!Y169,'BONUS GAZZETTA 2013 2014'!Z169,'BONUS GAZZETTA 2013 2014'!AB169,'BONUS GAZZETTA 2013 2014'!AD169,'BONUS GAZZETTA 2013 2014'!AF169,'BONUS GAZZETTA 2013 2014'!AH169,'BONUS GAZZETTA 2013 2014'!AJ169,'BONUS GAZZETTA 2013 2014'!AL169,'BONUS GAZZETTA 2013 2014'!AN169)</f>
        <v>0</v>
      </c>
      <c r="BG169" s="1">
        <f>SUM('BONUS GAZZETTA 2013 2014'!D169,'BONUS GAZZETTA 2013 2014'!F169,'BONUS GAZZETTA 2013 2014'!G169,'BONUS GAZZETTA 2013 2014'!I169,'BONUS GAZZETTA 2013 2014'!K169,'BONUS GAZZETTA 2013 2014'!M169,'BONUS GAZZETTA 2013 2014'!O169,'BONUS GAZZETTA 2013 2014'!Q169,'BONUS GAZZETTA 2013 2014'!S169,'BONUS GAZZETTA 2013 2014'!U169,'BONUS GAZZETTA 2013 2014'!V169,'BONUS GAZZETTA 2013 2014'!X169,'BONUS GAZZETTA 2013 2014'!AA169,'BONUS GAZZETTA 2013 2014'!AC169,'BONUS GAZZETTA 2013 2014'!AE169,'BONUS GAZZETTA 2013 2014'!AG169,'BONUS GAZZETTA 2013 2014'!AI169,'BONUS GAZZETTA 2013 2014'!AK169,'BONUS GAZZETTA 2013 2014'!AM169)</f>
        <v>0</v>
      </c>
      <c r="BH169" s="1">
        <f t="shared" si="88"/>
        <v>11.5</v>
      </c>
      <c r="BI169" s="1">
        <f t="shared" si="89"/>
        <v>6</v>
      </c>
    </row>
    <row r="170" spans="1:61">
      <c r="A170" s="22" t="s">
        <v>2</v>
      </c>
      <c r="B170" s="22" t="s">
        <v>75</v>
      </c>
      <c r="C170" s="22">
        <v>6.5</v>
      </c>
      <c r="D170" s="22">
        <v>6.5</v>
      </c>
      <c r="E170" s="22"/>
      <c r="F170" s="22"/>
      <c r="G170" s="22"/>
      <c r="H170" s="23"/>
      <c r="I170" s="22"/>
      <c r="J170" s="22"/>
      <c r="K170" s="22"/>
      <c r="L170" s="22">
        <v>5</v>
      </c>
      <c r="M170" s="22"/>
      <c r="N170" s="22"/>
      <c r="O170" s="22"/>
      <c r="P170" s="22"/>
      <c r="Q170" s="22"/>
      <c r="R170" s="22" t="s">
        <v>423</v>
      </c>
      <c r="S170" s="22">
        <v>5.5</v>
      </c>
      <c r="T170" s="22"/>
      <c r="U170" s="22"/>
      <c r="V170" s="22"/>
      <c r="W170" s="22">
        <v>5.5</v>
      </c>
      <c r="X170" s="22"/>
      <c r="Y170" s="22">
        <v>6</v>
      </c>
      <c r="Z170" s="22">
        <v>5.5</v>
      </c>
      <c r="AA170" s="22"/>
      <c r="AB170" s="22"/>
      <c r="AC170" s="22"/>
      <c r="AD170" s="22">
        <v>5.5</v>
      </c>
      <c r="AE170" s="22"/>
      <c r="AF170" s="22"/>
      <c r="AG170" s="22"/>
      <c r="AH170" s="22"/>
      <c r="AI170" s="22"/>
      <c r="AJ170" s="22"/>
      <c r="AK170" s="22"/>
      <c r="AL170" s="22"/>
      <c r="AM170" s="22"/>
      <c r="AN170" s="22"/>
      <c r="AO170" s="7">
        <f t="shared" si="72"/>
        <v>8</v>
      </c>
      <c r="AP170" s="7">
        <f t="shared" si="80"/>
        <v>6</v>
      </c>
      <c r="AQ170" s="7">
        <f t="shared" si="81"/>
        <v>2</v>
      </c>
      <c r="AR170" s="8">
        <f t="shared" si="73"/>
        <v>5.75</v>
      </c>
      <c r="AS170" s="8">
        <f t="shared" si="74"/>
        <v>5.875</v>
      </c>
      <c r="AT170" s="8">
        <f t="shared" si="75"/>
        <v>5.625</v>
      </c>
      <c r="AU170" s="8">
        <f t="shared" si="76"/>
        <v>5.5</v>
      </c>
      <c r="AV170" s="8">
        <f t="shared" si="82"/>
        <v>5.666666666666667</v>
      </c>
      <c r="AW170" s="8">
        <f t="shared" si="83"/>
        <v>6</v>
      </c>
      <c r="AX170" s="8">
        <f t="shared" si="78"/>
        <v>5.5625</v>
      </c>
      <c r="AY170" s="8">
        <f t="shared" si="84"/>
        <v>5.583333333333333</v>
      </c>
      <c r="AZ170" s="8">
        <f t="shared" si="85"/>
        <v>5.5</v>
      </c>
      <c r="BA170" s="1">
        <f t="shared" si="79"/>
        <v>46</v>
      </c>
      <c r="BB170" s="1">
        <f>SUM('BONUS GAZZETTA 2013 2014'!C170:AN170)</f>
        <v>-1.5</v>
      </c>
      <c r="BC170" s="15">
        <f t="shared" si="77"/>
        <v>44.5</v>
      </c>
      <c r="BD170" s="1">
        <f t="shared" si="86"/>
        <v>34</v>
      </c>
      <c r="BE170" s="1">
        <f t="shared" si="87"/>
        <v>12</v>
      </c>
      <c r="BF170" s="1">
        <f>SUM('BONUS GAZZETTA 2013 2014'!C170,'BONUS GAZZETTA 2013 2014'!E170,'BONUS GAZZETTA 2013 2014'!H170,'BONUS GAZZETTA 2013 2014'!J170,'BONUS GAZZETTA 2013 2014'!L170,'BONUS GAZZETTA 2013 2014'!N170,'BONUS GAZZETTA 2013 2014'!P170,'BONUS GAZZETTA 2013 2014'!R170,'BONUS GAZZETTA 2013 2014'!T170,'BONUS GAZZETTA 2013 2014'!W170,'BONUS GAZZETTA 2013 2014'!Y170,'BONUS GAZZETTA 2013 2014'!Z170,'BONUS GAZZETTA 2013 2014'!AB170,'BONUS GAZZETTA 2013 2014'!AD170,'BONUS GAZZETTA 2013 2014'!AF170,'BONUS GAZZETTA 2013 2014'!AH170,'BONUS GAZZETTA 2013 2014'!AJ170,'BONUS GAZZETTA 2013 2014'!AL170,'BONUS GAZZETTA 2013 2014'!AN170)</f>
        <v>-0.5</v>
      </c>
      <c r="BG170" s="1">
        <f>SUM('BONUS GAZZETTA 2013 2014'!D170,'BONUS GAZZETTA 2013 2014'!F170,'BONUS GAZZETTA 2013 2014'!G170,'BONUS GAZZETTA 2013 2014'!I170,'BONUS GAZZETTA 2013 2014'!K170,'BONUS GAZZETTA 2013 2014'!M170,'BONUS GAZZETTA 2013 2014'!O170,'BONUS GAZZETTA 2013 2014'!Q170,'BONUS GAZZETTA 2013 2014'!S170,'BONUS GAZZETTA 2013 2014'!U170,'BONUS GAZZETTA 2013 2014'!V170,'BONUS GAZZETTA 2013 2014'!X170,'BONUS GAZZETTA 2013 2014'!AA170,'BONUS GAZZETTA 2013 2014'!AC170,'BONUS GAZZETTA 2013 2014'!AE170,'BONUS GAZZETTA 2013 2014'!AG170,'BONUS GAZZETTA 2013 2014'!AI170,'BONUS GAZZETTA 2013 2014'!AK170,'BONUS GAZZETTA 2013 2014'!AM170)</f>
        <v>-1</v>
      </c>
      <c r="BH170" s="1">
        <f t="shared" si="88"/>
        <v>33.5</v>
      </c>
      <c r="BI170" s="1">
        <f t="shared" si="89"/>
        <v>11</v>
      </c>
    </row>
    <row r="171" spans="1:61">
      <c r="A171" s="22" t="s">
        <v>2</v>
      </c>
      <c r="B171" s="22" t="s">
        <v>592</v>
      </c>
      <c r="C171" s="22"/>
      <c r="D171" s="22"/>
      <c r="E171" s="22"/>
      <c r="F171" s="22"/>
      <c r="G171" s="22"/>
      <c r="H171" s="23"/>
      <c r="I171" s="22"/>
      <c r="J171" s="22"/>
      <c r="K171" s="22"/>
      <c r="L171" s="22"/>
      <c r="M171" s="22"/>
      <c r="N171" s="22"/>
      <c r="O171" s="22"/>
      <c r="P171" s="22"/>
      <c r="Q171" s="22"/>
      <c r="R171" s="22"/>
      <c r="S171" s="22"/>
      <c r="T171" s="22"/>
      <c r="U171" s="22"/>
      <c r="V171" s="22"/>
      <c r="W171" s="22"/>
      <c r="X171" s="22"/>
      <c r="Y171" s="22">
        <v>5.5</v>
      </c>
      <c r="Z171" s="22">
        <v>5.5</v>
      </c>
      <c r="AA171" s="22">
        <v>4</v>
      </c>
      <c r="AB171" s="22"/>
      <c r="AC171" s="22">
        <v>6</v>
      </c>
      <c r="AD171" s="22">
        <v>5.5</v>
      </c>
      <c r="AE171" s="22"/>
      <c r="AF171" s="22"/>
      <c r="AG171" s="22">
        <v>6</v>
      </c>
      <c r="AH171" s="22">
        <v>6.5</v>
      </c>
      <c r="AI171" s="22"/>
      <c r="AJ171" s="22"/>
      <c r="AK171" s="22">
        <v>6</v>
      </c>
      <c r="AL171" s="22">
        <v>4</v>
      </c>
      <c r="AM171" s="22"/>
      <c r="AN171" s="22"/>
      <c r="AO171" s="7">
        <f t="shared" si="72"/>
        <v>9</v>
      </c>
      <c r="AP171" s="7">
        <f t="shared" si="80"/>
        <v>5</v>
      </c>
      <c r="AQ171" s="7">
        <f t="shared" si="81"/>
        <v>4</v>
      </c>
      <c r="AR171" s="8">
        <f t="shared" si="73"/>
        <v>5.4444444444444446</v>
      </c>
      <c r="AS171" s="8" t="e">
        <f t="shared" si="74"/>
        <v>#DIV/0!</v>
      </c>
      <c r="AT171" s="8">
        <f t="shared" si="75"/>
        <v>5.4444444444444446</v>
      </c>
      <c r="AU171" s="8">
        <f t="shared" si="76"/>
        <v>5.5</v>
      </c>
      <c r="AV171" s="8">
        <f t="shared" si="82"/>
        <v>5.4</v>
      </c>
      <c r="AW171" s="8">
        <f t="shared" si="83"/>
        <v>5.5</v>
      </c>
      <c r="AX171" s="8">
        <f t="shared" si="78"/>
        <v>5.2777777777777777</v>
      </c>
      <c r="AY171" s="8">
        <f t="shared" si="84"/>
        <v>5.4</v>
      </c>
      <c r="AZ171" s="8">
        <f t="shared" si="85"/>
        <v>5.125</v>
      </c>
      <c r="BA171" s="1">
        <f t="shared" si="79"/>
        <v>49</v>
      </c>
      <c r="BB171" s="1">
        <f>SUM('BONUS GAZZETTA 2013 2014'!C171:AN171)</f>
        <v>-1.5</v>
      </c>
      <c r="BC171" s="15">
        <f t="shared" si="77"/>
        <v>47.5</v>
      </c>
      <c r="BD171" s="1">
        <f t="shared" si="86"/>
        <v>27</v>
      </c>
      <c r="BE171" s="1">
        <f t="shared" si="87"/>
        <v>22</v>
      </c>
      <c r="BF171" s="1">
        <f>SUM('BONUS GAZZETTA 2013 2014'!C171,'BONUS GAZZETTA 2013 2014'!E171,'BONUS GAZZETTA 2013 2014'!H171,'BONUS GAZZETTA 2013 2014'!J171,'BONUS GAZZETTA 2013 2014'!L171,'BONUS GAZZETTA 2013 2014'!N171,'BONUS GAZZETTA 2013 2014'!P171,'BONUS GAZZETTA 2013 2014'!R171,'BONUS GAZZETTA 2013 2014'!T171,'BONUS GAZZETTA 2013 2014'!W171,'BONUS GAZZETTA 2013 2014'!Y171,'BONUS GAZZETTA 2013 2014'!Z171,'BONUS GAZZETTA 2013 2014'!AB171,'BONUS GAZZETTA 2013 2014'!AD171,'BONUS GAZZETTA 2013 2014'!AF171,'BONUS GAZZETTA 2013 2014'!AH171,'BONUS GAZZETTA 2013 2014'!AJ171,'BONUS GAZZETTA 2013 2014'!AL171,'BONUS GAZZETTA 2013 2014'!AN171)</f>
        <v>0</v>
      </c>
      <c r="BG171" s="1">
        <f>SUM('BONUS GAZZETTA 2013 2014'!D171,'BONUS GAZZETTA 2013 2014'!F171,'BONUS GAZZETTA 2013 2014'!G171,'BONUS GAZZETTA 2013 2014'!I171,'BONUS GAZZETTA 2013 2014'!K171,'BONUS GAZZETTA 2013 2014'!M171,'BONUS GAZZETTA 2013 2014'!O171,'BONUS GAZZETTA 2013 2014'!Q171,'BONUS GAZZETTA 2013 2014'!S171,'BONUS GAZZETTA 2013 2014'!U171,'BONUS GAZZETTA 2013 2014'!V171,'BONUS GAZZETTA 2013 2014'!X171,'BONUS GAZZETTA 2013 2014'!AA171,'BONUS GAZZETTA 2013 2014'!AC171,'BONUS GAZZETTA 2013 2014'!AE171,'BONUS GAZZETTA 2013 2014'!AG171,'BONUS GAZZETTA 2013 2014'!AI171,'BONUS GAZZETTA 2013 2014'!AK171,'BONUS GAZZETTA 2013 2014'!AM171)</f>
        <v>-1.5</v>
      </c>
      <c r="BH171" s="1">
        <f t="shared" si="88"/>
        <v>27</v>
      </c>
      <c r="BI171" s="1">
        <f t="shared" si="89"/>
        <v>20.5</v>
      </c>
    </row>
    <row r="172" spans="1:61">
      <c r="A172" s="22" t="s">
        <v>2</v>
      </c>
      <c r="B172" s="22" t="s">
        <v>649</v>
      </c>
      <c r="C172" s="22"/>
      <c r="D172" s="22"/>
      <c r="E172" s="22"/>
      <c r="F172" s="22"/>
      <c r="G172" s="22"/>
      <c r="H172" s="23"/>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v>6</v>
      </c>
      <c r="AO172" s="7">
        <f t="shared" si="72"/>
        <v>1</v>
      </c>
      <c r="AP172" s="7">
        <f t="shared" si="80"/>
        <v>1</v>
      </c>
      <c r="AQ172" s="7">
        <f t="shared" si="81"/>
        <v>0</v>
      </c>
      <c r="AR172" s="8">
        <f t="shared" si="73"/>
        <v>6</v>
      </c>
      <c r="AS172" s="8" t="e">
        <f t="shared" si="74"/>
        <v>#DIV/0!</v>
      </c>
      <c r="AT172" s="8">
        <f t="shared" si="75"/>
        <v>6</v>
      </c>
      <c r="AU172" s="8" t="e">
        <f t="shared" si="76"/>
        <v>#N/A</v>
      </c>
      <c r="AV172" s="8">
        <f t="shared" si="82"/>
        <v>6</v>
      </c>
      <c r="AW172" s="8" t="e">
        <f t="shared" si="83"/>
        <v>#DIV/0!</v>
      </c>
      <c r="AX172" s="8">
        <f t="shared" si="78"/>
        <v>6</v>
      </c>
      <c r="AY172" s="8">
        <f t="shared" si="84"/>
        <v>6</v>
      </c>
      <c r="AZ172" s="8" t="e">
        <f t="shared" si="85"/>
        <v>#DIV/0!</v>
      </c>
      <c r="BA172" s="1">
        <f t="shared" si="79"/>
        <v>6</v>
      </c>
      <c r="BB172" s="1">
        <f>SUM('BONUS GAZZETTA 2013 2014'!C172:AN172)</f>
        <v>0</v>
      </c>
      <c r="BC172" s="15">
        <f t="shared" si="77"/>
        <v>6</v>
      </c>
      <c r="BD172" s="1">
        <f t="shared" si="86"/>
        <v>6</v>
      </c>
      <c r="BE172" s="1">
        <f t="shared" si="87"/>
        <v>0</v>
      </c>
      <c r="BF172" s="1">
        <f>SUM('BONUS GAZZETTA 2013 2014'!C172,'BONUS GAZZETTA 2013 2014'!E172,'BONUS GAZZETTA 2013 2014'!H172,'BONUS GAZZETTA 2013 2014'!J172,'BONUS GAZZETTA 2013 2014'!L172,'BONUS GAZZETTA 2013 2014'!N172,'BONUS GAZZETTA 2013 2014'!P172,'BONUS GAZZETTA 2013 2014'!R172,'BONUS GAZZETTA 2013 2014'!T172,'BONUS GAZZETTA 2013 2014'!W172,'BONUS GAZZETTA 2013 2014'!Y172,'BONUS GAZZETTA 2013 2014'!Z172,'BONUS GAZZETTA 2013 2014'!AB172,'BONUS GAZZETTA 2013 2014'!AD172,'BONUS GAZZETTA 2013 2014'!AF172,'BONUS GAZZETTA 2013 2014'!AH172,'BONUS GAZZETTA 2013 2014'!AJ172,'BONUS GAZZETTA 2013 2014'!AL172,'BONUS GAZZETTA 2013 2014'!AN172)</f>
        <v>0</v>
      </c>
      <c r="BG172" s="1">
        <f>SUM('BONUS GAZZETTA 2013 2014'!D172,'BONUS GAZZETTA 2013 2014'!F172,'BONUS GAZZETTA 2013 2014'!G172,'BONUS GAZZETTA 2013 2014'!I172,'BONUS GAZZETTA 2013 2014'!K172,'BONUS GAZZETTA 2013 2014'!M172,'BONUS GAZZETTA 2013 2014'!O172,'BONUS GAZZETTA 2013 2014'!Q172,'BONUS GAZZETTA 2013 2014'!S172,'BONUS GAZZETTA 2013 2014'!U172,'BONUS GAZZETTA 2013 2014'!V172,'BONUS GAZZETTA 2013 2014'!X172,'BONUS GAZZETTA 2013 2014'!AA172,'BONUS GAZZETTA 2013 2014'!AC172,'BONUS GAZZETTA 2013 2014'!AE172,'BONUS GAZZETTA 2013 2014'!AG172,'BONUS GAZZETTA 2013 2014'!AI172,'BONUS GAZZETTA 2013 2014'!AK172,'BONUS GAZZETTA 2013 2014'!AM172)</f>
        <v>0</v>
      </c>
      <c r="BH172" s="1">
        <f t="shared" si="88"/>
        <v>6</v>
      </c>
      <c r="BI172" s="1">
        <f t="shared" si="89"/>
        <v>0</v>
      </c>
    </row>
    <row r="173" spans="1:61">
      <c r="A173" s="22" t="s">
        <v>2</v>
      </c>
      <c r="B173" s="22" t="s">
        <v>76</v>
      </c>
      <c r="C173" s="22">
        <v>6</v>
      </c>
      <c r="D173" s="22">
        <v>6.5</v>
      </c>
      <c r="E173" s="22">
        <v>6</v>
      </c>
      <c r="F173" s="22">
        <v>6</v>
      </c>
      <c r="G173" s="22">
        <v>6</v>
      </c>
      <c r="H173" s="23"/>
      <c r="I173" s="22">
        <v>6</v>
      </c>
      <c r="J173" s="22">
        <v>6.5</v>
      </c>
      <c r="K173" s="22">
        <v>6</v>
      </c>
      <c r="L173" s="22">
        <v>5.5</v>
      </c>
      <c r="M173" s="22">
        <v>6</v>
      </c>
      <c r="N173" s="22">
        <v>6.5</v>
      </c>
      <c r="O173" s="22">
        <v>5.5</v>
      </c>
      <c r="P173" s="22"/>
      <c r="Q173" s="22">
        <v>6</v>
      </c>
      <c r="R173" s="22"/>
      <c r="S173" s="22">
        <v>6</v>
      </c>
      <c r="T173" s="22"/>
      <c r="U173" s="22"/>
      <c r="V173" s="22">
        <v>7</v>
      </c>
      <c r="W173" s="22">
        <v>6</v>
      </c>
      <c r="X173" s="22"/>
      <c r="Y173" s="22"/>
      <c r="Z173" s="22"/>
      <c r="AA173" s="22"/>
      <c r="AB173" s="22">
        <v>6</v>
      </c>
      <c r="AC173" s="22">
        <v>6</v>
      </c>
      <c r="AD173" s="22">
        <v>5.5</v>
      </c>
      <c r="AE173" s="22">
        <v>6.5</v>
      </c>
      <c r="AF173" s="22">
        <v>5.5</v>
      </c>
      <c r="AG173" s="22"/>
      <c r="AH173" s="22">
        <v>6</v>
      </c>
      <c r="AI173" s="22">
        <v>6.5</v>
      </c>
      <c r="AJ173" s="22">
        <v>5</v>
      </c>
      <c r="AK173" s="22"/>
      <c r="AL173" s="22">
        <v>4.5</v>
      </c>
      <c r="AM173" s="22"/>
      <c r="AN173" s="22">
        <v>5.5</v>
      </c>
      <c r="AO173" s="7">
        <f t="shared" si="72"/>
        <v>26</v>
      </c>
      <c r="AP173" s="7">
        <f t="shared" si="80"/>
        <v>13</v>
      </c>
      <c r="AQ173" s="7">
        <f t="shared" si="81"/>
        <v>13</v>
      </c>
      <c r="AR173" s="8">
        <f t="shared" si="73"/>
        <v>5.9423076923076925</v>
      </c>
      <c r="AS173" s="8">
        <f t="shared" si="74"/>
        <v>6.0357142857142856</v>
      </c>
      <c r="AT173" s="8">
        <f t="shared" si="75"/>
        <v>5.833333333333333</v>
      </c>
      <c r="AU173" s="8">
        <f t="shared" si="76"/>
        <v>6</v>
      </c>
      <c r="AV173" s="8">
        <f t="shared" si="82"/>
        <v>5.7307692307692308</v>
      </c>
      <c r="AW173" s="8">
        <f t="shared" si="83"/>
        <v>6.1538461538461542</v>
      </c>
      <c r="AX173" s="8">
        <f t="shared" si="78"/>
        <v>5.865384615384615</v>
      </c>
      <c r="AY173" s="8">
        <f t="shared" si="84"/>
        <v>5.6538461538461542</v>
      </c>
      <c r="AZ173" s="8">
        <f t="shared" si="85"/>
        <v>6.0769230769230766</v>
      </c>
      <c r="BA173" s="1">
        <f t="shared" si="79"/>
        <v>154.5</v>
      </c>
      <c r="BB173" s="1">
        <f>SUM('BONUS GAZZETTA 2013 2014'!C173:AN173)</f>
        <v>-2</v>
      </c>
      <c r="BC173" s="15">
        <f t="shared" si="77"/>
        <v>152.5</v>
      </c>
      <c r="BD173" s="1">
        <f t="shared" si="86"/>
        <v>74.5</v>
      </c>
      <c r="BE173" s="1">
        <f t="shared" si="87"/>
        <v>80</v>
      </c>
      <c r="BF173" s="1">
        <f>SUM('BONUS GAZZETTA 2013 2014'!C173,'BONUS GAZZETTA 2013 2014'!E173,'BONUS GAZZETTA 2013 2014'!H173,'BONUS GAZZETTA 2013 2014'!J173,'BONUS GAZZETTA 2013 2014'!L173,'BONUS GAZZETTA 2013 2014'!N173,'BONUS GAZZETTA 2013 2014'!P173,'BONUS GAZZETTA 2013 2014'!R173,'BONUS GAZZETTA 2013 2014'!T173,'BONUS GAZZETTA 2013 2014'!W173,'BONUS GAZZETTA 2013 2014'!Y173,'BONUS GAZZETTA 2013 2014'!Z173,'BONUS GAZZETTA 2013 2014'!AB173,'BONUS GAZZETTA 2013 2014'!AD173,'BONUS GAZZETTA 2013 2014'!AF173,'BONUS GAZZETTA 2013 2014'!AH173,'BONUS GAZZETTA 2013 2014'!AJ173,'BONUS GAZZETTA 2013 2014'!AL173,'BONUS GAZZETTA 2013 2014'!AN173)</f>
        <v>-1</v>
      </c>
      <c r="BG173" s="1">
        <f>SUM('BONUS GAZZETTA 2013 2014'!D173,'BONUS GAZZETTA 2013 2014'!F173,'BONUS GAZZETTA 2013 2014'!G173,'BONUS GAZZETTA 2013 2014'!I173,'BONUS GAZZETTA 2013 2014'!K173,'BONUS GAZZETTA 2013 2014'!M173,'BONUS GAZZETTA 2013 2014'!O173,'BONUS GAZZETTA 2013 2014'!Q173,'BONUS GAZZETTA 2013 2014'!S173,'BONUS GAZZETTA 2013 2014'!U173,'BONUS GAZZETTA 2013 2014'!V173,'BONUS GAZZETTA 2013 2014'!X173,'BONUS GAZZETTA 2013 2014'!AA173,'BONUS GAZZETTA 2013 2014'!AC173,'BONUS GAZZETTA 2013 2014'!AE173,'BONUS GAZZETTA 2013 2014'!AG173,'BONUS GAZZETTA 2013 2014'!AI173,'BONUS GAZZETTA 2013 2014'!AK173,'BONUS GAZZETTA 2013 2014'!AM173)</f>
        <v>-1</v>
      </c>
      <c r="BH173" s="1">
        <f t="shared" si="88"/>
        <v>73.5</v>
      </c>
      <c r="BI173" s="1">
        <f t="shared" si="89"/>
        <v>79</v>
      </c>
    </row>
    <row r="174" spans="1:61">
      <c r="A174" s="22" t="s">
        <v>2</v>
      </c>
      <c r="B174" s="22" t="s">
        <v>77</v>
      </c>
      <c r="C174" s="22">
        <v>6</v>
      </c>
      <c r="D174" s="22">
        <v>6.5</v>
      </c>
      <c r="E174" s="22">
        <v>5.5</v>
      </c>
      <c r="F174" s="22">
        <v>6.5</v>
      </c>
      <c r="G174" s="22">
        <v>6.5</v>
      </c>
      <c r="H174" s="23">
        <v>6</v>
      </c>
      <c r="I174" s="22">
        <v>6.5</v>
      </c>
      <c r="J174" s="22">
        <v>5.5</v>
      </c>
      <c r="K174" s="22">
        <v>6</v>
      </c>
      <c r="L174" s="22"/>
      <c r="M174" s="22">
        <v>6.5</v>
      </c>
      <c r="N174" s="22">
        <v>6.5</v>
      </c>
      <c r="O174" s="22">
        <v>5.5</v>
      </c>
      <c r="P174" s="22">
        <v>6</v>
      </c>
      <c r="Q174" s="22">
        <v>6</v>
      </c>
      <c r="R174" s="22">
        <v>6.5</v>
      </c>
      <c r="S174" s="22"/>
      <c r="T174" s="22">
        <v>7.5</v>
      </c>
      <c r="U174" s="22">
        <v>6</v>
      </c>
      <c r="V174" s="22">
        <v>6.5</v>
      </c>
      <c r="W174" s="22"/>
      <c r="X174" s="22">
        <v>5.5</v>
      </c>
      <c r="Y174" s="22"/>
      <c r="Z174" s="22">
        <v>5.5</v>
      </c>
      <c r="AA174" s="22">
        <v>5.5</v>
      </c>
      <c r="AB174" s="22">
        <v>5</v>
      </c>
      <c r="AC174" s="22">
        <v>6.5</v>
      </c>
      <c r="AD174" s="22">
        <v>5.5</v>
      </c>
      <c r="AE174" s="22">
        <v>6</v>
      </c>
      <c r="AF174" s="22">
        <v>5.5</v>
      </c>
      <c r="AG174" s="22"/>
      <c r="AH174" s="22">
        <v>6</v>
      </c>
      <c r="AI174" s="22">
        <v>5.5</v>
      </c>
      <c r="AJ174" s="22">
        <v>5.5</v>
      </c>
      <c r="AK174" s="22">
        <v>6.5</v>
      </c>
      <c r="AL174" s="22">
        <v>4.5</v>
      </c>
      <c r="AM174" s="22">
        <v>6</v>
      </c>
      <c r="AN174" s="22">
        <v>6</v>
      </c>
      <c r="AO174" s="7">
        <f t="shared" si="72"/>
        <v>33</v>
      </c>
      <c r="AP174" s="7">
        <f t="shared" si="80"/>
        <v>16</v>
      </c>
      <c r="AQ174" s="7">
        <f t="shared" si="81"/>
        <v>17</v>
      </c>
      <c r="AR174" s="8">
        <f t="shared" si="73"/>
        <v>5.9696969696969697</v>
      </c>
      <c r="AS174" s="8">
        <f t="shared" si="74"/>
        <v>6.2058823529411766</v>
      </c>
      <c r="AT174" s="8">
        <f t="shared" si="75"/>
        <v>5.71875</v>
      </c>
      <c r="AU174" s="8">
        <f t="shared" si="76"/>
        <v>6</v>
      </c>
      <c r="AV174" s="8">
        <f t="shared" si="82"/>
        <v>5.8125</v>
      </c>
      <c r="AW174" s="8">
        <f t="shared" si="83"/>
        <v>6.117647058823529</v>
      </c>
      <c r="AX174" s="8">
        <f t="shared" si="78"/>
        <v>6.0303030303030303</v>
      </c>
      <c r="AY174" s="8">
        <f t="shared" si="84"/>
        <v>6.15625</v>
      </c>
      <c r="AZ174" s="8">
        <f t="shared" si="85"/>
        <v>5.9117647058823533</v>
      </c>
      <c r="BA174" s="1">
        <f t="shared" si="79"/>
        <v>197</v>
      </c>
      <c r="BB174" s="1">
        <f>SUM('BONUS GAZZETTA 2013 2014'!C174:AN174)</f>
        <v>2</v>
      </c>
      <c r="BC174" s="15">
        <f t="shared" si="77"/>
        <v>199</v>
      </c>
      <c r="BD174" s="1">
        <f t="shared" si="86"/>
        <v>93</v>
      </c>
      <c r="BE174" s="1">
        <f t="shared" si="87"/>
        <v>104</v>
      </c>
      <c r="BF174" s="1">
        <f>SUM('BONUS GAZZETTA 2013 2014'!C174,'BONUS GAZZETTA 2013 2014'!E174,'BONUS GAZZETTA 2013 2014'!H174,'BONUS GAZZETTA 2013 2014'!J174,'BONUS GAZZETTA 2013 2014'!L174,'BONUS GAZZETTA 2013 2014'!N174,'BONUS GAZZETTA 2013 2014'!P174,'BONUS GAZZETTA 2013 2014'!R174,'BONUS GAZZETTA 2013 2014'!T174,'BONUS GAZZETTA 2013 2014'!W174,'BONUS GAZZETTA 2013 2014'!Y174,'BONUS GAZZETTA 2013 2014'!Z174,'BONUS GAZZETTA 2013 2014'!AB174,'BONUS GAZZETTA 2013 2014'!AD174,'BONUS GAZZETTA 2013 2014'!AF174,'BONUS GAZZETTA 2013 2014'!AH174,'BONUS GAZZETTA 2013 2014'!AJ174,'BONUS GAZZETTA 2013 2014'!AL174,'BONUS GAZZETTA 2013 2014'!AN174)</f>
        <v>5.5</v>
      </c>
      <c r="BG174" s="1">
        <f>SUM('BONUS GAZZETTA 2013 2014'!D174,'BONUS GAZZETTA 2013 2014'!F174,'BONUS GAZZETTA 2013 2014'!G174,'BONUS GAZZETTA 2013 2014'!I174,'BONUS GAZZETTA 2013 2014'!K174,'BONUS GAZZETTA 2013 2014'!M174,'BONUS GAZZETTA 2013 2014'!O174,'BONUS GAZZETTA 2013 2014'!Q174,'BONUS GAZZETTA 2013 2014'!S174,'BONUS GAZZETTA 2013 2014'!U174,'BONUS GAZZETTA 2013 2014'!V174,'BONUS GAZZETTA 2013 2014'!X174,'BONUS GAZZETTA 2013 2014'!AA174,'BONUS GAZZETTA 2013 2014'!AC174,'BONUS GAZZETTA 2013 2014'!AE174,'BONUS GAZZETTA 2013 2014'!AG174,'BONUS GAZZETTA 2013 2014'!AI174,'BONUS GAZZETTA 2013 2014'!AK174,'BONUS GAZZETTA 2013 2014'!AM174)</f>
        <v>-3.5</v>
      </c>
      <c r="BH174" s="1">
        <f t="shared" si="88"/>
        <v>98.5</v>
      </c>
      <c r="BI174" s="1">
        <f t="shared" si="89"/>
        <v>100.5</v>
      </c>
    </row>
    <row r="175" spans="1:61">
      <c r="A175" s="22" t="s">
        <v>2</v>
      </c>
      <c r="B175" s="22" t="s">
        <v>413</v>
      </c>
      <c r="C175" s="22"/>
      <c r="D175" s="22"/>
      <c r="E175" s="22">
        <v>5</v>
      </c>
      <c r="F175" s="22"/>
      <c r="G175" s="22"/>
      <c r="H175" s="23">
        <v>5.5</v>
      </c>
      <c r="I175" s="22"/>
      <c r="J175" s="22">
        <v>6</v>
      </c>
      <c r="K175" s="22"/>
      <c r="L175" s="22">
        <v>6.5</v>
      </c>
      <c r="M175" s="22"/>
      <c r="N175" s="22"/>
      <c r="O175" s="22"/>
      <c r="P175" s="22"/>
      <c r="Q175" s="22"/>
      <c r="R175" s="22"/>
      <c r="S175" s="22"/>
      <c r="T175" s="22">
        <v>6</v>
      </c>
      <c r="U175" s="22">
        <v>5</v>
      </c>
      <c r="V175" s="22">
        <v>6</v>
      </c>
      <c r="W175" s="22">
        <v>5.5</v>
      </c>
      <c r="X175" s="22">
        <v>4</v>
      </c>
      <c r="Y175" s="22"/>
      <c r="Z175" s="22"/>
      <c r="AA175" s="22"/>
      <c r="AB175" s="22"/>
      <c r="AC175" s="22"/>
      <c r="AD175" s="22"/>
      <c r="AE175" s="22">
        <v>6</v>
      </c>
      <c r="AF175" s="22">
        <v>5</v>
      </c>
      <c r="AG175" s="22"/>
      <c r="AH175" s="22"/>
      <c r="AI175" s="22"/>
      <c r="AJ175" s="22"/>
      <c r="AK175" s="22"/>
      <c r="AL175" s="22"/>
      <c r="AM175" s="22">
        <v>5.5</v>
      </c>
      <c r="AN175" s="22">
        <v>6</v>
      </c>
      <c r="AO175" s="7">
        <f t="shared" si="72"/>
        <v>13</v>
      </c>
      <c r="AP175" s="7">
        <f t="shared" si="80"/>
        <v>8</v>
      </c>
      <c r="AQ175" s="7">
        <f t="shared" si="81"/>
        <v>5</v>
      </c>
      <c r="AR175" s="8">
        <f t="shared" si="73"/>
        <v>5.5384615384615383</v>
      </c>
      <c r="AS175" s="8">
        <f t="shared" si="74"/>
        <v>5.666666666666667</v>
      </c>
      <c r="AT175" s="8">
        <f t="shared" si="75"/>
        <v>5.4285714285714288</v>
      </c>
      <c r="AU175" s="8">
        <f t="shared" si="76"/>
        <v>6</v>
      </c>
      <c r="AV175" s="8">
        <f t="shared" si="82"/>
        <v>5.6875</v>
      </c>
      <c r="AW175" s="8">
        <f t="shared" si="83"/>
        <v>5.3</v>
      </c>
      <c r="AX175" s="8">
        <f t="shared" si="78"/>
        <v>5.384615384615385</v>
      </c>
      <c r="AY175" s="8">
        <f t="shared" si="84"/>
        <v>5.5625</v>
      </c>
      <c r="AZ175" s="8">
        <f t="shared" si="85"/>
        <v>5.0999999999999996</v>
      </c>
      <c r="BA175" s="1">
        <f t="shared" si="79"/>
        <v>72</v>
      </c>
      <c r="BB175" s="1">
        <f>SUM('BONUS GAZZETTA 2013 2014'!C175:AN175)</f>
        <v>-2</v>
      </c>
      <c r="BC175" s="15">
        <f t="shared" si="77"/>
        <v>70</v>
      </c>
      <c r="BD175" s="1">
        <f t="shared" si="86"/>
        <v>45.5</v>
      </c>
      <c r="BE175" s="1">
        <f t="shared" si="87"/>
        <v>26.5</v>
      </c>
      <c r="BF175" s="1">
        <f>SUM('BONUS GAZZETTA 2013 2014'!C175,'BONUS GAZZETTA 2013 2014'!E175,'BONUS GAZZETTA 2013 2014'!H175,'BONUS GAZZETTA 2013 2014'!J175,'BONUS GAZZETTA 2013 2014'!L175,'BONUS GAZZETTA 2013 2014'!N175,'BONUS GAZZETTA 2013 2014'!P175,'BONUS GAZZETTA 2013 2014'!R175,'BONUS GAZZETTA 2013 2014'!T175,'BONUS GAZZETTA 2013 2014'!W175,'BONUS GAZZETTA 2013 2014'!Y175,'BONUS GAZZETTA 2013 2014'!Z175,'BONUS GAZZETTA 2013 2014'!AB175,'BONUS GAZZETTA 2013 2014'!AD175,'BONUS GAZZETTA 2013 2014'!AF175,'BONUS GAZZETTA 2013 2014'!AH175,'BONUS GAZZETTA 2013 2014'!AJ175,'BONUS GAZZETTA 2013 2014'!AL175,'BONUS GAZZETTA 2013 2014'!AN175)</f>
        <v>-1</v>
      </c>
      <c r="BG175" s="1">
        <f>SUM('BONUS GAZZETTA 2013 2014'!D175,'BONUS GAZZETTA 2013 2014'!F175,'BONUS GAZZETTA 2013 2014'!G175,'BONUS GAZZETTA 2013 2014'!I175,'BONUS GAZZETTA 2013 2014'!K175,'BONUS GAZZETTA 2013 2014'!M175,'BONUS GAZZETTA 2013 2014'!O175,'BONUS GAZZETTA 2013 2014'!Q175,'BONUS GAZZETTA 2013 2014'!S175,'BONUS GAZZETTA 2013 2014'!U175,'BONUS GAZZETTA 2013 2014'!V175,'BONUS GAZZETTA 2013 2014'!X175,'BONUS GAZZETTA 2013 2014'!AA175,'BONUS GAZZETTA 2013 2014'!AC175,'BONUS GAZZETTA 2013 2014'!AE175,'BONUS GAZZETTA 2013 2014'!AG175,'BONUS GAZZETTA 2013 2014'!AI175,'BONUS GAZZETTA 2013 2014'!AK175,'BONUS GAZZETTA 2013 2014'!AM175)</f>
        <v>-1</v>
      </c>
      <c r="BH175" s="1">
        <f t="shared" si="88"/>
        <v>44.5</v>
      </c>
      <c r="BI175" s="1">
        <f t="shared" si="89"/>
        <v>25.5</v>
      </c>
    </row>
    <row r="176" spans="1:61">
      <c r="A176" s="22" t="s">
        <v>2</v>
      </c>
      <c r="B176" s="22" t="s">
        <v>78</v>
      </c>
      <c r="C176" s="22">
        <v>6</v>
      </c>
      <c r="D176" s="22"/>
      <c r="E176" s="22"/>
      <c r="F176" s="22">
        <v>6.5</v>
      </c>
      <c r="G176" s="22">
        <v>6</v>
      </c>
      <c r="H176" s="23">
        <v>5.5</v>
      </c>
      <c r="I176" s="22">
        <v>6.5</v>
      </c>
      <c r="J176" s="22">
        <v>6.5</v>
      </c>
      <c r="K176" s="22">
        <v>5.5</v>
      </c>
      <c r="L176" s="22">
        <v>5.5</v>
      </c>
      <c r="M176" s="22">
        <v>6</v>
      </c>
      <c r="N176" s="22">
        <v>6</v>
      </c>
      <c r="O176" s="22">
        <v>5</v>
      </c>
      <c r="P176" s="22">
        <v>6</v>
      </c>
      <c r="Q176" s="22">
        <v>6</v>
      </c>
      <c r="R176" s="22">
        <v>6</v>
      </c>
      <c r="S176" s="22">
        <v>6</v>
      </c>
      <c r="T176" s="22">
        <v>6</v>
      </c>
      <c r="U176" s="22">
        <v>6</v>
      </c>
      <c r="V176" s="22">
        <v>6</v>
      </c>
      <c r="W176" s="22">
        <v>6</v>
      </c>
      <c r="X176" s="22">
        <v>5</v>
      </c>
      <c r="Y176" s="22">
        <v>6</v>
      </c>
      <c r="Z176" s="22"/>
      <c r="AA176" s="22">
        <v>6</v>
      </c>
      <c r="AB176" s="22">
        <v>5.5</v>
      </c>
      <c r="AC176" s="22">
        <v>6</v>
      </c>
      <c r="AD176" s="22"/>
      <c r="AE176" s="22">
        <v>6</v>
      </c>
      <c r="AF176" s="22">
        <v>5</v>
      </c>
      <c r="AG176" s="22">
        <v>6</v>
      </c>
      <c r="AH176" s="22"/>
      <c r="AI176" s="22">
        <v>6</v>
      </c>
      <c r="AJ176" s="22">
        <v>5.5</v>
      </c>
      <c r="AK176" s="22"/>
      <c r="AL176" s="22">
        <v>5</v>
      </c>
      <c r="AM176" s="22">
        <v>6</v>
      </c>
      <c r="AN176" s="22"/>
      <c r="AO176" s="7">
        <f t="shared" si="72"/>
        <v>31</v>
      </c>
      <c r="AP176" s="7">
        <f t="shared" si="80"/>
        <v>14</v>
      </c>
      <c r="AQ176" s="7">
        <f t="shared" si="81"/>
        <v>17</v>
      </c>
      <c r="AR176" s="8">
        <f t="shared" si="73"/>
        <v>5.838709677419355</v>
      </c>
      <c r="AS176" s="8">
        <f t="shared" si="74"/>
        <v>5.9411764705882355</v>
      </c>
      <c r="AT176" s="8">
        <f t="shared" si="75"/>
        <v>5.7142857142857144</v>
      </c>
      <c r="AU176" s="8">
        <f t="shared" si="76"/>
        <v>6</v>
      </c>
      <c r="AV176" s="8">
        <f t="shared" si="82"/>
        <v>5.75</v>
      </c>
      <c r="AW176" s="8">
        <f t="shared" si="83"/>
        <v>5.9117647058823533</v>
      </c>
      <c r="AX176" s="8">
        <f t="shared" si="78"/>
        <v>5.758064516129032</v>
      </c>
      <c r="AY176" s="8">
        <f t="shared" si="84"/>
        <v>5.7142857142857144</v>
      </c>
      <c r="AZ176" s="8">
        <f t="shared" si="85"/>
        <v>5.7941176470588234</v>
      </c>
      <c r="BA176" s="1">
        <f t="shared" si="79"/>
        <v>181</v>
      </c>
      <c r="BB176" s="1">
        <f>SUM('BONUS GAZZETTA 2013 2014'!C176:AN176)</f>
        <v>-2.5</v>
      </c>
      <c r="BC176" s="15">
        <f t="shared" si="77"/>
        <v>178.5</v>
      </c>
      <c r="BD176" s="1">
        <f t="shared" si="86"/>
        <v>80.5</v>
      </c>
      <c r="BE176" s="1">
        <f t="shared" si="87"/>
        <v>100.5</v>
      </c>
      <c r="BF176" s="1">
        <f>SUM('BONUS GAZZETTA 2013 2014'!C176,'BONUS GAZZETTA 2013 2014'!E176,'BONUS GAZZETTA 2013 2014'!H176,'BONUS GAZZETTA 2013 2014'!J176,'BONUS GAZZETTA 2013 2014'!L176,'BONUS GAZZETTA 2013 2014'!N176,'BONUS GAZZETTA 2013 2014'!P176,'BONUS GAZZETTA 2013 2014'!R176,'BONUS GAZZETTA 2013 2014'!T176,'BONUS GAZZETTA 2013 2014'!W176,'BONUS GAZZETTA 2013 2014'!Y176,'BONUS GAZZETTA 2013 2014'!Z176,'BONUS GAZZETTA 2013 2014'!AB176,'BONUS GAZZETTA 2013 2014'!AD176,'BONUS GAZZETTA 2013 2014'!AF176,'BONUS GAZZETTA 2013 2014'!AH176,'BONUS GAZZETTA 2013 2014'!AJ176,'BONUS GAZZETTA 2013 2014'!AL176,'BONUS GAZZETTA 2013 2014'!AN176)</f>
        <v>-0.5</v>
      </c>
      <c r="BG176" s="1">
        <f>SUM('BONUS GAZZETTA 2013 2014'!D176,'BONUS GAZZETTA 2013 2014'!F176,'BONUS GAZZETTA 2013 2014'!G176,'BONUS GAZZETTA 2013 2014'!I176,'BONUS GAZZETTA 2013 2014'!K176,'BONUS GAZZETTA 2013 2014'!M176,'BONUS GAZZETTA 2013 2014'!O176,'BONUS GAZZETTA 2013 2014'!Q176,'BONUS GAZZETTA 2013 2014'!S176,'BONUS GAZZETTA 2013 2014'!U176,'BONUS GAZZETTA 2013 2014'!V176,'BONUS GAZZETTA 2013 2014'!X176,'BONUS GAZZETTA 2013 2014'!AA176,'BONUS GAZZETTA 2013 2014'!AC176,'BONUS GAZZETTA 2013 2014'!AE176,'BONUS GAZZETTA 2013 2014'!AG176,'BONUS GAZZETTA 2013 2014'!AI176,'BONUS GAZZETTA 2013 2014'!AK176,'BONUS GAZZETTA 2013 2014'!AM176)</f>
        <v>-2</v>
      </c>
      <c r="BH176" s="1">
        <f t="shared" si="88"/>
        <v>80</v>
      </c>
      <c r="BI176" s="1">
        <f t="shared" si="89"/>
        <v>98.5</v>
      </c>
    </row>
    <row r="177" spans="1:61">
      <c r="A177" s="22" t="s">
        <v>2</v>
      </c>
      <c r="B177" s="22" t="s">
        <v>373</v>
      </c>
      <c r="C177" s="22"/>
      <c r="D177" s="22">
        <v>6.5</v>
      </c>
      <c r="E177" s="22">
        <v>6</v>
      </c>
      <c r="F177" s="22">
        <v>6</v>
      </c>
      <c r="G177" s="22">
        <v>6</v>
      </c>
      <c r="H177" s="23"/>
      <c r="I177" s="22">
        <v>5</v>
      </c>
      <c r="J177" s="22"/>
      <c r="K177" s="22">
        <v>6</v>
      </c>
      <c r="L177" s="22"/>
      <c r="M177" s="22">
        <v>6.5</v>
      </c>
      <c r="N177" s="22">
        <v>6</v>
      </c>
      <c r="O177" s="22">
        <v>5</v>
      </c>
      <c r="P177" s="22">
        <v>7</v>
      </c>
      <c r="Q177" s="22">
        <v>6</v>
      </c>
      <c r="R177" s="22">
        <v>6</v>
      </c>
      <c r="S177" s="22">
        <v>6.5</v>
      </c>
      <c r="T177" s="22"/>
      <c r="U177" s="22">
        <v>6.5</v>
      </c>
      <c r="V177" s="22">
        <v>6.5</v>
      </c>
      <c r="W177" s="22"/>
      <c r="X177" s="22"/>
      <c r="Y177" s="22"/>
      <c r="Z177" s="22">
        <v>5.5</v>
      </c>
      <c r="AA177" s="22">
        <v>5.5</v>
      </c>
      <c r="AB177" s="22">
        <v>5</v>
      </c>
      <c r="AC177" s="22"/>
      <c r="AD177" s="22"/>
      <c r="AE177" s="22"/>
      <c r="AF177" s="22">
        <v>5</v>
      </c>
      <c r="AG177" s="22">
        <v>6</v>
      </c>
      <c r="AH177" s="22">
        <v>6</v>
      </c>
      <c r="AI177" s="22">
        <v>7</v>
      </c>
      <c r="AJ177" s="22">
        <v>5.5</v>
      </c>
      <c r="AK177" s="22">
        <v>6.5</v>
      </c>
      <c r="AL177" s="22">
        <v>6</v>
      </c>
      <c r="AM177" s="22"/>
      <c r="AN177" s="22"/>
      <c r="AO177" s="7">
        <f t="shared" si="72"/>
        <v>25</v>
      </c>
      <c r="AP177" s="7">
        <f t="shared" si="80"/>
        <v>10</v>
      </c>
      <c r="AQ177" s="7">
        <f t="shared" si="81"/>
        <v>15</v>
      </c>
      <c r="AR177" s="8">
        <f t="shared" si="73"/>
        <v>5.98</v>
      </c>
      <c r="AS177" s="8">
        <f t="shared" si="74"/>
        <v>6.0714285714285712</v>
      </c>
      <c r="AT177" s="8">
        <f t="shared" si="75"/>
        <v>5.8636363636363633</v>
      </c>
      <c r="AU177" s="8">
        <f t="shared" si="76"/>
        <v>6</v>
      </c>
      <c r="AV177" s="8">
        <f t="shared" si="82"/>
        <v>5.8</v>
      </c>
      <c r="AW177" s="8">
        <f t="shared" si="83"/>
        <v>6.1</v>
      </c>
      <c r="AX177" s="8">
        <f t="shared" si="78"/>
        <v>5.88</v>
      </c>
      <c r="AY177" s="8">
        <f t="shared" si="84"/>
        <v>5.7</v>
      </c>
      <c r="AZ177" s="8">
        <f t="shared" si="85"/>
        <v>6</v>
      </c>
      <c r="BA177" s="1">
        <f t="shared" si="79"/>
        <v>149.5</v>
      </c>
      <c r="BB177" s="1">
        <f>SUM('BONUS GAZZETTA 2013 2014'!C177:AN177)</f>
        <v>-2.5</v>
      </c>
      <c r="BC177" s="15">
        <f t="shared" si="77"/>
        <v>147</v>
      </c>
      <c r="BD177" s="1">
        <f t="shared" si="86"/>
        <v>58</v>
      </c>
      <c r="BE177" s="1">
        <f t="shared" si="87"/>
        <v>91.5</v>
      </c>
      <c r="BF177" s="1">
        <f>SUM('BONUS GAZZETTA 2013 2014'!C177,'BONUS GAZZETTA 2013 2014'!E177,'BONUS GAZZETTA 2013 2014'!H177,'BONUS GAZZETTA 2013 2014'!J177,'BONUS GAZZETTA 2013 2014'!L177,'BONUS GAZZETTA 2013 2014'!N177,'BONUS GAZZETTA 2013 2014'!P177,'BONUS GAZZETTA 2013 2014'!R177,'BONUS GAZZETTA 2013 2014'!T177,'BONUS GAZZETTA 2013 2014'!W177,'BONUS GAZZETTA 2013 2014'!Y177,'BONUS GAZZETTA 2013 2014'!Z177,'BONUS GAZZETTA 2013 2014'!AB177,'BONUS GAZZETTA 2013 2014'!AD177,'BONUS GAZZETTA 2013 2014'!AF177,'BONUS GAZZETTA 2013 2014'!AH177,'BONUS GAZZETTA 2013 2014'!AJ177,'BONUS GAZZETTA 2013 2014'!AL177,'BONUS GAZZETTA 2013 2014'!AN177)</f>
        <v>-1</v>
      </c>
      <c r="BG177" s="1">
        <f>SUM('BONUS GAZZETTA 2013 2014'!D177,'BONUS GAZZETTA 2013 2014'!F177,'BONUS GAZZETTA 2013 2014'!G177,'BONUS GAZZETTA 2013 2014'!I177,'BONUS GAZZETTA 2013 2014'!K177,'BONUS GAZZETTA 2013 2014'!M177,'BONUS GAZZETTA 2013 2014'!O177,'BONUS GAZZETTA 2013 2014'!Q177,'BONUS GAZZETTA 2013 2014'!S177,'BONUS GAZZETTA 2013 2014'!U177,'BONUS GAZZETTA 2013 2014'!V177,'BONUS GAZZETTA 2013 2014'!X177,'BONUS GAZZETTA 2013 2014'!AA177,'BONUS GAZZETTA 2013 2014'!AC177,'BONUS GAZZETTA 2013 2014'!AE177,'BONUS GAZZETTA 2013 2014'!AG177,'BONUS GAZZETTA 2013 2014'!AI177,'BONUS GAZZETTA 2013 2014'!AK177,'BONUS GAZZETTA 2013 2014'!AM177)</f>
        <v>-1.5</v>
      </c>
      <c r="BH177" s="1">
        <f t="shared" si="88"/>
        <v>57</v>
      </c>
      <c r="BI177" s="1">
        <f t="shared" si="89"/>
        <v>90</v>
      </c>
    </row>
    <row r="178" spans="1:61">
      <c r="A178" s="22" t="s">
        <v>8</v>
      </c>
      <c r="B178" s="22" t="s">
        <v>372</v>
      </c>
      <c r="C178" s="22"/>
      <c r="D178" s="22">
        <v>6</v>
      </c>
      <c r="E178" s="22">
        <v>6</v>
      </c>
      <c r="F178" s="22">
        <v>6.5</v>
      </c>
      <c r="G178" s="22">
        <v>6</v>
      </c>
      <c r="H178" s="23"/>
      <c r="I178" s="22">
        <v>6</v>
      </c>
      <c r="J178" s="22">
        <v>6</v>
      </c>
      <c r="K178" s="22"/>
      <c r="L178" s="22"/>
      <c r="M178" s="22">
        <v>6</v>
      </c>
      <c r="N178" s="22"/>
      <c r="O178" s="22"/>
      <c r="P178" s="22">
        <v>6</v>
      </c>
      <c r="Q178" s="22">
        <v>6.5</v>
      </c>
      <c r="R178" s="22"/>
      <c r="S178" s="22">
        <v>6.5</v>
      </c>
      <c r="T178" s="22" t="s">
        <v>423</v>
      </c>
      <c r="U178" s="22" t="s">
        <v>423</v>
      </c>
      <c r="V178" s="22">
        <v>6</v>
      </c>
      <c r="W178" s="22">
        <v>6.5</v>
      </c>
      <c r="X178" s="22"/>
      <c r="Y178" s="22"/>
      <c r="Z178" s="22"/>
      <c r="AA178" s="22"/>
      <c r="AB178" s="22">
        <v>5.5</v>
      </c>
      <c r="AC178" s="22"/>
      <c r="AD178" s="22">
        <v>6</v>
      </c>
      <c r="AE178" s="22"/>
      <c r="AF178" s="22">
        <v>6</v>
      </c>
      <c r="AG178" s="22" t="s">
        <v>423</v>
      </c>
      <c r="AH178" s="22">
        <v>6.5</v>
      </c>
      <c r="AI178" s="22"/>
      <c r="AJ178" s="22"/>
      <c r="AK178" s="22">
        <v>6</v>
      </c>
      <c r="AL178" s="22"/>
      <c r="AM178" s="22">
        <v>5.5</v>
      </c>
      <c r="AN178" s="22"/>
      <c r="AO178" s="7">
        <f t="shared" si="72"/>
        <v>18</v>
      </c>
      <c r="AP178" s="7">
        <f t="shared" si="80"/>
        <v>8</v>
      </c>
      <c r="AQ178" s="7">
        <f t="shared" si="81"/>
        <v>10</v>
      </c>
      <c r="AR178" s="8">
        <f t="shared" si="73"/>
        <v>6.083333333333333</v>
      </c>
      <c r="AS178" s="8">
        <f t="shared" si="74"/>
        <v>6.15</v>
      </c>
      <c r="AT178" s="8">
        <f t="shared" si="75"/>
        <v>6</v>
      </c>
      <c r="AU178" s="8">
        <f t="shared" si="76"/>
        <v>6</v>
      </c>
      <c r="AV178" s="8">
        <f t="shared" si="82"/>
        <v>6.0625</v>
      </c>
      <c r="AW178" s="8">
        <f t="shared" si="83"/>
        <v>6.1</v>
      </c>
      <c r="AX178" s="8">
        <f t="shared" si="78"/>
        <v>5.8888888888888893</v>
      </c>
      <c r="AY178" s="8">
        <f t="shared" si="84"/>
        <v>5.8125</v>
      </c>
      <c r="AZ178" s="8">
        <f t="shared" si="85"/>
        <v>5.95</v>
      </c>
      <c r="BA178" s="1">
        <f t="shared" si="79"/>
        <v>109.5</v>
      </c>
      <c r="BB178" s="1">
        <f>SUM('BONUS GAZZETTA 2013 2014'!C178:AN178)</f>
        <v>-3.5</v>
      </c>
      <c r="BC178" s="15">
        <f t="shared" si="77"/>
        <v>106</v>
      </c>
      <c r="BD178" s="1">
        <f t="shared" si="86"/>
        <v>48.5</v>
      </c>
      <c r="BE178" s="1">
        <f t="shared" si="87"/>
        <v>61</v>
      </c>
      <c r="BF178" s="1">
        <f>SUM('BONUS GAZZETTA 2013 2014'!C178,'BONUS GAZZETTA 2013 2014'!E178,'BONUS GAZZETTA 2013 2014'!H178,'BONUS GAZZETTA 2013 2014'!J178,'BONUS GAZZETTA 2013 2014'!L178,'BONUS GAZZETTA 2013 2014'!N178,'BONUS GAZZETTA 2013 2014'!P178,'BONUS GAZZETTA 2013 2014'!R178,'BONUS GAZZETTA 2013 2014'!T178,'BONUS GAZZETTA 2013 2014'!W178,'BONUS GAZZETTA 2013 2014'!Y178,'BONUS GAZZETTA 2013 2014'!Z178,'BONUS GAZZETTA 2013 2014'!AB178,'BONUS GAZZETTA 2013 2014'!AD178,'BONUS GAZZETTA 2013 2014'!AF178,'BONUS GAZZETTA 2013 2014'!AH178,'BONUS GAZZETTA 2013 2014'!AJ178,'BONUS GAZZETTA 2013 2014'!AL178,'BONUS GAZZETTA 2013 2014'!AN178)</f>
        <v>-2</v>
      </c>
      <c r="BG178" s="1">
        <f>SUM('BONUS GAZZETTA 2013 2014'!D178,'BONUS GAZZETTA 2013 2014'!F178,'BONUS GAZZETTA 2013 2014'!G178,'BONUS GAZZETTA 2013 2014'!I178,'BONUS GAZZETTA 2013 2014'!K178,'BONUS GAZZETTA 2013 2014'!M178,'BONUS GAZZETTA 2013 2014'!O178,'BONUS GAZZETTA 2013 2014'!Q178,'BONUS GAZZETTA 2013 2014'!S178,'BONUS GAZZETTA 2013 2014'!U178,'BONUS GAZZETTA 2013 2014'!V178,'BONUS GAZZETTA 2013 2014'!X178,'BONUS GAZZETTA 2013 2014'!AA178,'BONUS GAZZETTA 2013 2014'!AC178,'BONUS GAZZETTA 2013 2014'!AE178,'BONUS GAZZETTA 2013 2014'!AG178,'BONUS GAZZETTA 2013 2014'!AI178,'BONUS GAZZETTA 2013 2014'!AK178,'BONUS GAZZETTA 2013 2014'!AM178)</f>
        <v>-1.5</v>
      </c>
      <c r="BH178" s="1">
        <f t="shared" si="88"/>
        <v>46.5</v>
      </c>
      <c r="BI178" s="1">
        <f t="shared" si="89"/>
        <v>59.5</v>
      </c>
    </row>
    <row r="179" spans="1:61">
      <c r="A179" s="22" t="s">
        <v>8</v>
      </c>
      <c r="B179" s="22" t="s">
        <v>579</v>
      </c>
      <c r="C179" s="22"/>
      <c r="D179" s="22"/>
      <c r="E179" s="22"/>
      <c r="F179" s="22"/>
      <c r="G179" s="22"/>
      <c r="H179" s="23"/>
      <c r="I179" s="22"/>
      <c r="J179" s="22"/>
      <c r="K179" s="22"/>
      <c r="L179" s="22"/>
      <c r="M179" s="22"/>
      <c r="N179" s="22"/>
      <c r="O179" s="22"/>
      <c r="P179" s="22"/>
      <c r="Q179" s="22"/>
      <c r="R179" s="22"/>
      <c r="S179" s="22"/>
      <c r="T179" s="22"/>
      <c r="U179" s="22"/>
      <c r="V179" s="22"/>
      <c r="W179" s="22">
        <v>6</v>
      </c>
      <c r="X179" s="22">
        <v>5.5</v>
      </c>
      <c r="Y179" s="22">
        <v>6</v>
      </c>
      <c r="Z179" s="22"/>
      <c r="AA179" s="22"/>
      <c r="AB179" s="22">
        <v>6</v>
      </c>
      <c r="AC179" s="22">
        <v>6</v>
      </c>
      <c r="AD179" s="22">
        <v>6.5</v>
      </c>
      <c r="AE179" s="22"/>
      <c r="AF179" s="22"/>
      <c r="AG179" s="22"/>
      <c r="AH179" s="22" t="s">
        <v>423</v>
      </c>
      <c r="AI179" s="22"/>
      <c r="AJ179" s="22"/>
      <c r="AK179" s="22"/>
      <c r="AL179" s="22"/>
      <c r="AM179" s="22"/>
      <c r="AN179" s="22"/>
      <c r="AO179" s="7">
        <f t="shared" si="72"/>
        <v>6</v>
      </c>
      <c r="AP179" s="7">
        <f t="shared" si="80"/>
        <v>4</v>
      </c>
      <c r="AQ179" s="7">
        <f t="shared" si="81"/>
        <v>2</v>
      </c>
      <c r="AR179" s="8">
        <f t="shared" si="73"/>
        <v>6</v>
      </c>
      <c r="AS179" s="8" t="e">
        <f t="shared" si="74"/>
        <v>#DIV/0!</v>
      </c>
      <c r="AT179" s="8">
        <f t="shared" si="75"/>
        <v>6</v>
      </c>
      <c r="AU179" s="8">
        <f t="shared" si="76"/>
        <v>6</v>
      </c>
      <c r="AV179" s="8">
        <f t="shared" si="82"/>
        <v>6.125</v>
      </c>
      <c r="AW179" s="8">
        <f t="shared" si="83"/>
        <v>5.75</v>
      </c>
      <c r="AX179" s="8">
        <f t="shared" si="78"/>
        <v>6</v>
      </c>
      <c r="AY179" s="8">
        <f t="shared" si="84"/>
        <v>6.125</v>
      </c>
      <c r="AZ179" s="8">
        <f t="shared" si="85"/>
        <v>5.75</v>
      </c>
      <c r="BA179" s="1">
        <f t="shared" si="79"/>
        <v>36</v>
      </c>
      <c r="BB179" s="1">
        <f>SUM('BONUS GAZZETTA 2013 2014'!C179:AN179)</f>
        <v>0</v>
      </c>
      <c r="BC179" s="15">
        <f t="shared" si="77"/>
        <v>36</v>
      </c>
      <c r="BD179" s="1">
        <f t="shared" si="86"/>
        <v>24.5</v>
      </c>
      <c r="BE179" s="1">
        <f t="shared" si="87"/>
        <v>11.5</v>
      </c>
      <c r="BF179" s="1">
        <f>SUM('BONUS GAZZETTA 2013 2014'!C179,'BONUS GAZZETTA 2013 2014'!E179,'BONUS GAZZETTA 2013 2014'!H179,'BONUS GAZZETTA 2013 2014'!J179,'BONUS GAZZETTA 2013 2014'!L179,'BONUS GAZZETTA 2013 2014'!N179,'BONUS GAZZETTA 2013 2014'!P179,'BONUS GAZZETTA 2013 2014'!R179,'BONUS GAZZETTA 2013 2014'!T179,'BONUS GAZZETTA 2013 2014'!W179,'BONUS GAZZETTA 2013 2014'!Y179,'BONUS GAZZETTA 2013 2014'!Z179,'BONUS GAZZETTA 2013 2014'!AB179,'BONUS GAZZETTA 2013 2014'!AD179,'BONUS GAZZETTA 2013 2014'!AF179,'BONUS GAZZETTA 2013 2014'!AH179,'BONUS GAZZETTA 2013 2014'!AJ179,'BONUS GAZZETTA 2013 2014'!AL179,'BONUS GAZZETTA 2013 2014'!AN179)</f>
        <v>0</v>
      </c>
      <c r="BG179" s="1">
        <f>SUM('BONUS GAZZETTA 2013 2014'!D179,'BONUS GAZZETTA 2013 2014'!F179,'BONUS GAZZETTA 2013 2014'!G179,'BONUS GAZZETTA 2013 2014'!I179,'BONUS GAZZETTA 2013 2014'!K179,'BONUS GAZZETTA 2013 2014'!M179,'BONUS GAZZETTA 2013 2014'!O179,'BONUS GAZZETTA 2013 2014'!Q179,'BONUS GAZZETTA 2013 2014'!S179,'BONUS GAZZETTA 2013 2014'!U179,'BONUS GAZZETTA 2013 2014'!V179,'BONUS GAZZETTA 2013 2014'!X179,'BONUS GAZZETTA 2013 2014'!AA179,'BONUS GAZZETTA 2013 2014'!AC179,'BONUS GAZZETTA 2013 2014'!AE179,'BONUS GAZZETTA 2013 2014'!AG179,'BONUS GAZZETTA 2013 2014'!AI179,'BONUS GAZZETTA 2013 2014'!AK179,'BONUS GAZZETTA 2013 2014'!AM179)</f>
        <v>0</v>
      </c>
      <c r="BH179" s="1">
        <f t="shared" si="88"/>
        <v>24.5</v>
      </c>
      <c r="BI179" s="1">
        <f t="shared" si="89"/>
        <v>11.5</v>
      </c>
    </row>
    <row r="180" spans="1:61">
      <c r="A180" s="22" t="s">
        <v>8</v>
      </c>
      <c r="B180" s="22" t="s">
        <v>79</v>
      </c>
      <c r="C180" s="22">
        <v>6</v>
      </c>
      <c r="D180" s="22">
        <v>7</v>
      </c>
      <c r="E180" s="22">
        <v>5.5</v>
      </c>
      <c r="F180" s="22">
        <v>6.5</v>
      </c>
      <c r="G180" s="22">
        <v>6</v>
      </c>
      <c r="H180" s="23">
        <v>5</v>
      </c>
      <c r="I180" s="22">
        <v>5</v>
      </c>
      <c r="J180" s="22">
        <v>5.5</v>
      </c>
      <c r="K180" s="22">
        <v>5.5</v>
      </c>
      <c r="L180" s="22">
        <v>6</v>
      </c>
      <c r="M180" s="22">
        <v>6</v>
      </c>
      <c r="N180" s="22">
        <v>6.5</v>
      </c>
      <c r="O180" s="22">
        <v>5</v>
      </c>
      <c r="P180" s="22"/>
      <c r="Q180" s="22">
        <v>5</v>
      </c>
      <c r="R180" s="22">
        <v>7</v>
      </c>
      <c r="S180" s="22">
        <v>6</v>
      </c>
      <c r="T180" s="22">
        <v>5.5</v>
      </c>
      <c r="U180" s="22"/>
      <c r="V180" s="22"/>
      <c r="W180" s="22">
        <v>8</v>
      </c>
      <c r="X180" s="22">
        <v>4.5</v>
      </c>
      <c r="Y180" s="22"/>
      <c r="Z180" s="22">
        <v>6.5</v>
      </c>
      <c r="AA180" s="22">
        <v>6</v>
      </c>
      <c r="AB180" s="22">
        <v>6</v>
      </c>
      <c r="AC180" s="22">
        <v>5</v>
      </c>
      <c r="AD180" s="22"/>
      <c r="AE180" s="22">
        <v>7</v>
      </c>
      <c r="AF180" s="22"/>
      <c r="AG180" s="22">
        <v>6</v>
      </c>
      <c r="AH180" s="22">
        <v>6</v>
      </c>
      <c r="AI180" s="22">
        <v>7.5</v>
      </c>
      <c r="AJ180" s="22">
        <v>5.5</v>
      </c>
      <c r="AK180" s="22">
        <v>7</v>
      </c>
      <c r="AL180" s="22"/>
      <c r="AM180" s="22">
        <v>6</v>
      </c>
      <c r="AN180" s="22">
        <v>6</v>
      </c>
      <c r="AO180" s="7">
        <f t="shared" si="72"/>
        <v>31</v>
      </c>
      <c r="AP180" s="7">
        <f t="shared" si="80"/>
        <v>14</v>
      </c>
      <c r="AQ180" s="7">
        <f t="shared" si="81"/>
        <v>17</v>
      </c>
      <c r="AR180" s="8">
        <f t="shared" si="73"/>
        <v>6</v>
      </c>
      <c r="AS180" s="8">
        <f t="shared" si="74"/>
        <v>5.8235294117647056</v>
      </c>
      <c r="AT180" s="8">
        <f t="shared" si="75"/>
        <v>6.2142857142857144</v>
      </c>
      <c r="AU180" s="8">
        <f t="shared" si="76"/>
        <v>6</v>
      </c>
      <c r="AV180" s="8">
        <f t="shared" si="82"/>
        <v>6.0714285714285712</v>
      </c>
      <c r="AW180" s="8">
        <f t="shared" si="83"/>
        <v>5.9411764705882355</v>
      </c>
      <c r="AX180" s="8">
        <f t="shared" si="78"/>
        <v>6.435483870967742</v>
      </c>
      <c r="AY180" s="8">
        <f t="shared" si="84"/>
        <v>6.5</v>
      </c>
      <c r="AZ180" s="8">
        <f t="shared" si="85"/>
        <v>6.382352941176471</v>
      </c>
      <c r="BA180" s="1">
        <f t="shared" si="79"/>
        <v>186</v>
      </c>
      <c r="BB180" s="1">
        <f>SUM('BONUS GAZZETTA 2013 2014'!C180:AN180)</f>
        <v>13.5</v>
      </c>
      <c r="BC180" s="15">
        <f t="shared" si="77"/>
        <v>199.5</v>
      </c>
      <c r="BD180" s="1">
        <f t="shared" si="86"/>
        <v>85</v>
      </c>
      <c r="BE180" s="1">
        <f t="shared" si="87"/>
        <v>101</v>
      </c>
      <c r="BF180" s="1">
        <f>SUM('BONUS GAZZETTA 2013 2014'!C180,'BONUS GAZZETTA 2013 2014'!E180,'BONUS GAZZETTA 2013 2014'!H180,'BONUS GAZZETTA 2013 2014'!J180,'BONUS GAZZETTA 2013 2014'!L180,'BONUS GAZZETTA 2013 2014'!N180,'BONUS GAZZETTA 2013 2014'!P180,'BONUS GAZZETTA 2013 2014'!R180,'BONUS GAZZETTA 2013 2014'!T180,'BONUS GAZZETTA 2013 2014'!W180,'BONUS GAZZETTA 2013 2014'!Y180,'BONUS GAZZETTA 2013 2014'!Z180,'BONUS GAZZETTA 2013 2014'!AB180,'BONUS GAZZETTA 2013 2014'!AD180,'BONUS GAZZETTA 2013 2014'!AF180,'BONUS GAZZETTA 2013 2014'!AH180,'BONUS GAZZETTA 2013 2014'!AJ180,'BONUS GAZZETTA 2013 2014'!AL180,'BONUS GAZZETTA 2013 2014'!AN180)</f>
        <v>6</v>
      </c>
      <c r="BG180" s="1">
        <f>SUM('BONUS GAZZETTA 2013 2014'!D180,'BONUS GAZZETTA 2013 2014'!F180,'BONUS GAZZETTA 2013 2014'!G180,'BONUS GAZZETTA 2013 2014'!I180,'BONUS GAZZETTA 2013 2014'!K180,'BONUS GAZZETTA 2013 2014'!M180,'BONUS GAZZETTA 2013 2014'!O180,'BONUS GAZZETTA 2013 2014'!Q180,'BONUS GAZZETTA 2013 2014'!S180,'BONUS GAZZETTA 2013 2014'!U180,'BONUS GAZZETTA 2013 2014'!V180,'BONUS GAZZETTA 2013 2014'!X180,'BONUS GAZZETTA 2013 2014'!AA180,'BONUS GAZZETTA 2013 2014'!AC180,'BONUS GAZZETTA 2013 2014'!AE180,'BONUS GAZZETTA 2013 2014'!AG180,'BONUS GAZZETTA 2013 2014'!AI180,'BONUS GAZZETTA 2013 2014'!AK180,'BONUS GAZZETTA 2013 2014'!AM180)</f>
        <v>7.5</v>
      </c>
      <c r="BH180" s="1">
        <f t="shared" si="88"/>
        <v>91</v>
      </c>
      <c r="BI180" s="1">
        <f t="shared" si="89"/>
        <v>108.5</v>
      </c>
    </row>
    <row r="181" spans="1:61">
      <c r="A181" s="22" t="s">
        <v>8</v>
      </c>
      <c r="B181" s="22" t="s">
        <v>433</v>
      </c>
      <c r="C181" s="22"/>
      <c r="D181" s="22"/>
      <c r="E181" s="22"/>
      <c r="F181" s="22">
        <v>6</v>
      </c>
      <c r="G181" s="22"/>
      <c r="H181" s="23"/>
      <c r="I181" s="22"/>
      <c r="J181" s="22"/>
      <c r="K181" s="22"/>
      <c r="L181" s="22"/>
      <c r="M181" s="22"/>
      <c r="N181" s="22"/>
      <c r="O181" s="22"/>
      <c r="P181" s="22"/>
      <c r="Q181" s="22"/>
      <c r="R181" s="22"/>
      <c r="S181" s="22"/>
      <c r="T181" s="22"/>
      <c r="U181" s="22"/>
      <c r="V181" s="22"/>
      <c r="W181" s="22"/>
      <c r="X181" s="22"/>
      <c r="Y181" s="22"/>
      <c r="Z181" s="22"/>
      <c r="AA181" s="22" t="s">
        <v>429</v>
      </c>
      <c r="AB181" s="22"/>
      <c r="AC181" s="22"/>
      <c r="AD181" s="22"/>
      <c r="AE181" s="22">
        <v>6.5</v>
      </c>
      <c r="AF181" s="22"/>
      <c r="AG181" s="22"/>
      <c r="AH181" s="22"/>
      <c r="AI181" s="22"/>
      <c r="AJ181" s="22"/>
      <c r="AK181" s="22"/>
      <c r="AL181" s="22"/>
      <c r="AM181" s="22"/>
      <c r="AN181" s="22" t="s">
        <v>423</v>
      </c>
      <c r="AO181" s="7">
        <f t="shared" si="72"/>
        <v>2</v>
      </c>
      <c r="AP181" s="7">
        <f t="shared" si="80"/>
        <v>0</v>
      </c>
      <c r="AQ181" s="7">
        <f t="shared" si="81"/>
        <v>2</v>
      </c>
      <c r="AR181" s="8">
        <f t="shared" si="73"/>
        <v>6.25</v>
      </c>
      <c r="AS181" s="8">
        <f t="shared" si="74"/>
        <v>6</v>
      </c>
      <c r="AT181" s="8">
        <f t="shared" si="75"/>
        <v>6.5</v>
      </c>
      <c r="AU181" s="8" t="e">
        <f t="shared" si="76"/>
        <v>#N/A</v>
      </c>
      <c r="AV181" s="8" t="e">
        <f t="shared" si="82"/>
        <v>#DIV/0!</v>
      </c>
      <c r="AW181" s="8">
        <f t="shared" si="83"/>
        <v>6.25</v>
      </c>
      <c r="AX181" s="8">
        <f t="shared" si="78"/>
        <v>6.25</v>
      </c>
      <c r="AY181" s="8" t="e">
        <f t="shared" si="84"/>
        <v>#DIV/0!</v>
      </c>
      <c r="AZ181" s="8">
        <f t="shared" si="85"/>
        <v>6.25</v>
      </c>
      <c r="BA181" s="1">
        <f t="shared" si="79"/>
        <v>12.5</v>
      </c>
      <c r="BB181" s="1">
        <f>SUM('BONUS GAZZETTA 2013 2014'!C181:AN181)</f>
        <v>0</v>
      </c>
      <c r="BC181" s="15">
        <f t="shared" si="77"/>
        <v>12.5</v>
      </c>
      <c r="BD181" s="1">
        <f t="shared" si="86"/>
        <v>0</v>
      </c>
      <c r="BE181" s="1">
        <f t="shared" si="87"/>
        <v>12.5</v>
      </c>
      <c r="BF181" s="1">
        <f>SUM('BONUS GAZZETTA 2013 2014'!C181,'BONUS GAZZETTA 2013 2014'!E181,'BONUS GAZZETTA 2013 2014'!H181,'BONUS GAZZETTA 2013 2014'!J181,'BONUS GAZZETTA 2013 2014'!L181,'BONUS GAZZETTA 2013 2014'!N181,'BONUS GAZZETTA 2013 2014'!P181,'BONUS GAZZETTA 2013 2014'!R181,'BONUS GAZZETTA 2013 2014'!T181,'BONUS GAZZETTA 2013 2014'!W181,'BONUS GAZZETTA 2013 2014'!Y181,'BONUS GAZZETTA 2013 2014'!Z181,'BONUS GAZZETTA 2013 2014'!AB181,'BONUS GAZZETTA 2013 2014'!AD181,'BONUS GAZZETTA 2013 2014'!AF181,'BONUS GAZZETTA 2013 2014'!AH181,'BONUS GAZZETTA 2013 2014'!AJ181,'BONUS GAZZETTA 2013 2014'!AL181,'BONUS GAZZETTA 2013 2014'!AN181)</f>
        <v>0</v>
      </c>
      <c r="BG181" s="1">
        <f>SUM('BONUS GAZZETTA 2013 2014'!D181,'BONUS GAZZETTA 2013 2014'!F181,'BONUS GAZZETTA 2013 2014'!G181,'BONUS GAZZETTA 2013 2014'!I181,'BONUS GAZZETTA 2013 2014'!K181,'BONUS GAZZETTA 2013 2014'!M181,'BONUS GAZZETTA 2013 2014'!O181,'BONUS GAZZETTA 2013 2014'!Q181,'BONUS GAZZETTA 2013 2014'!S181,'BONUS GAZZETTA 2013 2014'!U181,'BONUS GAZZETTA 2013 2014'!V181,'BONUS GAZZETTA 2013 2014'!X181,'BONUS GAZZETTA 2013 2014'!AA181,'BONUS GAZZETTA 2013 2014'!AC181,'BONUS GAZZETTA 2013 2014'!AE181,'BONUS GAZZETTA 2013 2014'!AG181,'BONUS GAZZETTA 2013 2014'!AI181,'BONUS GAZZETTA 2013 2014'!AK181,'BONUS GAZZETTA 2013 2014'!AM181)</f>
        <v>0</v>
      </c>
      <c r="BH181" s="1">
        <f t="shared" si="88"/>
        <v>0</v>
      </c>
      <c r="BI181" s="1">
        <f t="shared" si="89"/>
        <v>12.5</v>
      </c>
    </row>
    <row r="182" spans="1:61">
      <c r="A182" s="22" t="s">
        <v>8</v>
      </c>
      <c r="B182" s="22" t="s">
        <v>80</v>
      </c>
      <c r="C182" s="22">
        <v>6.5</v>
      </c>
      <c r="D182" s="22">
        <v>7.5</v>
      </c>
      <c r="E182" s="22">
        <v>6.5</v>
      </c>
      <c r="F182" s="22">
        <v>7</v>
      </c>
      <c r="G182" s="22">
        <v>6</v>
      </c>
      <c r="H182" s="23">
        <v>5.5</v>
      </c>
      <c r="I182" s="22">
        <v>5.5</v>
      </c>
      <c r="J182" s="22">
        <v>7.5</v>
      </c>
      <c r="K182" s="22">
        <v>6.5</v>
      </c>
      <c r="L182" s="22">
        <v>6.5</v>
      </c>
      <c r="M182" s="22">
        <v>6.5</v>
      </c>
      <c r="N182" s="22">
        <v>6.5</v>
      </c>
      <c r="O182" s="22">
        <v>5</v>
      </c>
      <c r="P182" s="22">
        <v>7</v>
      </c>
      <c r="Q182" s="22">
        <v>6.5</v>
      </c>
      <c r="R182" s="22">
        <v>8</v>
      </c>
      <c r="S182" s="22">
        <v>5.5</v>
      </c>
      <c r="T182" s="22">
        <v>6.5</v>
      </c>
      <c r="U182" s="22">
        <v>7</v>
      </c>
      <c r="V182" s="22">
        <v>7</v>
      </c>
      <c r="W182" s="22"/>
      <c r="X182" s="22">
        <v>6</v>
      </c>
      <c r="Y182" s="22">
        <v>6</v>
      </c>
      <c r="Z182" s="22"/>
      <c r="AA182" s="22">
        <v>5</v>
      </c>
      <c r="AB182" s="22"/>
      <c r="AC182" s="22"/>
      <c r="AD182" s="22"/>
      <c r="AE182" s="22">
        <v>6</v>
      </c>
      <c r="AF182" s="22">
        <v>5</v>
      </c>
      <c r="AG182" s="22">
        <v>6</v>
      </c>
      <c r="AH182" s="22"/>
      <c r="AI182" s="22">
        <v>7.5</v>
      </c>
      <c r="AJ182" s="22">
        <v>6</v>
      </c>
      <c r="AK182" s="22">
        <v>7</v>
      </c>
      <c r="AL182" s="22">
        <v>6</v>
      </c>
      <c r="AM182" s="22">
        <v>5.5</v>
      </c>
      <c r="AN182" s="22">
        <v>6</v>
      </c>
      <c r="AO182" s="7">
        <f t="shared" si="72"/>
        <v>32</v>
      </c>
      <c r="AP182" s="7">
        <f t="shared" si="80"/>
        <v>14</v>
      </c>
      <c r="AQ182" s="7">
        <f t="shared" si="81"/>
        <v>18</v>
      </c>
      <c r="AR182" s="8">
        <f t="shared" si="73"/>
        <v>6.328125</v>
      </c>
      <c r="AS182" s="8">
        <f t="shared" si="74"/>
        <v>6.5</v>
      </c>
      <c r="AT182" s="8">
        <f t="shared" si="75"/>
        <v>6.0769230769230766</v>
      </c>
      <c r="AU182" s="8">
        <f t="shared" si="76"/>
        <v>6.5</v>
      </c>
      <c r="AV182" s="8">
        <f t="shared" si="82"/>
        <v>6.3928571428571432</v>
      </c>
      <c r="AW182" s="8">
        <f t="shared" si="83"/>
        <v>6.2777777777777777</v>
      </c>
      <c r="AX182" s="8">
        <f t="shared" si="78"/>
        <v>6.78125</v>
      </c>
      <c r="AY182" s="8">
        <f t="shared" si="84"/>
        <v>7.1428571428571432</v>
      </c>
      <c r="AZ182" s="8">
        <f t="shared" si="85"/>
        <v>6.5</v>
      </c>
      <c r="BA182" s="1">
        <f t="shared" si="79"/>
        <v>202.5</v>
      </c>
      <c r="BB182" s="1">
        <f>SUM('BONUS GAZZETTA 2013 2014'!C182:AN182)</f>
        <v>14.5</v>
      </c>
      <c r="BC182" s="15">
        <f t="shared" si="77"/>
        <v>217</v>
      </c>
      <c r="BD182" s="1">
        <f t="shared" si="86"/>
        <v>89.5</v>
      </c>
      <c r="BE182" s="1">
        <f t="shared" si="87"/>
        <v>113</v>
      </c>
      <c r="BF182" s="1">
        <f>SUM('BONUS GAZZETTA 2013 2014'!C182,'BONUS GAZZETTA 2013 2014'!E182,'BONUS GAZZETTA 2013 2014'!H182,'BONUS GAZZETTA 2013 2014'!J182,'BONUS GAZZETTA 2013 2014'!L182,'BONUS GAZZETTA 2013 2014'!N182,'BONUS GAZZETTA 2013 2014'!P182,'BONUS GAZZETTA 2013 2014'!R182,'BONUS GAZZETTA 2013 2014'!T182,'BONUS GAZZETTA 2013 2014'!W182,'BONUS GAZZETTA 2013 2014'!Y182,'BONUS GAZZETTA 2013 2014'!Z182,'BONUS GAZZETTA 2013 2014'!AB182,'BONUS GAZZETTA 2013 2014'!AD182,'BONUS GAZZETTA 2013 2014'!AF182,'BONUS GAZZETTA 2013 2014'!AH182,'BONUS GAZZETTA 2013 2014'!AJ182,'BONUS GAZZETTA 2013 2014'!AL182,'BONUS GAZZETTA 2013 2014'!AN182)</f>
        <v>10.5</v>
      </c>
      <c r="BG182" s="1">
        <f>SUM('BONUS GAZZETTA 2013 2014'!D182,'BONUS GAZZETTA 2013 2014'!F182,'BONUS GAZZETTA 2013 2014'!G182,'BONUS GAZZETTA 2013 2014'!I182,'BONUS GAZZETTA 2013 2014'!K182,'BONUS GAZZETTA 2013 2014'!M182,'BONUS GAZZETTA 2013 2014'!O182,'BONUS GAZZETTA 2013 2014'!Q182,'BONUS GAZZETTA 2013 2014'!S182,'BONUS GAZZETTA 2013 2014'!U182,'BONUS GAZZETTA 2013 2014'!V182,'BONUS GAZZETTA 2013 2014'!X182,'BONUS GAZZETTA 2013 2014'!AA182,'BONUS GAZZETTA 2013 2014'!AC182,'BONUS GAZZETTA 2013 2014'!AE182,'BONUS GAZZETTA 2013 2014'!AG182,'BONUS GAZZETTA 2013 2014'!AI182,'BONUS GAZZETTA 2013 2014'!AK182,'BONUS GAZZETTA 2013 2014'!AM182)</f>
        <v>4</v>
      </c>
      <c r="BH182" s="1">
        <f t="shared" si="88"/>
        <v>100</v>
      </c>
      <c r="BI182" s="1">
        <f t="shared" si="89"/>
        <v>117</v>
      </c>
    </row>
    <row r="183" spans="1:61">
      <c r="A183" s="22" t="s">
        <v>8</v>
      </c>
      <c r="B183" s="22" t="s">
        <v>81</v>
      </c>
      <c r="C183" s="22">
        <v>7.5</v>
      </c>
      <c r="D183" s="22"/>
      <c r="E183" s="22">
        <v>5.5</v>
      </c>
      <c r="F183" s="22"/>
      <c r="G183" s="22"/>
      <c r="H183" s="23">
        <v>5.5</v>
      </c>
      <c r="I183" s="22">
        <v>5.5</v>
      </c>
      <c r="J183" s="22">
        <v>6</v>
      </c>
      <c r="K183" s="22">
        <v>7.5</v>
      </c>
      <c r="L183" s="22">
        <v>7.5</v>
      </c>
      <c r="M183" s="22"/>
      <c r="N183" s="22">
        <v>7</v>
      </c>
      <c r="O183" s="22">
        <v>5.5</v>
      </c>
      <c r="P183" s="22">
        <v>6</v>
      </c>
      <c r="Q183" s="22">
        <v>7</v>
      </c>
      <c r="R183" s="22">
        <v>6</v>
      </c>
      <c r="S183" s="22"/>
      <c r="T183" s="22">
        <v>5</v>
      </c>
      <c r="U183" s="22">
        <v>6.5</v>
      </c>
      <c r="V183" s="22">
        <v>6</v>
      </c>
      <c r="W183" s="22">
        <v>5.5</v>
      </c>
      <c r="X183" s="22"/>
      <c r="Y183" s="22">
        <v>6.5</v>
      </c>
      <c r="Z183" s="22">
        <v>6</v>
      </c>
      <c r="AA183" s="22">
        <v>6.5</v>
      </c>
      <c r="AB183" s="22">
        <v>5.5</v>
      </c>
      <c r="AC183" s="22">
        <v>5.5</v>
      </c>
      <c r="AD183" s="22">
        <v>7.5</v>
      </c>
      <c r="AE183" s="22">
        <v>6.5</v>
      </c>
      <c r="AF183" s="22">
        <v>5</v>
      </c>
      <c r="AG183" s="22">
        <v>6</v>
      </c>
      <c r="AH183" s="22">
        <v>7</v>
      </c>
      <c r="AI183" s="22">
        <v>7.5</v>
      </c>
      <c r="AJ183" s="22">
        <v>6</v>
      </c>
      <c r="AK183" s="22">
        <v>8</v>
      </c>
      <c r="AL183" s="22">
        <v>7</v>
      </c>
      <c r="AM183" s="22">
        <v>7</v>
      </c>
      <c r="AN183" s="22">
        <v>6.5</v>
      </c>
      <c r="AO183" s="7">
        <f t="shared" si="72"/>
        <v>32</v>
      </c>
      <c r="AP183" s="7">
        <f t="shared" si="80"/>
        <v>19</v>
      </c>
      <c r="AQ183" s="7">
        <f t="shared" si="81"/>
        <v>13</v>
      </c>
      <c r="AR183" s="8">
        <f t="shared" si="73"/>
        <v>6.359375</v>
      </c>
      <c r="AS183" s="8">
        <f t="shared" si="74"/>
        <v>6.2857142857142856</v>
      </c>
      <c r="AT183" s="8">
        <f t="shared" si="75"/>
        <v>6.416666666666667</v>
      </c>
      <c r="AU183" s="8">
        <f t="shared" si="76"/>
        <v>5.5</v>
      </c>
      <c r="AV183" s="8">
        <f t="shared" si="82"/>
        <v>6.2368421052631575</v>
      </c>
      <c r="AW183" s="8">
        <f t="shared" si="83"/>
        <v>6.5384615384615383</v>
      </c>
      <c r="AX183" s="8">
        <f t="shared" si="78"/>
        <v>7.234375</v>
      </c>
      <c r="AY183" s="8">
        <f t="shared" si="84"/>
        <v>6.6578947368421053</v>
      </c>
      <c r="AZ183" s="8">
        <f t="shared" si="85"/>
        <v>8.0769230769230766</v>
      </c>
      <c r="BA183" s="1">
        <f t="shared" si="79"/>
        <v>203.5</v>
      </c>
      <c r="BB183" s="1">
        <f>SUM('BONUS GAZZETTA 2013 2014'!C183:AN183)</f>
        <v>28</v>
      </c>
      <c r="BC183" s="15">
        <f t="shared" si="77"/>
        <v>231.5</v>
      </c>
      <c r="BD183" s="1">
        <f t="shared" si="86"/>
        <v>118.5</v>
      </c>
      <c r="BE183" s="1">
        <f t="shared" si="87"/>
        <v>85</v>
      </c>
      <c r="BF183" s="1">
        <f>SUM('BONUS GAZZETTA 2013 2014'!C183,'BONUS GAZZETTA 2013 2014'!E183,'BONUS GAZZETTA 2013 2014'!H183,'BONUS GAZZETTA 2013 2014'!J183,'BONUS GAZZETTA 2013 2014'!L183,'BONUS GAZZETTA 2013 2014'!N183,'BONUS GAZZETTA 2013 2014'!P183,'BONUS GAZZETTA 2013 2014'!R183,'BONUS GAZZETTA 2013 2014'!T183,'BONUS GAZZETTA 2013 2014'!W183,'BONUS GAZZETTA 2013 2014'!Y183,'BONUS GAZZETTA 2013 2014'!Z183,'BONUS GAZZETTA 2013 2014'!AB183,'BONUS GAZZETTA 2013 2014'!AD183,'BONUS GAZZETTA 2013 2014'!AF183,'BONUS GAZZETTA 2013 2014'!AH183,'BONUS GAZZETTA 2013 2014'!AJ183,'BONUS GAZZETTA 2013 2014'!AL183,'BONUS GAZZETTA 2013 2014'!AN183)</f>
        <v>8</v>
      </c>
      <c r="BG183" s="1">
        <f>SUM('BONUS GAZZETTA 2013 2014'!D183,'BONUS GAZZETTA 2013 2014'!F183,'BONUS GAZZETTA 2013 2014'!G183,'BONUS GAZZETTA 2013 2014'!I183,'BONUS GAZZETTA 2013 2014'!K183,'BONUS GAZZETTA 2013 2014'!M183,'BONUS GAZZETTA 2013 2014'!O183,'BONUS GAZZETTA 2013 2014'!Q183,'BONUS GAZZETTA 2013 2014'!S183,'BONUS GAZZETTA 2013 2014'!U183,'BONUS GAZZETTA 2013 2014'!V183,'BONUS GAZZETTA 2013 2014'!X183,'BONUS GAZZETTA 2013 2014'!AA183,'BONUS GAZZETTA 2013 2014'!AC183,'BONUS GAZZETTA 2013 2014'!AE183,'BONUS GAZZETTA 2013 2014'!AG183,'BONUS GAZZETTA 2013 2014'!AI183,'BONUS GAZZETTA 2013 2014'!AK183,'BONUS GAZZETTA 2013 2014'!AM183)</f>
        <v>20</v>
      </c>
      <c r="BH183" s="1">
        <f t="shared" si="88"/>
        <v>126.5</v>
      </c>
      <c r="BI183" s="1">
        <f t="shared" si="89"/>
        <v>105</v>
      </c>
    </row>
    <row r="184" spans="1:61">
      <c r="A184" s="22" t="s">
        <v>8</v>
      </c>
      <c r="B184" s="22" t="s">
        <v>82</v>
      </c>
      <c r="C184" s="22" t="s">
        <v>423</v>
      </c>
      <c r="D184" s="22">
        <v>6.5</v>
      </c>
      <c r="E184" s="22"/>
      <c r="F184" s="22">
        <v>7</v>
      </c>
      <c r="G184" s="22">
        <v>6</v>
      </c>
      <c r="H184" s="23"/>
      <c r="I184" s="22"/>
      <c r="J184" s="22">
        <v>6.5</v>
      </c>
      <c r="K184" s="22"/>
      <c r="L184" s="22"/>
      <c r="M184" s="22"/>
      <c r="N184" s="22">
        <v>6</v>
      </c>
      <c r="O184" s="22">
        <v>5.5</v>
      </c>
      <c r="P184" s="22">
        <v>6</v>
      </c>
      <c r="Q184" s="22"/>
      <c r="R184" s="22">
        <v>7</v>
      </c>
      <c r="S184" s="22">
        <v>6</v>
      </c>
      <c r="T184" s="22"/>
      <c r="U184" s="22">
        <v>6</v>
      </c>
      <c r="V184" s="22">
        <v>7.5</v>
      </c>
      <c r="W184" s="22">
        <v>5.5</v>
      </c>
      <c r="X184" s="22">
        <v>5</v>
      </c>
      <c r="Y184" s="22">
        <v>6.5</v>
      </c>
      <c r="Z184" s="22">
        <v>5.5</v>
      </c>
      <c r="AA184" s="22">
        <v>7</v>
      </c>
      <c r="AB184" s="22">
        <v>6.5</v>
      </c>
      <c r="AC184" s="22">
        <v>6</v>
      </c>
      <c r="AD184" s="22"/>
      <c r="AE184" s="22"/>
      <c r="AF184" s="22">
        <v>6</v>
      </c>
      <c r="AG184" s="22">
        <v>6</v>
      </c>
      <c r="AH184" s="22"/>
      <c r="AI184" s="22"/>
      <c r="AJ184" s="22"/>
      <c r="AK184" s="22"/>
      <c r="AL184" s="22">
        <v>5</v>
      </c>
      <c r="AM184" s="22" t="s">
        <v>423</v>
      </c>
      <c r="AN184" s="22"/>
      <c r="AO184" s="7">
        <f t="shared" si="72"/>
        <v>21</v>
      </c>
      <c r="AP184" s="7">
        <f t="shared" si="80"/>
        <v>10</v>
      </c>
      <c r="AQ184" s="7">
        <f t="shared" si="81"/>
        <v>11</v>
      </c>
      <c r="AR184" s="8">
        <f t="shared" si="73"/>
        <v>6.1428571428571432</v>
      </c>
      <c r="AS184" s="8">
        <f t="shared" si="74"/>
        <v>6.25</v>
      </c>
      <c r="AT184" s="8">
        <f t="shared" si="75"/>
        <v>6.0454545454545459</v>
      </c>
      <c r="AU184" s="8">
        <f t="shared" si="76"/>
        <v>6</v>
      </c>
      <c r="AV184" s="8">
        <f t="shared" si="82"/>
        <v>6.05</v>
      </c>
      <c r="AW184" s="8">
        <f t="shared" si="83"/>
        <v>6.2272727272727275</v>
      </c>
      <c r="AX184" s="8">
        <f t="shared" si="78"/>
        <v>6.5476190476190474</v>
      </c>
      <c r="AY184" s="8">
        <f t="shared" si="84"/>
        <v>6</v>
      </c>
      <c r="AZ184" s="8">
        <f t="shared" si="85"/>
        <v>7.0454545454545459</v>
      </c>
      <c r="BA184" s="1">
        <f t="shared" si="79"/>
        <v>129</v>
      </c>
      <c r="BB184" s="1">
        <f>SUM('BONUS GAZZETTA 2013 2014'!C184:AN184)</f>
        <v>8.5</v>
      </c>
      <c r="BC184" s="15">
        <f t="shared" si="77"/>
        <v>137.5</v>
      </c>
      <c r="BD184" s="1">
        <f t="shared" si="86"/>
        <v>60.5</v>
      </c>
      <c r="BE184" s="1">
        <f t="shared" si="87"/>
        <v>68.5</v>
      </c>
      <c r="BF184" s="1">
        <f>SUM('BONUS GAZZETTA 2013 2014'!C184,'BONUS GAZZETTA 2013 2014'!E184,'BONUS GAZZETTA 2013 2014'!H184,'BONUS GAZZETTA 2013 2014'!J184,'BONUS GAZZETTA 2013 2014'!L184,'BONUS GAZZETTA 2013 2014'!N184,'BONUS GAZZETTA 2013 2014'!P184,'BONUS GAZZETTA 2013 2014'!R184,'BONUS GAZZETTA 2013 2014'!T184,'BONUS GAZZETTA 2013 2014'!W184,'BONUS GAZZETTA 2013 2014'!Y184,'BONUS GAZZETTA 2013 2014'!Z184,'BONUS GAZZETTA 2013 2014'!AB184,'BONUS GAZZETTA 2013 2014'!AD184,'BONUS GAZZETTA 2013 2014'!AF184,'BONUS GAZZETTA 2013 2014'!AH184,'BONUS GAZZETTA 2013 2014'!AJ184,'BONUS GAZZETTA 2013 2014'!AL184,'BONUS GAZZETTA 2013 2014'!AN184)</f>
        <v>-0.5</v>
      </c>
      <c r="BG184" s="1">
        <f>SUM('BONUS GAZZETTA 2013 2014'!D184,'BONUS GAZZETTA 2013 2014'!F184,'BONUS GAZZETTA 2013 2014'!G184,'BONUS GAZZETTA 2013 2014'!I184,'BONUS GAZZETTA 2013 2014'!K184,'BONUS GAZZETTA 2013 2014'!M184,'BONUS GAZZETTA 2013 2014'!O184,'BONUS GAZZETTA 2013 2014'!Q184,'BONUS GAZZETTA 2013 2014'!S184,'BONUS GAZZETTA 2013 2014'!U184,'BONUS GAZZETTA 2013 2014'!V184,'BONUS GAZZETTA 2013 2014'!X184,'BONUS GAZZETTA 2013 2014'!AA184,'BONUS GAZZETTA 2013 2014'!AC184,'BONUS GAZZETTA 2013 2014'!AE184,'BONUS GAZZETTA 2013 2014'!AG184,'BONUS GAZZETTA 2013 2014'!AI184,'BONUS GAZZETTA 2013 2014'!AK184,'BONUS GAZZETTA 2013 2014'!AM184)</f>
        <v>9</v>
      </c>
      <c r="BH184" s="1">
        <f t="shared" si="88"/>
        <v>60</v>
      </c>
      <c r="BI184" s="1">
        <f t="shared" si="89"/>
        <v>77.5</v>
      </c>
    </row>
    <row r="185" spans="1:61">
      <c r="A185" s="22" t="s">
        <v>8</v>
      </c>
      <c r="B185" s="22" t="s">
        <v>83</v>
      </c>
      <c r="C185" s="22">
        <v>6</v>
      </c>
      <c r="D185" s="22">
        <v>6</v>
      </c>
      <c r="E185" s="22"/>
      <c r="F185" s="22"/>
      <c r="G185" s="22">
        <v>5.5</v>
      </c>
      <c r="H185" s="23"/>
      <c r="I185" s="22"/>
      <c r="J185" s="22"/>
      <c r="K185" s="22"/>
      <c r="L185" s="22"/>
      <c r="M185" s="22"/>
      <c r="N185" s="22"/>
      <c r="O185" s="22">
        <v>5</v>
      </c>
      <c r="P185" s="22" t="s">
        <v>423</v>
      </c>
      <c r="Q185" s="22"/>
      <c r="R185" s="22">
        <v>7</v>
      </c>
      <c r="S185" s="22">
        <v>6.5</v>
      </c>
      <c r="T185" s="22">
        <v>5</v>
      </c>
      <c r="U185" s="22">
        <v>5.5</v>
      </c>
      <c r="V185" s="22"/>
      <c r="W185" s="22"/>
      <c r="X185" s="22">
        <v>4.5</v>
      </c>
      <c r="Y185" s="22">
        <v>6.5</v>
      </c>
      <c r="Z185" s="22">
        <v>6.5</v>
      </c>
      <c r="AA185" s="22">
        <v>6</v>
      </c>
      <c r="AB185" s="22"/>
      <c r="AC185" s="22"/>
      <c r="AD185" s="22">
        <v>6.5</v>
      </c>
      <c r="AE185" s="22">
        <v>6</v>
      </c>
      <c r="AF185" s="22"/>
      <c r="AG185" s="22">
        <v>5</v>
      </c>
      <c r="AH185" s="22">
        <v>5.5</v>
      </c>
      <c r="AI185" s="22">
        <v>6</v>
      </c>
      <c r="AJ185" s="22">
        <v>5</v>
      </c>
      <c r="AK185" s="22">
        <v>6.5</v>
      </c>
      <c r="AL185" s="22"/>
      <c r="AM185" s="22">
        <v>5</v>
      </c>
      <c r="AN185" s="22"/>
      <c r="AO185" s="7">
        <f t="shared" si="72"/>
        <v>20</v>
      </c>
      <c r="AP185" s="7">
        <f t="shared" si="80"/>
        <v>8</v>
      </c>
      <c r="AQ185" s="7">
        <f t="shared" si="81"/>
        <v>12</v>
      </c>
      <c r="AR185" s="8">
        <f t="shared" si="73"/>
        <v>5.7750000000000004</v>
      </c>
      <c r="AS185" s="8">
        <f t="shared" si="74"/>
        <v>5.8125</v>
      </c>
      <c r="AT185" s="8">
        <f t="shared" si="75"/>
        <v>5.75</v>
      </c>
      <c r="AU185" s="8">
        <f t="shared" si="76"/>
        <v>6</v>
      </c>
      <c r="AV185" s="8">
        <f t="shared" si="82"/>
        <v>6</v>
      </c>
      <c r="AW185" s="8">
        <f t="shared" si="83"/>
        <v>5.625</v>
      </c>
      <c r="AX185" s="8">
        <f t="shared" si="78"/>
        <v>6.2</v>
      </c>
      <c r="AY185" s="8">
        <f t="shared" si="84"/>
        <v>6.6875</v>
      </c>
      <c r="AZ185" s="8">
        <f t="shared" si="85"/>
        <v>5.875</v>
      </c>
      <c r="BA185" s="1">
        <f t="shared" si="79"/>
        <v>115.5</v>
      </c>
      <c r="BB185" s="1">
        <f>SUM('BONUS GAZZETTA 2013 2014'!C185:AN185)</f>
        <v>8.5</v>
      </c>
      <c r="BC185" s="15">
        <f t="shared" si="77"/>
        <v>124</v>
      </c>
      <c r="BD185" s="1">
        <f t="shared" si="86"/>
        <v>48</v>
      </c>
      <c r="BE185" s="1">
        <f t="shared" si="87"/>
        <v>67.5</v>
      </c>
      <c r="BF185" s="1">
        <f>SUM('BONUS GAZZETTA 2013 2014'!C185,'BONUS GAZZETTA 2013 2014'!E185,'BONUS GAZZETTA 2013 2014'!H185,'BONUS GAZZETTA 2013 2014'!J185,'BONUS GAZZETTA 2013 2014'!L185,'BONUS GAZZETTA 2013 2014'!N185,'BONUS GAZZETTA 2013 2014'!P185,'BONUS GAZZETTA 2013 2014'!R185,'BONUS GAZZETTA 2013 2014'!T185,'BONUS GAZZETTA 2013 2014'!W185,'BONUS GAZZETTA 2013 2014'!Y185,'BONUS GAZZETTA 2013 2014'!Z185,'BONUS GAZZETTA 2013 2014'!AB185,'BONUS GAZZETTA 2013 2014'!AD185,'BONUS GAZZETTA 2013 2014'!AF185,'BONUS GAZZETTA 2013 2014'!AH185,'BONUS GAZZETTA 2013 2014'!AJ185,'BONUS GAZZETTA 2013 2014'!AL185,'BONUS GAZZETTA 2013 2014'!AN185)</f>
        <v>5.5</v>
      </c>
      <c r="BG185" s="1">
        <f>SUM('BONUS GAZZETTA 2013 2014'!D185,'BONUS GAZZETTA 2013 2014'!F185,'BONUS GAZZETTA 2013 2014'!G185,'BONUS GAZZETTA 2013 2014'!I185,'BONUS GAZZETTA 2013 2014'!K185,'BONUS GAZZETTA 2013 2014'!M185,'BONUS GAZZETTA 2013 2014'!O185,'BONUS GAZZETTA 2013 2014'!Q185,'BONUS GAZZETTA 2013 2014'!S185,'BONUS GAZZETTA 2013 2014'!U185,'BONUS GAZZETTA 2013 2014'!V185,'BONUS GAZZETTA 2013 2014'!X185,'BONUS GAZZETTA 2013 2014'!AA185,'BONUS GAZZETTA 2013 2014'!AC185,'BONUS GAZZETTA 2013 2014'!AE185,'BONUS GAZZETTA 2013 2014'!AG185,'BONUS GAZZETTA 2013 2014'!AI185,'BONUS GAZZETTA 2013 2014'!AK185,'BONUS GAZZETTA 2013 2014'!AM185)</f>
        <v>3</v>
      </c>
      <c r="BH185" s="1">
        <f t="shared" si="88"/>
        <v>53.5</v>
      </c>
      <c r="BI185" s="1">
        <f t="shared" si="89"/>
        <v>70.5</v>
      </c>
    </row>
    <row r="186" spans="1:61">
      <c r="A186" s="22" t="s">
        <v>8</v>
      </c>
      <c r="B186" s="22" t="s">
        <v>412</v>
      </c>
      <c r="C186" s="22"/>
      <c r="D186" s="22"/>
      <c r="E186" s="22">
        <v>4.5</v>
      </c>
      <c r="F186" s="22">
        <v>6.5</v>
      </c>
      <c r="G186" s="22">
        <v>7</v>
      </c>
      <c r="H186" s="23">
        <v>5.5</v>
      </c>
      <c r="I186" s="22"/>
      <c r="J186" s="22">
        <v>7.5</v>
      </c>
      <c r="K186" s="22">
        <v>5.5</v>
      </c>
      <c r="L186" s="22">
        <v>5</v>
      </c>
      <c r="M186" s="22">
        <v>6</v>
      </c>
      <c r="N186" s="22">
        <v>7</v>
      </c>
      <c r="O186" s="22">
        <v>5</v>
      </c>
      <c r="P186" s="22">
        <v>5.5</v>
      </c>
      <c r="Q186" s="22" t="s">
        <v>423</v>
      </c>
      <c r="R186" s="22">
        <v>6</v>
      </c>
      <c r="S186" s="22"/>
      <c r="T186" s="22">
        <v>5.5</v>
      </c>
      <c r="U186" s="22">
        <v>6</v>
      </c>
      <c r="V186" s="22"/>
      <c r="W186" s="22">
        <v>6.5</v>
      </c>
      <c r="X186" s="22">
        <v>6</v>
      </c>
      <c r="Y186" s="22"/>
      <c r="Z186" s="22">
        <v>5</v>
      </c>
      <c r="AA186" s="22">
        <v>6</v>
      </c>
      <c r="AB186" s="22">
        <v>5</v>
      </c>
      <c r="AC186" s="22"/>
      <c r="AD186" s="22"/>
      <c r="AE186" s="22">
        <v>6.5</v>
      </c>
      <c r="AF186" s="22">
        <v>5.5</v>
      </c>
      <c r="AG186" s="22"/>
      <c r="AH186" s="22"/>
      <c r="AI186" s="22"/>
      <c r="AJ186" s="22">
        <v>5</v>
      </c>
      <c r="AK186" s="22">
        <v>6.5</v>
      </c>
      <c r="AL186" s="22">
        <v>6.5</v>
      </c>
      <c r="AM186" s="22"/>
      <c r="AN186" s="22">
        <v>6</v>
      </c>
      <c r="AO186" s="7">
        <f t="shared" si="72"/>
        <v>25</v>
      </c>
      <c r="AP186" s="7">
        <f t="shared" si="80"/>
        <v>15</v>
      </c>
      <c r="AQ186" s="7">
        <f t="shared" si="81"/>
        <v>10</v>
      </c>
      <c r="AR186" s="8">
        <f t="shared" si="73"/>
        <v>5.88</v>
      </c>
      <c r="AS186" s="8">
        <f t="shared" si="74"/>
        <v>5.8928571428571432</v>
      </c>
      <c r="AT186" s="8">
        <f t="shared" si="75"/>
        <v>5.8636363636363633</v>
      </c>
      <c r="AU186" s="8">
        <f t="shared" si="76"/>
        <v>6</v>
      </c>
      <c r="AV186" s="8">
        <f t="shared" si="82"/>
        <v>5.7333333333333334</v>
      </c>
      <c r="AW186" s="8">
        <f t="shared" si="83"/>
        <v>6.1</v>
      </c>
      <c r="AX186" s="8">
        <f t="shared" si="78"/>
        <v>6.12</v>
      </c>
      <c r="AY186" s="8">
        <f t="shared" si="84"/>
        <v>5.9333333333333336</v>
      </c>
      <c r="AZ186" s="8">
        <f t="shared" si="85"/>
        <v>6.4</v>
      </c>
      <c r="BA186" s="1">
        <f t="shared" si="79"/>
        <v>147</v>
      </c>
      <c r="BB186" s="1">
        <f>SUM('BONUS GAZZETTA 2013 2014'!C186:AN186)</f>
        <v>6</v>
      </c>
      <c r="BC186" s="15">
        <f t="shared" si="77"/>
        <v>153</v>
      </c>
      <c r="BD186" s="1">
        <f t="shared" si="86"/>
        <v>86</v>
      </c>
      <c r="BE186" s="1">
        <f t="shared" si="87"/>
        <v>61</v>
      </c>
      <c r="BF186" s="1">
        <f>SUM('BONUS GAZZETTA 2013 2014'!C186,'BONUS GAZZETTA 2013 2014'!E186,'BONUS GAZZETTA 2013 2014'!H186,'BONUS GAZZETTA 2013 2014'!J186,'BONUS GAZZETTA 2013 2014'!L186,'BONUS GAZZETTA 2013 2014'!N186,'BONUS GAZZETTA 2013 2014'!P186,'BONUS GAZZETTA 2013 2014'!R186,'BONUS GAZZETTA 2013 2014'!T186,'BONUS GAZZETTA 2013 2014'!W186,'BONUS GAZZETTA 2013 2014'!Y186,'BONUS GAZZETTA 2013 2014'!Z186,'BONUS GAZZETTA 2013 2014'!AB186,'BONUS GAZZETTA 2013 2014'!AD186,'BONUS GAZZETTA 2013 2014'!AF186,'BONUS GAZZETTA 2013 2014'!AH186,'BONUS GAZZETTA 2013 2014'!AJ186,'BONUS GAZZETTA 2013 2014'!AL186,'BONUS GAZZETTA 2013 2014'!AN186)</f>
        <v>3</v>
      </c>
      <c r="BG186" s="1">
        <f>SUM('BONUS GAZZETTA 2013 2014'!D186,'BONUS GAZZETTA 2013 2014'!F186,'BONUS GAZZETTA 2013 2014'!G186,'BONUS GAZZETTA 2013 2014'!I186,'BONUS GAZZETTA 2013 2014'!K186,'BONUS GAZZETTA 2013 2014'!M186,'BONUS GAZZETTA 2013 2014'!O186,'BONUS GAZZETTA 2013 2014'!Q186,'BONUS GAZZETTA 2013 2014'!S186,'BONUS GAZZETTA 2013 2014'!U186,'BONUS GAZZETTA 2013 2014'!V186,'BONUS GAZZETTA 2013 2014'!X186,'BONUS GAZZETTA 2013 2014'!AA186,'BONUS GAZZETTA 2013 2014'!AC186,'BONUS GAZZETTA 2013 2014'!AE186,'BONUS GAZZETTA 2013 2014'!AG186,'BONUS GAZZETTA 2013 2014'!AI186,'BONUS GAZZETTA 2013 2014'!AK186,'BONUS GAZZETTA 2013 2014'!AM186)</f>
        <v>3</v>
      </c>
      <c r="BH186" s="1">
        <f t="shared" si="88"/>
        <v>89</v>
      </c>
      <c r="BI186" s="1">
        <f t="shared" si="89"/>
        <v>64</v>
      </c>
    </row>
    <row r="187" spans="1:61">
      <c r="A187" s="22" t="s">
        <v>8</v>
      </c>
      <c r="B187" s="22" t="s">
        <v>530</v>
      </c>
      <c r="C187" s="22"/>
      <c r="D187" s="22"/>
      <c r="E187" s="22"/>
      <c r="F187" s="22"/>
      <c r="G187" s="22"/>
      <c r="H187" s="23"/>
      <c r="I187" s="22"/>
      <c r="J187" s="22"/>
      <c r="K187" s="22"/>
      <c r="L187" s="22"/>
      <c r="M187" s="22" t="s">
        <v>423</v>
      </c>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7">
        <f t="shared" si="72"/>
        <v>0</v>
      </c>
      <c r="AP187" s="7">
        <f t="shared" si="80"/>
        <v>0</v>
      </c>
      <c r="AQ187" s="7">
        <f t="shared" si="81"/>
        <v>0</v>
      </c>
      <c r="AR187" s="8" t="e">
        <f t="shared" si="73"/>
        <v>#DIV/0!</v>
      </c>
      <c r="AS187" s="8" t="e">
        <f t="shared" si="74"/>
        <v>#DIV/0!</v>
      </c>
      <c r="AT187" s="8" t="e">
        <f t="shared" si="75"/>
        <v>#DIV/0!</v>
      </c>
      <c r="AU187" s="8" t="e">
        <f t="shared" si="76"/>
        <v>#N/A</v>
      </c>
      <c r="AV187" s="8" t="e">
        <f t="shared" si="82"/>
        <v>#DIV/0!</v>
      </c>
      <c r="AW187" s="8" t="e">
        <f t="shared" si="83"/>
        <v>#DIV/0!</v>
      </c>
      <c r="AX187" s="8" t="e">
        <f t="shared" si="78"/>
        <v>#DIV/0!</v>
      </c>
      <c r="AY187" s="8" t="e">
        <f t="shared" si="84"/>
        <v>#DIV/0!</v>
      </c>
      <c r="AZ187" s="8" t="e">
        <f t="shared" si="85"/>
        <v>#DIV/0!</v>
      </c>
      <c r="BA187" s="1">
        <f t="shared" si="79"/>
        <v>0</v>
      </c>
      <c r="BB187" s="1">
        <f>SUM('BONUS GAZZETTA 2013 2014'!C187:AN187)</f>
        <v>0</v>
      </c>
      <c r="BC187" s="15">
        <f t="shared" si="77"/>
        <v>0</v>
      </c>
      <c r="BD187" s="1">
        <f t="shared" si="86"/>
        <v>0</v>
      </c>
      <c r="BE187" s="1">
        <f t="shared" si="87"/>
        <v>0</v>
      </c>
      <c r="BF187" s="1">
        <f>SUM('BONUS GAZZETTA 2013 2014'!C187,'BONUS GAZZETTA 2013 2014'!E187,'BONUS GAZZETTA 2013 2014'!H187,'BONUS GAZZETTA 2013 2014'!J187,'BONUS GAZZETTA 2013 2014'!L187,'BONUS GAZZETTA 2013 2014'!N187,'BONUS GAZZETTA 2013 2014'!P187,'BONUS GAZZETTA 2013 2014'!R187,'BONUS GAZZETTA 2013 2014'!T187,'BONUS GAZZETTA 2013 2014'!W187,'BONUS GAZZETTA 2013 2014'!Y187,'BONUS GAZZETTA 2013 2014'!Z187,'BONUS GAZZETTA 2013 2014'!AB187,'BONUS GAZZETTA 2013 2014'!AD187,'BONUS GAZZETTA 2013 2014'!AF187,'BONUS GAZZETTA 2013 2014'!AH187,'BONUS GAZZETTA 2013 2014'!AJ187,'BONUS GAZZETTA 2013 2014'!AL187,'BONUS GAZZETTA 2013 2014'!AN187)</f>
        <v>0</v>
      </c>
      <c r="BG187" s="1">
        <f>SUM('BONUS GAZZETTA 2013 2014'!D187,'BONUS GAZZETTA 2013 2014'!F187,'BONUS GAZZETTA 2013 2014'!G187,'BONUS GAZZETTA 2013 2014'!I187,'BONUS GAZZETTA 2013 2014'!K187,'BONUS GAZZETTA 2013 2014'!M187,'BONUS GAZZETTA 2013 2014'!O187,'BONUS GAZZETTA 2013 2014'!Q187,'BONUS GAZZETTA 2013 2014'!S187,'BONUS GAZZETTA 2013 2014'!U187,'BONUS GAZZETTA 2013 2014'!V187,'BONUS GAZZETTA 2013 2014'!X187,'BONUS GAZZETTA 2013 2014'!AA187,'BONUS GAZZETTA 2013 2014'!AC187,'BONUS GAZZETTA 2013 2014'!AE187,'BONUS GAZZETTA 2013 2014'!AG187,'BONUS GAZZETTA 2013 2014'!AI187,'BONUS GAZZETTA 2013 2014'!AK187,'BONUS GAZZETTA 2013 2014'!AM187)</f>
        <v>0</v>
      </c>
      <c r="BH187" s="1">
        <f t="shared" si="88"/>
        <v>0</v>
      </c>
      <c r="BI187" s="1">
        <f t="shared" si="89"/>
        <v>0</v>
      </c>
    </row>
    <row r="188" spans="1:61">
      <c r="A188" s="22" t="s">
        <v>8</v>
      </c>
      <c r="B188" s="22" t="s">
        <v>84</v>
      </c>
      <c r="C188" s="22">
        <v>6</v>
      </c>
      <c r="D188" s="22">
        <v>6.5</v>
      </c>
      <c r="E188" s="22">
        <v>5</v>
      </c>
      <c r="F188" s="22"/>
      <c r="G188" s="22"/>
      <c r="H188" s="23">
        <v>5.5</v>
      </c>
      <c r="I188" s="22">
        <v>5.5</v>
      </c>
      <c r="J188" s="22">
        <v>6.5</v>
      </c>
      <c r="K188" s="22">
        <v>6</v>
      </c>
      <c r="L188" s="22">
        <v>6</v>
      </c>
      <c r="M188" s="22"/>
      <c r="N188" s="22"/>
      <c r="O188" s="22">
        <v>6</v>
      </c>
      <c r="P188" s="22"/>
      <c r="Q188" s="22">
        <v>6</v>
      </c>
      <c r="R188" s="22"/>
      <c r="S188" s="22">
        <v>6.5</v>
      </c>
      <c r="T188" s="22">
        <v>6.5</v>
      </c>
      <c r="U188" s="22">
        <v>6</v>
      </c>
      <c r="V188" s="22">
        <v>6.5</v>
      </c>
      <c r="W188" s="22">
        <v>6</v>
      </c>
      <c r="X188" s="22">
        <v>6.5</v>
      </c>
      <c r="Y188" s="22">
        <v>6</v>
      </c>
      <c r="Z188" s="22">
        <v>6.5</v>
      </c>
      <c r="AA188" s="22">
        <v>6</v>
      </c>
      <c r="AB188" s="22"/>
      <c r="AC188" s="22">
        <v>4.5</v>
      </c>
      <c r="AD188" s="22">
        <v>6</v>
      </c>
      <c r="AE188" s="22"/>
      <c r="AF188" s="22"/>
      <c r="AG188" s="22"/>
      <c r="AH188" s="22">
        <v>6.5</v>
      </c>
      <c r="AI188" s="22">
        <v>7.5</v>
      </c>
      <c r="AJ188" s="22">
        <v>5.5</v>
      </c>
      <c r="AK188" s="22">
        <v>7</v>
      </c>
      <c r="AL188" s="22">
        <v>6</v>
      </c>
      <c r="AM188" s="22">
        <v>6.5</v>
      </c>
      <c r="AN188" s="22">
        <v>6</v>
      </c>
      <c r="AO188" s="7">
        <f t="shared" si="72"/>
        <v>28</v>
      </c>
      <c r="AP188" s="7">
        <f t="shared" si="80"/>
        <v>14</v>
      </c>
      <c r="AQ188" s="7">
        <f t="shared" si="81"/>
        <v>14</v>
      </c>
      <c r="AR188" s="8">
        <f t="shared" si="73"/>
        <v>6.1071428571428568</v>
      </c>
      <c r="AS188" s="8">
        <f t="shared" si="74"/>
        <v>6</v>
      </c>
      <c r="AT188" s="8">
        <f t="shared" si="75"/>
        <v>6.2</v>
      </c>
      <c r="AU188" s="8">
        <f t="shared" si="76"/>
        <v>6</v>
      </c>
      <c r="AV188" s="8">
        <f t="shared" si="82"/>
        <v>6</v>
      </c>
      <c r="AW188" s="8">
        <f t="shared" si="83"/>
        <v>6.2142857142857144</v>
      </c>
      <c r="AX188" s="8">
        <f t="shared" si="78"/>
        <v>5.9821428571428568</v>
      </c>
      <c r="AY188" s="8">
        <f t="shared" si="84"/>
        <v>5.8214285714285712</v>
      </c>
      <c r="AZ188" s="8">
        <f t="shared" si="85"/>
        <v>6.1428571428571432</v>
      </c>
      <c r="BA188" s="1">
        <f t="shared" si="79"/>
        <v>171</v>
      </c>
      <c r="BB188" s="1">
        <f>SUM('BONUS GAZZETTA 2013 2014'!C188:AN188)</f>
        <v>-3.5</v>
      </c>
      <c r="BC188" s="15">
        <f t="shared" si="77"/>
        <v>167.5</v>
      </c>
      <c r="BD188" s="1">
        <f t="shared" si="86"/>
        <v>84</v>
      </c>
      <c r="BE188" s="1">
        <f t="shared" si="87"/>
        <v>87</v>
      </c>
      <c r="BF188" s="1">
        <f>SUM('BONUS GAZZETTA 2013 2014'!C188,'BONUS GAZZETTA 2013 2014'!E188,'BONUS GAZZETTA 2013 2014'!H188,'BONUS GAZZETTA 2013 2014'!J188,'BONUS GAZZETTA 2013 2014'!L188,'BONUS GAZZETTA 2013 2014'!N188,'BONUS GAZZETTA 2013 2014'!P188,'BONUS GAZZETTA 2013 2014'!R188,'BONUS GAZZETTA 2013 2014'!T188,'BONUS GAZZETTA 2013 2014'!W188,'BONUS GAZZETTA 2013 2014'!Y188,'BONUS GAZZETTA 2013 2014'!Z188,'BONUS GAZZETTA 2013 2014'!AB188,'BONUS GAZZETTA 2013 2014'!AD188,'BONUS GAZZETTA 2013 2014'!AF188,'BONUS GAZZETTA 2013 2014'!AH188,'BONUS GAZZETTA 2013 2014'!AJ188,'BONUS GAZZETTA 2013 2014'!AL188,'BONUS GAZZETTA 2013 2014'!AN188)</f>
        <v>-2.5</v>
      </c>
      <c r="BG188" s="1">
        <f>SUM('BONUS GAZZETTA 2013 2014'!D188,'BONUS GAZZETTA 2013 2014'!F188,'BONUS GAZZETTA 2013 2014'!G188,'BONUS GAZZETTA 2013 2014'!I188,'BONUS GAZZETTA 2013 2014'!K188,'BONUS GAZZETTA 2013 2014'!M188,'BONUS GAZZETTA 2013 2014'!O188,'BONUS GAZZETTA 2013 2014'!Q188,'BONUS GAZZETTA 2013 2014'!S188,'BONUS GAZZETTA 2013 2014'!U188,'BONUS GAZZETTA 2013 2014'!V188,'BONUS GAZZETTA 2013 2014'!X188,'BONUS GAZZETTA 2013 2014'!AA188,'BONUS GAZZETTA 2013 2014'!AC188,'BONUS GAZZETTA 2013 2014'!AE188,'BONUS GAZZETTA 2013 2014'!AG188,'BONUS GAZZETTA 2013 2014'!AI188,'BONUS GAZZETTA 2013 2014'!AK188,'BONUS GAZZETTA 2013 2014'!AM188)</f>
        <v>-1</v>
      </c>
      <c r="BH188" s="1">
        <f t="shared" si="88"/>
        <v>81.5</v>
      </c>
      <c r="BI188" s="1">
        <f t="shared" si="89"/>
        <v>86</v>
      </c>
    </row>
    <row r="189" spans="1:61">
      <c r="A189" s="22" t="s">
        <v>8</v>
      </c>
      <c r="B189" s="22" t="s">
        <v>481</v>
      </c>
      <c r="C189" s="22"/>
      <c r="D189" s="22"/>
      <c r="E189" s="22"/>
      <c r="F189" s="22"/>
      <c r="G189" s="22"/>
      <c r="H189" s="23">
        <v>7</v>
      </c>
      <c r="I189" s="22">
        <v>5.5</v>
      </c>
      <c r="J189" s="22"/>
      <c r="K189" s="22">
        <v>6</v>
      </c>
      <c r="L189" s="22" t="s">
        <v>423</v>
      </c>
      <c r="M189" s="22">
        <v>6.5</v>
      </c>
      <c r="N189" s="22">
        <v>6</v>
      </c>
      <c r="O189" s="22"/>
      <c r="P189" s="22">
        <v>6</v>
      </c>
      <c r="Q189" s="22">
        <v>7</v>
      </c>
      <c r="R189" s="22">
        <v>6.5</v>
      </c>
      <c r="S189" s="22">
        <v>5</v>
      </c>
      <c r="T189" s="22">
        <v>5.5</v>
      </c>
      <c r="U189" s="22"/>
      <c r="V189" s="22">
        <v>6</v>
      </c>
      <c r="W189" s="22"/>
      <c r="X189" s="22">
        <v>5</v>
      </c>
      <c r="Y189" s="22">
        <v>5.5</v>
      </c>
      <c r="Z189" s="22">
        <v>6</v>
      </c>
      <c r="AA189" s="22"/>
      <c r="AB189" s="22"/>
      <c r="AC189" s="22">
        <v>5.5</v>
      </c>
      <c r="AD189" s="22">
        <v>6</v>
      </c>
      <c r="AE189" s="22">
        <v>6</v>
      </c>
      <c r="AF189" s="22"/>
      <c r="AG189" s="22">
        <v>6</v>
      </c>
      <c r="AH189" s="22"/>
      <c r="AI189" s="22">
        <v>6</v>
      </c>
      <c r="AJ189" s="22" t="s">
        <v>423</v>
      </c>
      <c r="AK189" s="22">
        <v>6</v>
      </c>
      <c r="AL189" s="22"/>
      <c r="AM189" s="22">
        <v>6</v>
      </c>
      <c r="AN189" s="22">
        <v>6</v>
      </c>
      <c r="AO189" s="7">
        <f t="shared" si="72"/>
        <v>22</v>
      </c>
      <c r="AP189" s="7">
        <f t="shared" si="80"/>
        <v>9</v>
      </c>
      <c r="AQ189" s="7">
        <f t="shared" si="81"/>
        <v>13</v>
      </c>
      <c r="AR189" s="8">
        <f t="shared" si="73"/>
        <v>5.9545454545454541</v>
      </c>
      <c r="AS189" s="8">
        <f t="shared" si="74"/>
        <v>6.1</v>
      </c>
      <c r="AT189" s="8">
        <f t="shared" si="75"/>
        <v>5.833333333333333</v>
      </c>
      <c r="AU189" s="8">
        <f t="shared" si="76"/>
        <v>6</v>
      </c>
      <c r="AV189" s="8">
        <f t="shared" si="82"/>
        <v>6.0555555555555554</v>
      </c>
      <c r="AW189" s="8">
        <f t="shared" si="83"/>
        <v>5.884615384615385</v>
      </c>
      <c r="AX189" s="8">
        <f t="shared" si="78"/>
        <v>6.4545454545454541</v>
      </c>
      <c r="AY189" s="8">
        <f t="shared" si="84"/>
        <v>6.666666666666667</v>
      </c>
      <c r="AZ189" s="8">
        <f t="shared" si="85"/>
        <v>6.3076923076923075</v>
      </c>
      <c r="BA189" s="1">
        <f t="shared" si="79"/>
        <v>131</v>
      </c>
      <c r="BB189" s="1">
        <f>SUM('BONUS GAZZETTA 2013 2014'!C189:AN189)</f>
        <v>11</v>
      </c>
      <c r="BC189" s="15">
        <f t="shared" si="77"/>
        <v>142</v>
      </c>
      <c r="BD189" s="1">
        <f t="shared" si="86"/>
        <v>54.5</v>
      </c>
      <c r="BE189" s="1">
        <f t="shared" si="87"/>
        <v>76.5</v>
      </c>
      <c r="BF189" s="1">
        <f>SUM('BONUS GAZZETTA 2013 2014'!C189,'BONUS GAZZETTA 2013 2014'!E189,'BONUS GAZZETTA 2013 2014'!H189,'BONUS GAZZETTA 2013 2014'!J189,'BONUS GAZZETTA 2013 2014'!L189,'BONUS GAZZETTA 2013 2014'!N189,'BONUS GAZZETTA 2013 2014'!P189,'BONUS GAZZETTA 2013 2014'!R189,'BONUS GAZZETTA 2013 2014'!T189,'BONUS GAZZETTA 2013 2014'!W189,'BONUS GAZZETTA 2013 2014'!Y189,'BONUS GAZZETTA 2013 2014'!Z189,'BONUS GAZZETTA 2013 2014'!AB189,'BONUS GAZZETTA 2013 2014'!AD189,'BONUS GAZZETTA 2013 2014'!AF189,'BONUS GAZZETTA 2013 2014'!AH189,'BONUS GAZZETTA 2013 2014'!AJ189,'BONUS GAZZETTA 2013 2014'!AL189,'BONUS GAZZETTA 2013 2014'!AN189)</f>
        <v>5.5</v>
      </c>
      <c r="BG189" s="1">
        <f>SUM('BONUS GAZZETTA 2013 2014'!D189,'BONUS GAZZETTA 2013 2014'!F189,'BONUS GAZZETTA 2013 2014'!G189,'BONUS GAZZETTA 2013 2014'!I189,'BONUS GAZZETTA 2013 2014'!K189,'BONUS GAZZETTA 2013 2014'!M189,'BONUS GAZZETTA 2013 2014'!O189,'BONUS GAZZETTA 2013 2014'!Q189,'BONUS GAZZETTA 2013 2014'!S189,'BONUS GAZZETTA 2013 2014'!U189,'BONUS GAZZETTA 2013 2014'!V189,'BONUS GAZZETTA 2013 2014'!X189,'BONUS GAZZETTA 2013 2014'!AA189,'BONUS GAZZETTA 2013 2014'!AC189,'BONUS GAZZETTA 2013 2014'!AE189,'BONUS GAZZETTA 2013 2014'!AG189,'BONUS GAZZETTA 2013 2014'!AI189,'BONUS GAZZETTA 2013 2014'!AK189,'BONUS GAZZETTA 2013 2014'!AM189)</f>
        <v>5.5</v>
      </c>
      <c r="BH189" s="1">
        <f t="shared" si="88"/>
        <v>60</v>
      </c>
      <c r="BI189" s="1">
        <f t="shared" si="89"/>
        <v>82</v>
      </c>
    </row>
    <row r="190" spans="1:61">
      <c r="A190" s="22" t="s">
        <v>8</v>
      </c>
      <c r="B190" s="22" t="s">
        <v>461</v>
      </c>
      <c r="C190" s="22"/>
      <c r="D190" s="22"/>
      <c r="E190" s="22"/>
      <c r="F190" s="22"/>
      <c r="G190" s="22" t="s">
        <v>423</v>
      </c>
      <c r="H190" s="23"/>
      <c r="I190" s="22"/>
      <c r="J190" s="22"/>
      <c r="K190" s="22" t="s">
        <v>423</v>
      </c>
      <c r="L190" s="22">
        <v>6</v>
      </c>
      <c r="M190" s="22">
        <v>6</v>
      </c>
      <c r="N190" s="22" t="s">
        <v>423</v>
      </c>
      <c r="O190" s="22"/>
      <c r="P190" s="22">
        <v>5</v>
      </c>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7">
        <f t="shared" si="72"/>
        <v>3</v>
      </c>
      <c r="AP190" s="7">
        <f t="shared" si="80"/>
        <v>2</v>
      </c>
      <c r="AQ190" s="7">
        <f t="shared" si="81"/>
        <v>1</v>
      </c>
      <c r="AR190" s="8">
        <f t="shared" si="73"/>
        <v>5.666666666666667</v>
      </c>
      <c r="AS190" s="8">
        <f t="shared" si="74"/>
        <v>5.666666666666667</v>
      </c>
      <c r="AT190" s="8" t="e">
        <f t="shared" si="75"/>
        <v>#DIV/0!</v>
      </c>
      <c r="AU190" s="8">
        <f t="shared" si="76"/>
        <v>6</v>
      </c>
      <c r="AV190" s="8">
        <f t="shared" si="82"/>
        <v>5.5</v>
      </c>
      <c r="AW190" s="8">
        <f t="shared" si="83"/>
        <v>6</v>
      </c>
      <c r="AX190" s="8">
        <f t="shared" si="78"/>
        <v>5.666666666666667</v>
      </c>
      <c r="AY190" s="8">
        <f t="shared" si="84"/>
        <v>5.5</v>
      </c>
      <c r="AZ190" s="8">
        <f t="shared" si="85"/>
        <v>6</v>
      </c>
      <c r="BA190" s="1">
        <f t="shared" si="79"/>
        <v>17</v>
      </c>
      <c r="BB190" s="1">
        <f>SUM('BONUS GAZZETTA 2013 2014'!C190:AN190)</f>
        <v>0</v>
      </c>
      <c r="BC190" s="15">
        <f t="shared" si="77"/>
        <v>17</v>
      </c>
      <c r="BD190" s="1">
        <f t="shared" si="86"/>
        <v>11</v>
      </c>
      <c r="BE190" s="1">
        <f t="shared" si="87"/>
        <v>6</v>
      </c>
      <c r="BF190" s="1">
        <f>SUM('BONUS GAZZETTA 2013 2014'!C190,'BONUS GAZZETTA 2013 2014'!E190,'BONUS GAZZETTA 2013 2014'!H190,'BONUS GAZZETTA 2013 2014'!J190,'BONUS GAZZETTA 2013 2014'!L190,'BONUS GAZZETTA 2013 2014'!N190,'BONUS GAZZETTA 2013 2014'!P190,'BONUS GAZZETTA 2013 2014'!R190,'BONUS GAZZETTA 2013 2014'!T190,'BONUS GAZZETTA 2013 2014'!W190,'BONUS GAZZETTA 2013 2014'!Y190,'BONUS GAZZETTA 2013 2014'!Z190,'BONUS GAZZETTA 2013 2014'!AB190,'BONUS GAZZETTA 2013 2014'!AD190,'BONUS GAZZETTA 2013 2014'!AF190,'BONUS GAZZETTA 2013 2014'!AH190,'BONUS GAZZETTA 2013 2014'!AJ190,'BONUS GAZZETTA 2013 2014'!AL190,'BONUS GAZZETTA 2013 2014'!AN190)</f>
        <v>0</v>
      </c>
      <c r="BG190" s="1">
        <f>SUM('BONUS GAZZETTA 2013 2014'!D190,'BONUS GAZZETTA 2013 2014'!F190,'BONUS GAZZETTA 2013 2014'!G190,'BONUS GAZZETTA 2013 2014'!I190,'BONUS GAZZETTA 2013 2014'!K190,'BONUS GAZZETTA 2013 2014'!M190,'BONUS GAZZETTA 2013 2014'!O190,'BONUS GAZZETTA 2013 2014'!Q190,'BONUS GAZZETTA 2013 2014'!S190,'BONUS GAZZETTA 2013 2014'!U190,'BONUS GAZZETTA 2013 2014'!V190,'BONUS GAZZETTA 2013 2014'!X190,'BONUS GAZZETTA 2013 2014'!AA190,'BONUS GAZZETTA 2013 2014'!AC190,'BONUS GAZZETTA 2013 2014'!AE190,'BONUS GAZZETTA 2013 2014'!AG190,'BONUS GAZZETTA 2013 2014'!AI190,'BONUS GAZZETTA 2013 2014'!AK190,'BONUS GAZZETTA 2013 2014'!AM190)</f>
        <v>0</v>
      </c>
      <c r="BH190" s="1">
        <f t="shared" si="88"/>
        <v>11</v>
      </c>
      <c r="BI190" s="1">
        <f t="shared" si="89"/>
        <v>6</v>
      </c>
    </row>
    <row r="191" spans="1:61">
      <c r="A191" s="22" t="s">
        <v>8</v>
      </c>
      <c r="B191" s="22" t="s">
        <v>371</v>
      </c>
      <c r="C191" s="22"/>
      <c r="D191" s="22" t="s">
        <v>423</v>
      </c>
      <c r="E191" s="22"/>
      <c r="F191" s="22">
        <v>7</v>
      </c>
      <c r="G191" s="22"/>
      <c r="H191" s="23">
        <v>5</v>
      </c>
      <c r="I191" s="22"/>
      <c r="J191" s="22"/>
      <c r="K191" s="22"/>
      <c r="L191" s="22"/>
      <c r="M191" s="22"/>
      <c r="N191" s="22"/>
      <c r="O191" s="22"/>
      <c r="P191" s="22"/>
      <c r="Q191" s="22"/>
      <c r="R191" s="22"/>
      <c r="S191" s="22" t="s">
        <v>423</v>
      </c>
      <c r="T191" s="22"/>
      <c r="U191" s="22"/>
      <c r="V191" s="22"/>
      <c r="W191" s="22"/>
      <c r="X191" s="22"/>
      <c r="Y191" s="22">
        <v>7</v>
      </c>
      <c r="Z191" s="22"/>
      <c r="AA191" s="22"/>
      <c r="AB191" s="22">
        <v>5.5</v>
      </c>
      <c r="AC191" s="22">
        <v>6</v>
      </c>
      <c r="AD191" s="22">
        <v>6</v>
      </c>
      <c r="AE191" s="22"/>
      <c r="AF191" s="22">
        <v>5.5</v>
      </c>
      <c r="AG191" s="22">
        <v>5.5</v>
      </c>
      <c r="AH191" s="22">
        <v>5.5</v>
      </c>
      <c r="AI191" s="22" t="s">
        <v>423</v>
      </c>
      <c r="AJ191" s="22"/>
      <c r="AK191" s="22">
        <v>6</v>
      </c>
      <c r="AL191" s="22">
        <v>4.5</v>
      </c>
      <c r="AM191" s="22"/>
      <c r="AN191" s="22"/>
      <c r="AO191" s="7">
        <f t="shared" si="72"/>
        <v>11</v>
      </c>
      <c r="AP191" s="7">
        <f t="shared" si="80"/>
        <v>7</v>
      </c>
      <c r="AQ191" s="7">
        <f t="shared" si="81"/>
        <v>4</v>
      </c>
      <c r="AR191" s="8">
        <f t="shared" si="73"/>
        <v>5.7727272727272725</v>
      </c>
      <c r="AS191" s="8">
        <f t="shared" si="74"/>
        <v>6</v>
      </c>
      <c r="AT191" s="8">
        <f t="shared" si="75"/>
        <v>5.7222222222222223</v>
      </c>
      <c r="AU191" s="8">
        <f t="shared" si="76"/>
        <v>5.5</v>
      </c>
      <c r="AV191" s="8">
        <f t="shared" si="82"/>
        <v>5.5714285714285712</v>
      </c>
      <c r="AW191" s="8">
        <f t="shared" si="83"/>
        <v>6.125</v>
      </c>
      <c r="AX191" s="8">
        <f t="shared" si="78"/>
        <v>5.9545454545454541</v>
      </c>
      <c r="AY191" s="8">
        <f t="shared" si="84"/>
        <v>6</v>
      </c>
      <c r="AZ191" s="8">
        <f t="shared" si="85"/>
        <v>5.875</v>
      </c>
      <c r="BA191" s="1">
        <f t="shared" si="79"/>
        <v>63.5</v>
      </c>
      <c r="BB191" s="1">
        <f>SUM('BONUS GAZZETTA 2013 2014'!C191:AN191)</f>
        <v>2</v>
      </c>
      <c r="BC191" s="15">
        <f t="shared" si="77"/>
        <v>65.5</v>
      </c>
      <c r="BD191" s="1">
        <f t="shared" si="86"/>
        <v>39</v>
      </c>
      <c r="BE191" s="1">
        <f t="shared" si="87"/>
        <v>24.5</v>
      </c>
      <c r="BF191" s="1">
        <f>SUM('BONUS GAZZETTA 2013 2014'!C191,'BONUS GAZZETTA 2013 2014'!E191,'BONUS GAZZETTA 2013 2014'!H191,'BONUS GAZZETTA 2013 2014'!J191,'BONUS GAZZETTA 2013 2014'!L191,'BONUS GAZZETTA 2013 2014'!N191,'BONUS GAZZETTA 2013 2014'!P191,'BONUS GAZZETTA 2013 2014'!R191,'BONUS GAZZETTA 2013 2014'!T191,'BONUS GAZZETTA 2013 2014'!W191,'BONUS GAZZETTA 2013 2014'!Y191,'BONUS GAZZETTA 2013 2014'!Z191,'BONUS GAZZETTA 2013 2014'!AB191,'BONUS GAZZETTA 2013 2014'!AD191,'BONUS GAZZETTA 2013 2014'!AF191,'BONUS GAZZETTA 2013 2014'!AH191,'BONUS GAZZETTA 2013 2014'!AJ191,'BONUS GAZZETTA 2013 2014'!AL191,'BONUS GAZZETTA 2013 2014'!AN191)</f>
        <v>3</v>
      </c>
      <c r="BG191" s="1">
        <f>SUM('BONUS GAZZETTA 2013 2014'!D191,'BONUS GAZZETTA 2013 2014'!F191,'BONUS GAZZETTA 2013 2014'!G191,'BONUS GAZZETTA 2013 2014'!I191,'BONUS GAZZETTA 2013 2014'!K191,'BONUS GAZZETTA 2013 2014'!M191,'BONUS GAZZETTA 2013 2014'!O191,'BONUS GAZZETTA 2013 2014'!Q191,'BONUS GAZZETTA 2013 2014'!S191,'BONUS GAZZETTA 2013 2014'!U191,'BONUS GAZZETTA 2013 2014'!V191,'BONUS GAZZETTA 2013 2014'!X191,'BONUS GAZZETTA 2013 2014'!AA191,'BONUS GAZZETTA 2013 2014'!AC191,'BONUS GAZZETTA 2013 2014'!AE191,'BONUS GAZZETTA 2013 2014'!AG191,'BONUS GAZZETTA 2013 2014'!AI191,'BONUS GAZZETTA 2013 2014'!AK191,'BONUS GAZZETTA 2013 2014'!AM191)</f>
        <v>-1</v>
      </c>
      <c r="BH191" s="1">
        <f t="shared" si="88"/>
        <v>42</v>
      </c>
      <c r="BI191" s="1">
        <f t="shared" si="89"/>
        <v>23.5</v>
      </c>
    </row>
    <row r="192" spans="1:61">
      <c r="A192" s="22" t="s">
        <v>14</v>
      </c>
      <c r="B192" s="22" t="s">
        <v>85</v>
      </c>
      <c r="C192" s="22">
        <v>6.5</v>
      </c>
      <c r="D192" s="22">
        <v>7</v>
      </c>
      <c r="E192" s="22">
        <v>5</v>
      </c>
      <c r="F192" s="22"/>
      <c r="G192" s="22"/>
      <c r="H192" s="23"/>
      <c r="I192" s="22"/>
      <c r="J192" s="22"/>
      <c r="K192" s="22"/>
      <c r="L192" s="22"/>
      <c r="M192" s="22"/>
      <c r="N192" s="22"/>
      <c r="O192" s="22"/>
      <c r="P192" s="22"/>
      <c r="Q192" s="22"/>
      <c r="R192" s="22" t="s">
        <v>429</v>
      </c>
      <c r="S192" s="22"/>
      <c r="T192" s="22"/>
      <c r="U192" s="22"/>
      <c r="V192" s="22"/>
      <c r="W192" s="22"/>
      <c r="X192" s="22"/>
      <c r="Y192" s="22"/>
      <c r="Z192" s="22">
        <v>5.5</v>
      </c>
      <c r="AA192" s="22">
        <v>6</v>
      </c>
      <c r="AB192" s="22">
        <v>5</v>
      </c>
      <c r="AC192" s="22">
        <v>5</v>
      </c>
      <c r="AD192" s="22">
        <v>6.5</v>
      </c>
      <c r="AE192" s="22">
        <v>5.5</v>
      </c>
      <c r="AF192" s="22"/>
      <c r="AG192" s="22"/>
      <c r="AH192" s="22"/>
      <c r="AI192" s="22"/>
      <c r="AJ192" s="22"/>
      <c r="AK192" s="22"/>
      <c r="AL192" s="22"/>
      <c r="AM192" s="22"/>
      <c r="AN192" s="22"/>
      <c r="AO192" s="7">
        <f t="shared" si="72"/>
        <v>9</v>
      </c>
      <c r="AP192" s="7">
        <f t="shared" si="80"/>
        <v>5</v>
      </c>
      <c r="AQ192" s="7">
        <f t="shared" si="81"/>
        <v>4</v>
      </c>
      <c r="AR192" s="8">
        <f t="shared" si="73"/>
        <v>5.7777777777777777</v>
      </c>
      <c r="AS192" s="8">
        <f t="shared" si="74"/>
        <v>6.166666666666667</v>
      </c>
      <c r="AT192" s="8">
        <f t="shared" si="75"/>
        <v>5.583333333333333</v>
      </c>
      <c r="AU192" s="8">
        <f t="shared" si="76"/>
        <v>5</v>
      </c>
      <c r="AV192" s="8">
        <f t="shared" si="82"/>
        <v>5.7</v>
      </c>
      <c r="AW192" s="8">
        <f t="shared" si="83"/>
        <v>5.875</v>
      </c>
      <c r="AX192" s="8">
        <f t="shared" si="78"/>
        <v>6.6111111111111107</v>
      </c>
      <c r="AY192" s="8">
        <f t="shared" si="84"/>
        <v>6.2</v>
      </c>
      <c r="AZ192" s="8">
        <f t="shared" si="85"/>
        <v>7.125</v>
      </c>
      <c r="BA192" s="1">
        <f t="shared" si="79"/>
        <v>52</v>
      </c>
      <c r="BB192" s="1">
        <f>SUM('BONUS GAZZETTA 2013 2014'!C192:AN192)</f>
        <v>7.5</v>
      </c>
      <c r="BC192" s="15">
        <f t="shared" si="77"/>
        <v>59.5</v>
      </c>
      <c r="BD192" s="1">
        <f t="shared" si="86"/>
        <v>28.5</v>
      </c>
      <c r="BE192" s="1">
        <f t="shared" si="87"/>
        <v>23.5</v>
      </c>
      <c r="BF192" s="1">
        <f>SUM('BONUS GAZZETTA 2013 2014'!C192,'BONUS GAZZETTA 2013 2014'!E192,'BONUS GAZZETTA 2013 2014'!H192,'BONUS GAZZETTA 2013 2014'!J192,'BONUS GAZZETTA 2013 2014'!L192,'BONUS GAZZETTA 2013 2014'!N192,'BONUS GAZZETTA 2013 2014'!P192,'BONUS GAZZETTA 2013 2014'!R192,'BONUS GAZZETTA 2013 2014'!T192,'BONUS GAZZETTA 2013 2014'!W192,'BONUS GAZZETTA 2013 2014'!Y192,'BONUS GAZZETTA 2013 2014'!Z192,'BONUS GAZZETTA 2013 2014'!AB192,'BONUS GAZZETTA 2013 2014'!AD192,'BONUS GAZZETTA 2013 2014'!AF192,'BONUS GAZZETTA 2013 2014'!AH192,'BONUS GAZZETTA 2013 2014'!AJ192,'BONUS GAZZETTA 2013 2014'!AL192,'BONUS GAZZETTA 2013 2014'!AN192)</f>
        <v>2.5</v>
      </c>
      <c r="BG192" s="1">
        <f>SUM('BONUS GAZZETTA 2013 2014'!D192,'BONUS GAZZETTA 2013 2014'!F192,'BONUS GAZZETTA 2013 2014'!G192,'BONUS GAZZETTA 2013 2014'!I192,'BONUS GAZZETTA 2013 2014'!K192,'BONUS GAZZETTA 2013 2014'!M192,'BONUS GAZZETTA 2013 2014'!O192,'BONUS GAZZETTA 2013 2014'!Q192,'BONUS GAZZETTA 2013 2014'!S192,'BONUS GAZZETTA 2013 2014'!U192,'BONUS GAZZETTA 2013 2014'!V192,'BONUS GAZZETTA 2013 2014'!X192,'BONUS GAZZETTA 2013 2014'!AA192,'BONUS GAZZETTA 2013 2014'!AC192,'BONUS GAZZETTA 2013 2014'!AE192,'BONUS GAZZETTA 2013 2014'!AG192,'BONUS GAZZETTA 2013 2014'!AI192,'BONUS GAZZETTA 2013 2014'!AK192,'BONUS GAZZETTA 2013 2014'!AM192)</f>
        <v>5</v>
      </c>
      <c r="BH192" s="1">
        <f t="shared" si="88"/>
        <v>31</v>
      </c>
      <c r="BI192" s="1">
        <f t="shared" si="89"/>
        <v>28.5</v>
      </c>
    </row>
    <row r="193" spans="1:61">
      <c r="A193" s="22" t="s">
        <v>14</v>
      </c>
      <c r="B193" s="22" t="s">
        <v>452</v>
      </c>
      <c r="C193" s="22"/>
      <c r="D193" s="22"/>
      <c r="E193" s="22"/>
      <c r="F193" s="22" t="s">
        <v>423</v>
      </c>
      <c r="G193" s="22"/>
      <c r="H193" s="23"/>
      <c r="I193" s="22">
        <v>5</v>
      </c>
      <c r="J193" s="22" t="s">
        <v>423</v>
      </c>
      <c r="K193" s="22">
        <v>6.5</v>
      </c>
      <c r="L193" s="22" t="s">
        <v>423</v>
      </c>
      <c r="M193" s="22">
        <v>7</v>
      </c>
      <c r="N193" s="22"/>
      <c r="O193" s="22">
        <v>6</v>
      </c>
      <c r="P193" s="22">
        <v>5.5</v>
      </c>
      <c r="Q193" s="22" t="s">
        <v>423</v>
      </c>
      <c r="R193" s="22"/>
      <c r="S193" s="22"/>
      <c r="T193" s="22">
        <v>5.5</v>
      </c>
      <c r="U193" s="22" t="s">
        <v>423</v>
      </c>
      <c r="V193" s="22">
        <v>6</v>
      </c>
      <c r="W193" s="22" t="s">
        <v>423</v>
      </c>
      <c r="X193" s="22">
        <v>5.5</v>
      </c>
      <c r="Y193" s="22" t="s">
        <v>423</v>
      </c>
      <c r="Z193" s="22"/>
      <c r="AA193" s="22"/>
      <c r="AB193" s="22"/>
      <c r="AC193" s="22">
        <v>6</v>
      </c>
      <c r="AD193" s="22"/>
      <c r="AE193" s="22"/>
      <c r="AF193" s="22" t="s">
        <v>423</v>
      </c>
      <c r="AG193" s="22">
        <v>5.5</v>
      </c>
      <c r="AH193" s="22">
        <v>6</v>
      </c>
      <c r="AI193" s="22">
        <v>6</v>
      </c>
      <c r="AJ193" s="22">
        <v>5</v>
      </c>
      <c r="AK193" s="22">
        <v>6</v>
      </c>
      <c r="AL193" s="22"/>
      <c r="AM193" s="22">
        <v>5</v>
      </c>
      <c r="AN193" s="22"/>
      <c r="AO193" s="7">
        <f t="shared" si="72"/>
        <v>15</v>
      </c>
      <c r="AP193" s="7">
        <f t="shared" si="80"/>
        <v>4</v>
      </c>
      <c r="AQ193" s="7">
        <f t="shared" si="81"/>
        <v>11</v>
      </c>
      <c r="AR193" s="8">
        <f t="shared" si="73"/>
        <v>5.7666666666666666</v>
      </c>
      <c r="AS193" s="8">
        <f t="shared" si="74"/>
        <v>5.916666666666667</v>
      </c>
      <c r="AT193" s="8">
        <f t="shared" si="75"/>
        <v>5.666666666666667</v>
      </c>
      <c r="AU193" s="8">
        <f t="shared" si="76"/>
        <v>6</v>
      </c>
      <c r="AV193" s="8">
        <f t="shared" si="82"/>
        <v>5.5</v>
      </c>
      <c r="AW193" s="8">
        <f t="shared" si="83"/>
        <v>5.8636363636363633</v>
      </c>
      <c r="AX193" s="8">
        <f t="shared" si="78"/>
        <v>5.6333333333333337</v>
      </c>
      <c r="AY193" s="8">
        <f t="shared" si="84"/>
        <v>5.5</v>
      </c>
      <c r="AZ193" s="8">
        <f t="shared" si="85"/>
        <v>5.6818181818181817</v>
      </c>
      <c r="BA193" s="1">
        <f t="shared" si="79"/>
        <v>86.5</v>
      </c>
      <c r="BB193" s="1">
        <f>SUM('BONUS GAZZETTA 2013 2014'!C193:AN193)</f>
        <v>-2</v>
      </c>
      <c r="BC193" s="15">
        <f t="shared" si="77"/>
        <v>84.5</v>
      </c>
      <c r="BD193" s="1">
        <f t="shared" si="86"/>
        <v>22</v>
      </c>
      <c r="BE193" s="1">
        <f t="shared" si="87"/>
        <v>64.5</v>
      </c>
      <c r="BF193" s="1">
        <f>SUM('BONUS GAZZETTA 2013 2014'!C193,'BONUS GAZZETTA 2013 2014'!E193,'BONUS GAZZETTA 2013 2014'!H193,'BONUS GAZZETTA 2013 2014'!J193,'BONUS GAZZETTA 2013 2014'!L193,'BONUS GAZZETTA 2013 2014'!N193,'BONUS GAZZETTA 2013 2014'!P193,'BONUS GAZZETTA 2013 2014'!R193,'BONUS GAZZETTA 2013 2014'!T193,'BONUS GAZZETTA 2013 2014'!W193,'BONUS GAZZETTA 2013 2014'!Y193,'BONUS GAZZETTA 2013 2014'!Z193,'BONUS GAZZETTA 2013 2014'!AB193,'BONUS GAZZETTA 2013 2014'!AD193,'BONUS GAZZETTA 2013 2014'!AF193,'BONUS GAZZETTA 2013 2014'!AH193,'BONUS GAZZETTA 2013 2014'!AJ193,'BONUS GAZZETTA 2013 2014'!AL193,'BONUS GAZZETTA 2013 2014'!AN193)</f>
        <v>0</v>
      </c>
      <c r="BG193" s="1">
        <f>SUM('BONUS GAZZETTA 2013 2014'!D193,'BONUS GAZZETTA 2013 2014'!F193,'BONUS GAZZETTA 2013 2014'!G193,'BONUS GAZZETTA 2013 2014'!I193,'BONUS GAZZETTA 2013 2014'!K193,'BONUS GAZZETTA 2013 2014'!M193,'BONUS GAZZETTA 2013 2014'!O193,'BONUS GAZZETTA 2013 2014'!Q193,'BONUS GAZZETTA 2013 2014'!S193,'BONUS GAZZETTA 2013 2014'!U193,'BONUS GAZZETTA 2013 2014'!V193,'BONUS GAZZETTA 2013 2014'!X193,'BONUS GAZZETTA 2013 2014'!AA193,'BONUS GAZZETTA 2013 2014'!AC193,'BONUS GAZZETTA 2013 2014'!AE193,'BONUS GAZZETTA 2013 2014'!AG193,'BONUS GAZZETTA 2013 2014'!AI193,'BONUS GAZZETTA 2013 2014'!AK193,'BONUS GAZZETTA 2013 2014'!AM193)</f>
        <v>-2</v>
      </c>
      <c r="BH193" s="1">
        <f t="shared" si="88"/>
        <v>22</v>
      </c>
      <c r="BI193" s="1">
        <f t="shared" si="89"/>
        <v>62.5</v>
      </c>
    </row>
    <row r="194" spans="1:61">
      <c r="A194" s="22" t="s">
        <v>14</v>
      </c>
      <c r="B194" s="22" t="s">
        <v>355</v>
      </c>
      <c r="C194" s="22"/>
      <c r="D194" s="22"/>
      <c r="E194" s="22"/>
      <c r="F194" s="22"/>
      <c r="G194" s="22"/>
      <c r="H194" s="23"/>
      <c r="I194" s="22"/>
      <c r="J194" s="22"/>
      <c r="K194" s="22"/>
      <c r="L194" s="22"/>
      <c r="M194" s="22"/>
      <c r="N194" s="22"/>
      <c r="O194" s="22"/>
      <c r="P194" s="22"/>
      <c r="Q194" s="22"/>
      <c r="R194" s="22"/>
      <c r="S194" s="22"/>
      <c r="T194" s="22"/>
      <c r="U194" s="22"/>
      <c r="V194" s="22">
        <v>8</v>
      </c>
      <c r="W194" s="22">
        <v>6</v>
      </c>
      <c r="X194" s="22">
        <v>5.5</v>
      </c>
      <c r="Y194" s="22">
        <v>5.5</v>
      </c>
      <c r="Z194" s="22">
        <v>6</v>
      </c>
      <c r="AA194" s="22">
        <v>5</v>
      </c>
      <c r="AB194" s="22">
        <v>5</v>
      </c>
      <c r="AC194" s="22"/>
      <c r="AD194" s="22">
        <v>6.5</v>
      </c>
      <c r="AE194" s="22">
        <v>5.5</v>
      </c>
      <c r="AF194" s="22">
        <v>4.5</v>
      </c>
      <c r="AG194" s="22">
        <v>5</v>
      </c>
      <c r="AH194" s="22" t="s">
        <v>423</v>
      </c>
      <c r="AI194" s="22">
        <v>6</v>
      </c>
      <c r="AJ194" s="22">
        <v>5</v>
      </c>
      <c r="AK194" s="22"/>
      <c r="AL194" s="22">
        <v>4</v>
      </c>
      <c r="AM194" s="22"/>
      <c r="AN194" s="22"/>
      <c r="AO194" s="7">
        <f t="shared" si="72"/>
        <v>14</v>
      </c>
      <c r="AP194" s="7">
        <f t="shared" si="80"/>
        <v>8</v>
      </c>
      <c r="AQ194" s="7">
        <f t="shared" si="81"/>
        <v>6</v>
      </c>
      <c r="AR194" s="8">
        <f t="shared" si="73"/>
        <v>5.5357142857142856</v>
      </c>
      <c r="AS194" s="8" t="e">
        <f t="shared" si="74"/>
        <v>#DIV/0!</v>
      </c>
      <c r="AT194" s="8">
        <f t="shared" si="75"/>
        <v>5.5357142857142856</v>
      </c>
      <c r="AU194" s="8">
        <f t="shared" si="76"/>
        <v>5</v>
      </c>
      <c r="AV194" s="8">
        <f t="shared" si="82"/>
        <v>5.3125</v>
      </c>
      <c r="AW194" s="8">
        <f t="shared" si="83"/>
        <v>5.833333333333333</v>
      </c>
      <c r="AX194" s="8">
        <f t="shared" si="78"/>
        <v>6.2142857142857144</v>
      </c>
      <c r="AY194" s="8">
        <f t="shared" si="84"/>
        <v>5.5625</v>
      </c>
      <c r="AZ194" s="8">
        <f t="shared" si="85"/>
        <v>7.083333333333333</v>
      </c>
      <c r="BA194" s="1">
        <f t="shared" si="79"/>
        <v>77.5</v>
      </c>
      <c r="BB194" s="1">
        <f>SUM('BONUS GAZZETTA 2013 2014'!C194:AN194)</f>
        <v>9.5</v>
      </c>
      <c r="BC194" s="15">
        <f t="shared" si="77"/>
        <v>87</v>
      </c>
      <c r="BD194" s="1">
        <f t="shared" si="86"/>
        <v>42.5</v>
      </c>
      <c r="BE194" s="1">
        <f t="shared" si="87"/>
        <v>35</v>
      </c>
      <c r="BF194" s="1">
        <f>SUM('BONUS GAZZETTA 2013 2014'!C194,'BONUS GAZZETTA 2013 2014'!E194,'BONUS GAZZETTA 2013 2014'!H194,'BONUS GAZZETTA 2013 2014'!J194,'BONUS GAZZETTA 2013 2014'!L194,'BONUS GAZZETTA 2013 2014'!N194,'BONUS GAZZETTA 2013 2014'!P194,'BONUS GAZZETTA 2013 2014'!R194,'BONUS GAZZETTA 2013 2014'!T194,'BONUS GAZZETTA 2013 2014'!W194,'BONUS GAZZETTA 2013 2014'!Y194,'BONUS GAZZETTA 2013 2014'!Z194,'BONUS GAZZETTA 2013 2014'!AB194,'BONUS GAZZETTA 2013 2014'!AD194,'BONUS GAZZETTA 2013 2014'!AF194,'BONUS GAZZETTA 2013 2014'!AH194,'BONUS GAZZETTA 2013 2014'!AJ194,'BONUS GAZZETTA 2013 2014'!AL194,'BONUS GAZZETTA 2013 2014'!AN194)</f>
        <v>2</v>
      </c>
      <c r="BG194" s="1">
        <f>SUM('BONUS GAZZETTA 2013 2014'!D194,'BONUS GAZZETTA 2013 2014'!F194,'BONUS GAZZETTA 2013 2014'!G194,'BONUS GAZZETTA 2013 2014'!I194,'BONUS GAZZETTA 2013 2014'!K194,'BONUS GAZZETTA 2013 2014'!M194,'BONUS GAZZETTA 2013 2014'!O194,'BONUS GAZZETTA 2013 2014'!Q194,'BONUS GAZZETTA 2013 2014'!S194,'BONUS GAZZETTA 2013 2014'!U194,'BONUS GAZZETTA 2013 2014'!V194,'BONUS GAZZETTA 2013 2014'!X194,'BONUS GAZZETTA 2013 2014'!AA194,'BONUS GAZZETTA 2013 2014'!AC194,'BONUS GAZZETTA 2013 2014'!AE194,'BONUS GAZZETTA 2013 2014'!AG194,'BONUS GAZZETTA 2013 2014'!AI194,'BONUS GAZZETTA 2013 2014'!AK194,'BONUS GAZZETTA 2013 2014'!AM194)</f>
        <v>7.5</v>
      </c>
      <c r="BH194" s="1">
        <f t="shared" si="88"/>
        <v>44.5</v>
      </c>
      <c r="BI194" s="1">
        <f t="shared" si="89"/>
        <v>42.5</v>
      </c>
    </row>
    <row r="195" spans="1:61">
      <c r="A195" s="22" t="s">
        <v>14</v>
      </c>
      <c r="B195" s="22" t="s">
        <v>86</v>
      </c>
      <c r="C195" s="22">
        <v>7</v>
      </c>
      <c r="D195" s="22">
        <v>7.5</v>
      </c>
      <c r="E195" s="22">
        <v>6.5</v>
      </c>
      <c r="F195" s="22">
        <v>7.5</v>
      </c>
      <c r="G195" s="22">
        <v>7</v>
      </c>
      <c r="H195" s="23">
        <v>6</v>
      </c>
      <c r="I195" s="22">
        <v>6</v>
      </c>
      <c r="J195" s="22">
        <v>9</v>
      </c>
      <c r="K195" s="22">
        <v>6</v>
      </c>
      <c r="L195" s="22">
        <v>7.5</v>
      </c>
      <c r="M195" s="22">
        <v>6</v>
      </c>
      <c r="N195" s="22">
        <v>7.5</v>
      </c>
      <c r="O195" s="22">
        <v>5</v>
      </c>
      <c r="P195" s="22">
        <v>6.5</v>
      </c>
      <c r="Q195" s="22">
        <v>6</v>
      </c>
      <c r="R195" s="22">
        <v>7.5</v>
      </c>
      <c r="S195" s="22">
        <v>7.5</v>
      </c>
      <c r="T195" s="22">
        <v>6</v>
      </c>
      <c r="U195" s="22"/>
      <c r="V195" s="22"/>
      <c r="W195" s="22"/>
      <c r="X195" s="22"/>
      <c r="Y195" s="22"/>
      <c r="Z195" s="22"/>
      <c r="AA195" s="22"/>
      <c r="AB195" s="22"/>
      <c r="AC195" s="22"/>
      <c r="AD195" s="22"/>
      <c r="AE195" s="22"/>
      <c r="AF195" s="22"/>
      <c r="AG195" s="22"/>
      <c r="AH195" s="22"/>
      <c r="AI195" s="22"/>
      <c r="AJ195" s="22"/>
      <c r="AK195" s="22"/>
      <c r="AL195" s="22">
        <v>7</v>
      </c>
      <c r="AM195" s="22">
        <v>6.5</v>
      </c>
      <c r="AN195" s="22">
        <v>6.5</v>
      </c>
      <c r="AO195" s="7">
        <f t="shared" si="72"/>
        <v>21</v>
      </c>
      <c r="AP195" s="7">
        <f t="shared" si="80"/>
        <v>11</v>
      </c>
      <c r="AQ195" s="7">
        <f t="shared" si="81"/>
        <v>10</v>
      </c>
      <c r="AR195" s="8">
        <f t="shared" si="73"/>
        <v>6.7619047619047619</v>
      </c>
      <c r="AS195" s="8">
        <f t="shared" si="74"/>
        <v>6.7777777777777777</v>
      </c>
      <c r="AT195" s="8">
        <f t="shared" si="75"/>
        <v>6.666666666666667</v>
      </c>
      <c r="AU195" s="8">
        <f t="shared" si="76"/>
        <v>7.5</v>
      </c>
      <c r="AV195" s="8">
        <f t="shared" si="82"/>
        <v>7</v>
      </c>
      <c r="AW195" s="8">
        <f t="shared" si="83"/>
        <v>6.5</v>
      </c>
      <c r="AX195" s="8">
        <f t="shared" si="78"/>
        <v>8.6428571428571423</v>
      </c>
      <c r="AY195" s="8">
        <f t="shared" si="84"/>
        <v>9.3636363636363633</v>
      </c>
      <c r="AZ195" s="8">
        <f t="shared" si="85"/>
        <v>7.85</v>
      </c>
      <c r="BA195" s="1">
        <f t="shared" si="79"/>
        <v>142</v>
      </c>
      <c r="BB195" s="1">
        <f>SUM('BONUS GAZZETTA 2013 2014'!C195:AN195)</f>
        <v>39.5</v>
      </c>
      <c r="BC195" s="15">
        <f t="shared" si="77"/>
        <v>181.5</v>
      </c>
      <c r="BD195" s="1">
        <f t="shared" si="86"/>
        <v>77</v>
      </c>
      <c r="BE195" s="1">
        <f t="shared" si="87"/>
        <v>65</v>
      </c>
      <c r="BF195" s="1">
        <f>SUM('BONUS GAZZETTA 2013 2014'!C195,'BONUS GAZZETTA 2013 2014'!E195,'BONUS GAZZETTA 2013 2014'!H195,'BONUS GAZZETTA 2013 2014'!J195,'BONUS GAZZETTA 2013 2014'!L195,'BONUS GAZZETTA 2013 2014'!N195,'BONUS GAZZETTA 2013 2014'!P195,'BONUS GAZZETTA 2013 2014'!R195,'BONUS GAZZETTA 2013 2014'!T195,'BONUS GAZZETTA 2013 2014'!W195,'BONUS GAZZETTA 2013 2014'!Y195,'BONUS GAZZETTA 2013 2014'!Z195,'BONUS GAZZETTA 2013 2014'!AB195,'BONUS GAZZETTA 2013 2014'!AD195,'BONUS GAZZETTA 2013 2014'!AF195,'BONUS GAZZETTA 2013 2014'!AH195,'BONUS GAZZETTA 2013 2014'!AJ195,'BONUS GAZZETTA 2013 2014'!AL195,'BONUS GAZZETTA 2013 2014'!AN195)</f>
        <v>26</v>
      </c>
      <c r="BG195" s="1">
        <f>SUM('BONUS GAZZETTA 2013 2014'!D195,'BONUS GAZZETTA 2013 2014'!F195,'BONUS GAZZETTA 2013 2014'!G195,'BONUS GAZZETTA 2013 2014'!I195,'BONUS GAZZETTA 2013 2014'!K195,'BONUS GAZZETTA 2013 2014'!M195,'BONUS GAZZETTA 2013 2014'!O195,'BONUS GAZZETTA 2013 2014'!Q195,'BONUS GAZZETTA 2013 2014'!S195,'BONUS GAZZETTA 2013 2014'!U195,'BONUS GAZZETTA 2013 2014'!V195,'BONUS GAZZETTA 2013 2014'!X195,'BONUS GAZZETTA 2013 2014'!AA195,'BONUS GAZZETTA 2013 2014'!AC195,'BONUS GAZZETTA 2013 2014'!AE195,'BONUS GAZZETTA 2013 2014'!AG195,'BONUS GAZZETTA 2013 2014'!AI195,'BONUS GAZZETTA 2013 2014'!AK195,'BONUS GAZZETTA 2013 2014'!AM195)</f>
        <v>13.5</v>
      </c>
      <c r="BH195" s="1">
        <f t="shared" si="88"/>
        <v>103</v>
      </c>
      <c r="BI195" s="1">
        <f t="shared" si="89"/>
        <v>78.5</v>
      </c>
    </row>
    <row r="196" spans="1:61">
      <c r="A196" s="22" t="s">
        <v>14</v>
      </c>
      <c r="B196" s="22" t="s">
        <v>482</v>
      </c>
      <c r="C196" s="22"/>
      <c r="D196" s="22"/>
      <c r="E196" s="22"/>
      <c r="F196" s="22"/>
      <c r="G196" s="22"/>
      <c r="H196" s="23">
        <v>5.5</v>
      </c>
      <c r="I196" s="22"/>
      <c r="J196" s="22"/>
      <c r="K196" s="22"/>
      <c r="L196" s="22"/>
      <c r="M196" s="22"/>
      <c r="N196" s="22" t="s">
        <v>423</v>
      </c>
      <c r="O196" s="22"/>
      <c r="P196" s="22"/>
      <c r="Q196" s="22"/>
      <c r="R196" s="22">
        <v>5</v>
      </c>
      <c r="S196" s="22"/>
      <c r="T196" s="22"/>
      <c r="U196" s="22"/>
      <c r="V196" s="22"/>
      <c r="W196" s="22"/>
      <c r="X196" s="22"/>
      <c r="Y196" s="22"/>
      <c r="Z196" s="22"/>
      <c r="AA196" s="22"/>
      <c r="AB196" s="22"/>
      <c r="AC196" s="22"/>
      <c r="AD196" s="22"/>
      <c r="AE196" s="22"/>
      <c r="AF196" s="22"/>
      <c r="AG196" s="22"/>
      <c r="AH196" s="22"/>
      <c r="AI196" s="22"/>
      <c r="AJ196" s="22"/>
      <c r="AK196" s="22"/>
      <c r="AL196" s="22"/>
      <c r="AM196" s="22"/>
      <c r="AN196" s="22">
        <v>6</v>
      </c>
      <c r="AO196" s="7">
        <f t="shared" ref="AO196:AO260" si="90">COUNT(C196:AN196)</f>
        <v>3</v>
      </c>
      <c r="AP196" s="7">
        <f t="shared" si="80"/>
        <v>3</v>
      </c>
      <c r="AQ196" s="7">
        <f t="shared" si="81"/>
        <v>0</v>
      </c>
      <c r="AR196" s="8">
        <f t="shared" ref="AR196:AR260" si="91">AVERAGE(C196:AN196)</f>
        <v>5.5</v>
      </c>
      <c r="AS196" s="8">
        <f t="shared" ref="AS196:AS258" si="92">AVERAGE(C196:U196)</f>
        <v>5.25</v>
      </c>
      <c r="AT196" s="8">
        <f t="shared" ref="AT196:AT258" si="93">AVERAGE(V196:AN196)</f>
        <v>6</v>
      </c>
      <c r="AU196" s="8" t="e">
        <f t="shared" ref="AU196:AU260" si="94">MODE(C196:AN196)</f>
        <v>#N/A</v>
      </c>
      <c r="AV196" s="8">
        <f t="shared" si="82"/>
        <v>5.5</v>
      </c>
      <c r="AW196" s="8" t="e">
        <f t="shared" si="83"/>
        <v>#DIV/0!</v>
      </c>
      <c r="AX196" s="8">
        <f t="shared" si="78"/>
        <v>6.333333333333333</v>
      </c>
      <c r="AY196" s="8">
        <f t="shared" si="84"/>
        <v>6.333333333333333</v>
      </c>
      <c r="AZ196" s="8" t="e">
        <f t="shared" si="85"/>
        <v>#DIV/0!</v>
      </c>
      <c r="BA196" s="1">
        <f t="shared" si="79"/>
        <v>16.5</v>
      </c>
      <c r="BB196" s="1">
        <f>SUM('BONUS GAZZETTA 2013 2014'!C196:AN196)</f>
        <v>2.5</v>
      </c>
      <c r="BC196" s="15">
        <f t="shared" ref="BC196:BC258" si="95">SUM(BA196:BB196)</f>
        <v>19</v>
      </c>
      <c r="BD196" s="1">
        <f t="shared" si="86"/>
        <v>16.5</v>
      </c>
      <c r="BE196" s="1">
        <f t="shared" si="87"/>
        <v>0</v>
      </c>
      <c r="BF196" s="1">
        <f>SUM('BONUS GAZZETTA 2013 2014'!C196,'BONUS GAZZETTA 2013 2014'!E196,'BONUS GAZZETTA 2013 2014'!H196,'BONUS GAZZETTA 2013 2014'!J196,'BONUS GAZZETTA 2013 2014'!L196,'BONUS GAZZETTA 2013 2014'!N196,'BONUS GAZZETTA 2013 2014'!P196,'BONUS GAZZETTA 2013 2014'!R196,'BONUS GAZZETTA 2013 2014'!T196,'BONUS GAZZETTA 2013 2014'!W196,'BONUS GAZZETTA 2013 2014'!Y196,'BONUS GAZZETTA 2013 2014'!Z196,'BONUS GAZZETTA 2013 2014'!AB196,'BONUS GAZZETTA 2013 2014'!AD196,'BONUS GAZZETTA 2013 2014'!AF196,'BONUS GAZZETTA 2013 2014'!AH196,'BONUS GAZZETTA 2013 2014'!AJ196,'BONUS GAZZETTA 2013 2014'!AL196,'BONUS GAZZETTA 2013 2014'!AN196)</f>
        <v>2.5</v>
      </c>
      <c r="BG196" s="1">
        <f>SUM('BONUS GAZZETTA 2013 2014'!D196,'BONUS GAZZETTA 2013 2014'!F196,'BONUS GAZZETTA 2013 2014'!G196,'BONUS GAZZETTA 2013 2014'!I196,'BONUS GAZZETTA 2013 2014'!K196,'BONUS GAZZETTA 2013 2014'!M196,'BONUS GAZZETTA 2013 2014'!O196,'BONUS GAZZETTA 2013 2014'!Q196,'BONUS GAZZETTA 2013 2014'!S196,'BONUS GAZZETTA 2013 2014'!U196,'BONUS GAZZETTA 2013 2014'!V196,'BONUS GAZZETTA 2013 2014'!X196,'BONUS GAZZETTA 2013 2014'!AA196,'BONUS GAZZETTA 2013 2014'!AC196,'BONUS GAZZETTA 2013 2014'!AE196,'BONUS GAZZETTA 2013 2014'!AG196,'BONUS GAZZETTA 2013 2014'!AI196,'BONUS GAZZETTA 2013 2014'!AK196,'BONUS GAZZETTA 2013 2014'!AM196)</f>
        <v>0</v>
      </c>
      <c r="BH196" s="1">
        <f t="shared" si="88"/>
        <v>19</v>
      </c>
      <c r="BI196" s="1">
        <f t="shared" si="89"/>
        <v>0</v>
      </c>
    </row>
    <row r="197" spans="1:61">
      <c r="A197" s="22" t="s">
        <v>14</v>
      </c>
      <c r="B197" s="22" t="s">
        <v>411</v>
      </c>
      <c r="C197" s="22"/>
      <c r="D197" s="22"/>
      <c r="E197" s="22">
        <v>5</v>
      </c>
      <c r="F197" s="22"/>
      <c r="G197" s="22"/>
      <c r="H197" s="23"/>
      <c r="I197" s="22" t="s">
        <v>423</v>
      </c>
      <c r="J197" s="22"/>
      <c r="K197" s="22"/>
      <c r="L197" s="22"/>
      <c r="M197" s="22"/>
      <c r="N197" s="22"/>
      <c r="O197" s="22"/>
      <c r="P197" s="22"/>
      <c r="Q197" s="22"/>
      <c r="R197" s="22"/>
      <c r="S197" s="22"/>
      <c r="T197" s="22"/>
      <c r="U197" s="22">
        <v>5.5</v>
      </c>
      <c r="V197" s="22"/>
      <c r="W197" s="22"/>
      <c r="X197" s="22"/>
      <c r="Y197" s="22"/>
      <c r="Z197" s="22"/>
      <c r="AA197" s="22"/>
      <c r="AB197" s="22"/>
      <c r="AC197" s="22"/>
      <c r="AD197" s="22"/>
      <c r="AE197" s="22"/>
      <c r="AF197" s="22"/>
      <c r="AG197" s="22"/>
      <c r="AH197" s="22"/>
      <c r="AI197" s="22"/>
      <c r="AJ197" s="22"/>
      <c r="AK197" s="22"/>
      <c r="AL197" s="22"/>
      <c r="AM197" s="22"/>
      <c r="AN197" s="22"/>
      <c r="AO197" s="7">
        <f t="shared" si="90"/>
        <v>2</v>
      </c>
      <c r="AP197" s="7">
        <f t="shared" si="80"/>
        <v>1</v>
      </c>
      <c r="AQ197" s="7">
        <f t="shared" si="81"/>
        <v>1</v>
      </c>
      <c r="AR197" s="8">
        <f t="shared" si="91"/>
        <v>5.25</v>
      </c>
      <c r="AS197" s="8">
        <f t="shared" si="92"/>
        <v>5.25</v>
      </c>
      <c r="AT197" s="8" t="e">
        <f t="shared" si="93"/>
        <v>#DIV/0!</v>
      </c>
      <c r="AU197" s="8" t="e">
        <f t="shared" si="94"/>
        <v>#N/A</v>
      </c>
      <c r="AV197" s="8">
        <f t="shared" si="82"/>
        <v>5</v>
      </c>
      <c r="AW197" s="8">
        <f t="shared" si="83"/>
        <v>5.5</v>
      </c>
      <c r="AX197" s="8">
        <f t="shared" si="78"/>
        <v>5.25</v>
      </c>
      <c r="AY197" s="8">
        <f t="shared" si="84"/>
        <v>5</v>
      </c>
      <c r="AZ197" s="8">
        <f t="shared" si="85"/>
        <v>5.5</v>
      </c>
      <c r="BA197" s="1">
        <f t="shared" si="79"/>
        <v>10.5</v>
      </c>
      <c r="BB197" s="1">
        <f>SUM('BONUS GAZZETTA 2013 2014'!C197:AN197)</f>
        <v>0</v>
      </c>
      <c r="BC197" s="15">
        <f t="shared" si="95"/>
        <v>10.5</v>
      </c>
      <c r="BD197" s="1">
        <f t="shared" si="86"/>
        <v>5</v>
      </c>
      <c r="BE197" s="1">
        <f t="shared" si="87"/>
        <v>5.5</v>
      </c>
      <c r="BF197" s="1">
        <f>SUM('BONUS GAZZETTA 2013 2014'!C197,'BONUS GAZZETTA 2013 2014'!E197,'BONUS GAZZETTA 2013 2014'!H197,'BONUS GAZZETTA 2013 2014'!J197,'BONUS GAZZETTA 2013 2014'!L197,'BONUS GAZZETTA 2013 2014'!N197,'BONUS GAZZETTA 2013 2014'!P197,'BONUS GAZZETTA 2013 2014'!R197,'BONUS GAZZETTA 2013 2014'!T197,'BONUS GAZZETTA 2013 2014'!W197,'BONUS GAZZETTA 2013 2014'!Y197,'BONUS GAZZETTA 2013 2014'!Z197,'BONUS GAZZETTA 2013 2014'!AB197,'BONUS GAZZETTA 2013 2014'!AD197,'BONUS GAZZETTA 2013 2014'!AF197,'BONUS GAZZETTA 2013 2014'!AH197,'BONUS GAZZETTA 2013 2014'!AJ197,'BONUS GAZZETTA 2013 2014'!AL197,'BONUS GAZZETTA 2013 2014'!AN197)</f>
        <v>0</v>
      </c>
      <c r="BG197" s="1">
        <f>SUM('BONUS GAZZETTA 2013 2014'!D197,'BONUS GAZZETTA 2013 2014'!F197,'BONUS GAZZETTA 2013 2014'!G197,'BONUS GAZZETTA 2013 2014'!I197,'BONUS GAZZETTA 2013 2014'!K197,'BONUS GAZZETTA 2013 2014'!M197,'BONUS GAZZETTA 2013 2014'!O197,'BONUS GAZZETTA 2013 2014'!Q197,'BONUS GAZZETTA 2013 2014'!S197,'BONUS GAZZETTA 2013 2014'!U197,'BONUS GAZZETTA 2013 2014'!V197,'BONUS GAZZETTA 2013 2014'!X197,'BONUS GAZZETTA 2013 2014'!AA197,'BONUS GAZZETTA 2013 2014'!AC197,'BONUS GAZZETTA 2013 2014'!AE197,'BONUS GAZZETTA 2013 2014'!AG197,'BONUS GAZZETTA 2013 2014'!AI197,'BONUS GAZZETTA 2013 2014'!AK197,'BONUS GAZZETTA 2013 2014'!AM197)</f>
        <v>0</v>
      </c>
      <c r="BH197" s="1">
        <f t="shared" si="88"/>
        <v>5</v>
      </c>
      <c r="BI197" s="1">
        <f t="shared" si="89"/>
        <v>5.5</v>
      </c>
    </row>
    <row r="198" spans="1:61">
      <c r="A198" s="155" t="s">
        <v>287</v>
      </c>
      <c r="B198" s="155"/>
      <c r="C198" s="155"/>
      <c r="D198" s="155"/>
      <c r="E198" s="155"/>
      <c r="F198" s="155"/>
      <c r="G198" s="155"/>
      <c r="H198" s="155"/>
      <c r="I198" s="155"/>
      <c r="J198" s="155"/>
      <c r="K198" s="155"/>
      <c r="L198" s="155"/>
      <c r="M198" s="155"/>
      <c r="N198" s="155"/>
      <c r="O198" s="155"/>
      <c r="P198" s="155"/>
      <c r="Q198" s="155"/>
      <c r="R198" s="155"/>
      <c r="S198" s="155"/>
      <c r="T198" s="155"/>
      <c r="U198" s="155"/>
      <c r="V198" s="155"/>
      <c r="W198" s="155"/>
      <c r="X198" s="155"/>
      <c r="Y198" s="155"/>
      <c r="Z198" s="155"/>
      <c r="AA198" s="155"/>
      <c r="AB198" s="155"/>
      <c r="AC198" s="155"/>
      <c r="AD198" s="155"/>
      <c r="AE198" s="155"/>
      <c r="AF198" s="155"/>
      <c r="AG198" s="155"/>
      <c r="AH198" s="155"/>
      <c r="AI198" s="155"/>
      <c r="AJ198" s="155"/>
      <c r="AK198" s="155"/>
      <c r="AL198" s="155"/>
      <c r="AM198" s="155"/>
      <c r="AN198" s="155"/>
      <c r="AO198" s="12"/>
      <c r="AP198" s="12"/>
      <c r="AQ198" s="12"/>
      <c r="AR198" s="12"/>
      <c r="AS198" s="12"/>
      <c r="AT198" s="12"/>
      <c r="AU198" s="12"/>
      <c r="AV198" s="12"/>
      <c r="AW198" s="12"/>
      <c r="AX198" s="13"/>
      <c r="AY198" s="13"/>
      <c r="AZ198" s="13"/>
      <c r="BA198" s="13"/>
      <c r="BB198" s="4"/>
    </row>
    <row r="199" spans="1:61">
      <c r="A199" s="24" t="s">
        <v>0</v>
      </c>
      <c r="B199" s="24" t="s">
        <v>614</v>
      </c>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v>6.5</v>
      </c>
      <c r="AG199" s="24"/>
      <c r="AH199" s="24"/>
      <c r="AI199" s="24"/>
      <c r="AJ199" s="24"/>
      <c r="AK199" s="24"/>
      <c r="AL199" s="24"/>
      <c r="AM199" s="24"/>
      <c r="AN199" s="24"/>
      <c r="AO199" s="8">
        <f t="shared" si="90"/>
        <v>1</v>
      </c>
      <c r="AP199" s="8">
        <f>COUNT(D199,F199,H199,J199,L199,N199,P199,R199,T199,V199,X199,Z199,AB199,AD199,AF199,AH199,AJ199,AL199,AN199)</f>
        <v>1</v>
      </c>
      <c r="AQ199" s="8">
        <f>COUNT(C199,E199,G199,I199,K199,M199,O199,Q199,S199,U199,W199,Y199,AA199,AC199,AE199,AG199,AI199,AK199,AM199)</f>
        <v>0</v>
      </c>
      <c r="AR199" s="8">
        <f t="shared" si="91"/>
        <v>6.5</v>
      </c>
      <c r="AS199" s="8" t="e">
        <f t="shared" si="92"/>
        <v>#DIV/0!</v>
      </c>
      <c r="AT199" s="8">
        <f t="shared" si="93"/>
        <v>6.5</v>
      </c>
      <c r="AU199" s="8" t="e">
        <f t="shared" si="94"/>
        <v>#N/A</v>
      </c>
      <c r="AV199" s="8">
        <f>AVERAGE(D199,F199,H199,J199,L199,N199,P199,R199,T199,V199,X199,Z199,AB199,AD199,AF199,AH199,AJ199,AL199,AN199)</f>
        <v>6.5</v>
      </c>
      <c r="AW199" s="8" t="e">
        <f>AVERAGE(C199,E199,G199,I199,K199,M199,O199,Q199,S199,U199,W199,Y199,AA199,AC199,AE199,AG199,AI199,AK199,AM199)</f>
        <v>#DIV/0!</v>
      </c>
      <c r="AX199" s="8">
        <f t="shared" ref="AX199:AX229" si="96">BC199/AO199</f>
        <v>6.5</v>
      </c>
      <c r="AY199" s="8">
        <f t="shared" si="84"/>
        <v>6.5</v>
      </c>
      <c r="AZ199" s="8" t="e">
        <f t="shared" si="85"/>
        <v>#DIV/0!</v>
      </c>
      <c r="BA199" s="1">
        <f t="shared" ref="BA199:BA229" si="97">SUM(C199:AN199)</f>
        <v>6.5</v>
      </c>
      <c r="BB199" s="1">
        <f>SUM('BONUS GAZZETTA 2013 2014'!C199:AN199)</f>
        <v>0</v>
      </c>
      <c r="BC199" s="15">
        <f t="shared" si="95"/>
        <v>6.5</v>
      </c>
      <c r="BD199" s="1">
        <f>SUM(D199,F199,H199,J199,L199,N199,P199,R199,T199,V199,X199,Z199,AB199,AD199,AF199,AH199,AJ199,AL199,AN199)</f>
        <v>6.5</v>
      </c>
      <c r="BE199" s="1">
        <f>SUM(C199,E199,G199,I199,K199,M199,O199,Q199,S199,U199,W199,Y199,AA199,AC199,AE199,AG199,AI199,AK199,AM199)</f>
        <v>0</v>
      </c>
      <c r="BF199" s="1">
        <f>SUM('BONUS GAZZETTA 2013 2014'!D199,'BONUS GAZZETTA 2013 2014'!F199,'BONUS GAZZETTA 2013 2014'!H199,'BONUS GAZZETTA 2013 2014'!J199,'BONUS GAZZETTA 2013 2014'!L199,'BONUS GAZZETTA 2013 2014'!N199,'BONUS GAZZETTA 2013 2014'!P199,'BONUS GAZZETTA 2013 2014'!R199,'BONUS GAZZETTA 2013 2014'!T199,'BONUS GAZZETTA 2013 2014'!V199,'BONUS GAZZETTA 2013 2014'!X199,'BONUS GAZZETTA 2013 2014'!Z199,'BONUS GAZZETTA 2013 2014'!AB199,'BONUS GAZZETTA 2013 2014'!AD199,'BONUS GAZZETTA 2013 2014'!AF199,'BONUS GAZZETTA 2013 2014'!AH199,'BONUS GAZZETTA 2013 2014'!AJ199,'BONUS GAZZETTA 2013 2014'!AL199,'BONUS GAZZETTA 2013 2014'!AN199)</f>
        <v>0</v>
      </c>
      <c r="BG199" s="1">
        <f>SUM('BONUS GAZZETTA 2013 2014'!C199,'BONUS GAZZETTA 2013 2014'!E199,'BONUS GAZZETTA 2013 2014'!G199,'BONUS GAZZETTA 2013 2014'!I199,'BONUS GAZZETTA 2013 2014'!K199,'BONUS GAZZETTA 2013 2014'!M199,'BONUS GAZZETTA 2013 2014'!O199,'BONUS GAZZETTA 2013 2014'!Q199,'BONUS GAZZETTA 2013 2014'!S199,'BONUS GAZZETTA 2013 2014'!U199,'BONUS GAZZETTA 2013 2014'!W199,'BONUS GAZZETTA 2013 2014'!Y199,'BONUS GAZZETTA 2013 2014'!AA199,'BONUS GAZZETTA 2013 2014'!AC199,'BONUS GAZZETTA 2013 2014'!AE199,'BONUS GAZZETTA 2013 2014'!AG199,'BONUS GAZZETTA 2013 2014'!AI199,'BONUS GAZZETTA 2013 2014'!AK199,'BONUS GAZZETTA 2013 2014'!AM199)</f>
        <v>0</v>
      </c>
      <c r="BH199" s="1">
        <f t="shared" si="88"/>
        <v>6.5</v>
      </c>
      <c r="BI199" s="1">
        <f t="shared" si="89"/>
        <v>0</v>
      </c>
    </row>
    <row r="200" spans="1:61">
      <c r="A200" s="24" t="s">
        <v>0</v>
      </c>
      <c r="B200" s="24" t="s">
        <v>87</v>
      </c>
      <c r="C200" s="24">
        <v>6</v>
      </c>
      <c r="D200" s="24">
        <v>4</v>
      </c>
      <c r="E200" s="24">
        <v>6.5</v>
      </c>
      <c r="F200" s="24">
        <v>6</v>
      </c>
      <c r="G200" s="24">
        <v>6</v>
      </c>
      <c r="H200" s="25">
        <v>6</v>
      </c>
      <c r="I200" s="24">
        <v>6</v>
      </c>
      <c r="J200" s="24">
        <v>6.5</v>
      </c>
      <c r="K200" s="24">
        <v>7</v>
      </c>
      <c r="L200" s="24">
        <v>6.5</v>
      </c>
      <c r="M200" s="24">
        <v>6.5</v>
      </c>
      <c r="N200" s="24">
        <v>6.5</v>
      </c>
      <c r="O200" s="24">
        <v>7.5</v>
      </c>
      <c r="P200" s="24">
        <v>7.5</v>
      </c>
      <c r="Q200" s="24">
        <v>7</v>
      </c>
      <c r="R200" s="24">
        <v>7</v>
      </c>
      <c r="S200" s="24">
        <v>6</v>
      </c>
      <c r="T200" s="24">
        <v>6.5</v>
      </c>
      <c r="U200" s="24">
        <v>6</v>
      </c>
      <c r="V200" s="24">
        <v>7.5</v>
      </c>
      <c r="W200" s="24">
        <v>6</v>
      </c>
      <c r="X200" s="24">
        <v>5.5</v>
      </c>
      <c r="Y200" s="24">
        <v>7</v>
      </c>
      <c r="Z200" s="24">
        <v>6.5</v>
      </c>
      <c r="AA200" s="24">
        <v>6</v>
      </c>
      <c r="AB200" s="24">
        <v>6</v>
      </c>
      <c r="AC200" s="24">
        <v>6.5</v>
      </c>
      <c r="AD200" s="24">
        <v>6</v>
      </c>
      <c r="AE200" s="24">
        <v>7</v>
      </c>
      <c r="AF200" s="24"/>
      <c r="AG200" s="24">
        <v>5.5</v>
      </c>
      <c r="AH200" s="24">
        <v>6</v>
      </c>
      <c r="AI200" s="24">
        <v>5.5</v>
      </c>
      <c r="AJ200" s="24">
        <v>6</v>
      </c>
      <c r="AK200" s="24">
        <v>7</v>
      </c>
      <c r="AL200" s="24">
        <v>6</v>
      </c>
      <c r="AM200" s="24">
        <v>7</v>
      </c>
      <c r="AN200" s="24">
        <v>6.5</v>
      </c>
      <c r="AO200" s="8">
        <f t="shared" si="90"/>
        <v>37</v>
      </c>
      <c r="AP200" s="8">
        <f t="shared" ref="AP200:AP229" si="98">COUNT(D200,F200,H200,J200,L200,N200,P200,R200,T200,V200,X200,Z200,AB200,AD200,AF200,AH200,AJ200,AL200,AN200)</f>
        <v>18</v>
      </c>
      <c r="AQ200" s="8">
        <f t="shared" ref="AQ200:AQ229" si="99">COUNT(C200,E200,G200,I200,K200,M200,O200,Q200,S200,U200,W200,Y200,AA200,AC200,AE200,AG200,AI200,AK200,AM200)</f>
        <v>19</v>
      </c>
      <c r="AR200" s="8">
        <f t="shared" si="91"/>
        <v>6.3378378378378377</v>
      </c>
      <c r="AS200" s="8">
        <f t="shared" si="92"/>
        <v>6.3684210526315788</v>
      </c>
      <c r="AT200" s="8">
        <f t="shared" si="93"/>
        <v>6.3055555555555554</v>
      </c>
      <c r="AU200" s="8">
        <f t="shared" si="94"/>
        <v>6</v>
      </c>
      <c r="AV200" s="8">
        <f t="shared" ref="AV200:AV229" si="100">AVERAGE(D200,F200,H200,J200,L200,N200,P200,R200,T200,V200,X200,Z200,AB200,AD200,AF200,AH200,AJ200,AL200,AN200)</f>
        <v>6.25</v>
      </c>
      <c r="AW200" s="8">
        <f t="shared" ref="AW200:AW229" si="101">AVERAGE(C200,E200,G200,I200,K200,M200,O200,Q200,S200,U200,W200,Y200,AA200,AC200,AE200,AG200,AI200,AK200,AM200)</f>
        <v>6.4210526315789478</v>
      </c>
      <c r="AX200" s="8">
        <f t="shared" si="96"/>
        <v>5.0270270270270272</v>
      </c>
      <c r="AY200" s="8">
        <f t="shared" si="84"/>
        <v>5.1944444444444446</v>
      </c>
      <c r="AZ200" s="8">
        <f t="shared" si="85"/>
        <v>4.8684210526315788</v>
      </c>
      <c r="BA200" s="1">
        <f t="shared" si="97"/>
        <v>234.5</v>
      </c>
      <c r="BB200" s="1">
        <f>SUM('BONUS GAZZETTA 2013 2014'!C200:AN200)</f>
        <v>-48.5</v>
      </c>
      <c r="BC200" s="15">
        <f t="shared" si="95"/>
        <v>186</v>
      </c>
      <c r="BD200" s="1">
        <f t="shared" ref="BD200:BD229" si="102">SUM(D200,F200,H200,J200,L200,N200,P200,R200,T200,V200,X200,Z200,AB200,AD200,AF200,AH200,AJ200,AL200,AN200)</f>
        <v>112.5</v>
      </c>
      <c r="BE200" s="1">
        <f t="shared" ref="BE200:BE229" si="103">SUM(C200,E200,G200,I200,K200,M200,O200,Q200,S200,U200,W200,Y200,AA200,AC200,AE200,AG200,AI200,AK200,AM200)</f>
        <v>122</v>
      </c>
      <c r="BF200" s="1">
        <f>SUM('BONUS GAZZETTA 2013 2014'!D200,'BONUS GAZZETTA 2013 2014'!F200,'BONUS GAZZETTA 2013 2014'!H200,'BONUS GAZZETTA 2013 2014'!J200,'BONUS GAZZETTA 2013 2014'!L200,'BONUS GAZZETTA 2013 2014'!N200,'BONUS GAZZETTA 2013 2014'!P200,'BONUS GAZZETTA 2013 2014'!R200,'BONUS GAZZETTA 2013 2014'!T200,'BONUS GAZZETTA 2013 2014'!V200,'BONUS GAZZETTA 2013 2014'!X200,'BONUS GAZZETTA 2013 2014'!Z200,'BONUS GAZZETTA 2013 2014'!AB200,'BONUS GAZZETTA 2013 2014'!AD200,'BONUS GAZZETTA 2013 2014'!AF200,'BONUS GAZZETTA 2013 2014'!AH200,'BONUS GAZZETTA 2013 2014'!AJ200,'BONUS GAZZETTA 2013 2014'!AL200,'BONUS GAZZETTA 2013 2014'!AN200)</f>
        <v>-19</v>
      </c>
      <c r="BG200" s="1">
        <f>SUM('BONUS GAZZETTA 2013 2014'!C200,'BONUS GAZZETTA 2013 2014'!E200,'BONUS GAZZETTA 2013 2014'!G200,'BONUS GAZZETTA 2013 2014'!I200,'BONUS GAZZETTA 2013 2014'!K200,'BONUS GAZZETTA 2013 2014'!M200,'BONUS GAZZETTA 2013 2014'!O200,'BONUS GAZZETTA 2013 2014'!Q200,'BONUS GAZZETTA 2013 2014'!S200,'BONUS GAZZETTA 2013 2014'!U200,'BONUS GAZZETTA 2013 2014'!W200,'BONUS GAZZETTA 2013 2014'!Y200,'BONUS GAZZETTA 2013 2014'!AA200,'BONUS GAZZETTA 2013 2014'!AC200,'BONUS GAZZETTA 2013 2014'!AE200,'BONUS GAZZETTA 2013 2014'!AG200,'BONUS GAZZETTA 2013 2014'!AI200,'BONUS GAZZETTA 2013 2014'!AK200,'BONUS GAZZETTA 2013 2014'!AM200)</f>
        <v>-29.5</v>
      </c>
      <c r="BH200" s="1">
        <f t="shared" si="88"/>
        <v>93.5</v>
      </c>
      <c r="BI200" s="1">
        <f t="shared" si="89"/>
        <v>92.5</v>
      </c>
    </row>
    <row r="201" spans="1:61">
      <c r="A201" s="24" t="s">
        <v>2</v>
      </c>
      <c r="B201" s="24" t="s">
        <v>88</v>
      </c>
      <c r="C201" s="24">
        <v>5</v>
      </c>
      <c r="D201" s="24">
        <v>5</v>
      </c>
      <c r="E201" s="24"/>
      <c r="F201" s="24"/>
      <c r="G201" s="24"/>
      <c r="H201" s="25"/>
      <c r="I201" s="24"/>
      <c r="J201" s="24"/>
      <c r="K201" s="24">
        <v>5</v>
      </c>
      <c r="L201" s="24">
        <v>6</v>
      </c>
      <c r="M201" s="24">
        <v>6</v>
      </c>
      <c r="N201" s="24">
        <v>6</v>
      </c>
      <c r="O201" s="24">
        <v>6</v>
      </c>
      <c r="P201" s="24">
        <v>5.5</v>
      </c>
      <c r="Q201" s="24">
        <v>6.5</v>
      </c>
      <c r="R201" s="24">
        <v>6</v>
      </c>
      <c r="S201" s="24">
        <v>5.5</v>
      </c>
      <c r="T201" s="24">
        <v>6</v>
      </c>
      <c r="U201" s="24">
        <v>5</v>
      </c>
      <c r="V201" s="24">
        <v>6.5</v>
      </c>
      <c r="W201" s="24">
        <v>5.5</v>
      </c>
      <c r="X201" s="24">
        <v>6</v>
      </c>
      <c r="Y201" s="24">
        <v>6.5</v>
      </c>
      <c r="Z201" s="24">
        <v>5.5</v>
      </c>
      <c r="AA201" s="24">
        <v>6</v>
      </c>
      <c r="AB201" s="24">
        <v>6.5</v>
      </c>
      <c r="AC201" s="24"/>
      <c r="AD201" s="24">
        <v>6</v>
      </c>
      <c r="AE201" s="24">
        <v>6</v>
      </c>
      <c r="AF201" s="24">
        <v>6.5</v>
      </c>
      <c r="AG201" s="24">
        <v>5</v>
      </c>
      <c r="AH201" s="24">
        <v>6.5</v>
      </c>
      <c r="AI201" s="24">
        <v>5.5</v>
      </c>
      <c r="AJ201" s="24">
        <v>6</v>
      </c>
      <c r="AK201" s="24">
        <v>6</v>
      </c>
      <c r="AL201" s="24">
        <v>5.5</v>
      </c>
      <c r="AM201" s="24">
        <v>5.5</v>
      </c>
      <c r="AN201" s="24"/>
      <c r="AO201" s="8">
        <f t="shared" si="90"/>
        <v>30</v>
      </c>
      <c r="AP201" s="8">
        <f t="shared" si="98"/>
        <v>15</v>
      </c>
      <c r="AQ201" s="8">
        <f t="shared" si="99"/>
        <v>15</v>
      </c>
      <c r="AR201" s="8">
        <f t="shared" si="91"/>
        <v>5.8166666666666664</v>
      </c>
      <c r="AS201" s="8">
        <f t="shared" si="92"/>
        <v>5.6538461538461542</v>
      </c>
      <c r="AT201" s="8">
        <f t="shared" si="93"/>
        <v>5.9411764705882355</v>
      </c>
      <c r="AU201" s="8">
        <f t="shared" si="94"/>
        <v>6</v>
      </c>
      <c r="AV201" s="8">
        <f t="shared" si="100"/>
        <v>5.9666666666666668</v>
      </c>
      <c r="AW201" s="8">
        <f t="shared" si="101"/>
        <v>5.666666666666667</v>
      </c>
      <c r="AX201" s="8">
        <f t="shared" si="96"/>
        <v>6.05</v>
      </c>
      <c r="AY201" s="8">
        <f t="shared" si="84"/>
        <v>6.3</v>
      </c>
      <c r="AZ201" s="8">
        <f t="shared" si="85"/>
        <v>5.8</v>
      </c>
      <c r="BA201" s="1">
        <f t="shared" si="97"/>
        <v>174.5</v>
      </c>
      <c r="BB201" s="1">
        <f>SUM('BONUS GAZZETTA 2013 2014'!C201:AN201)</f>
        <v>7</v>
      </c>
      <c r="BC201" s="15">
        <f t="shared" si="95"/>
        <v>181.5</v>
      </c>
      <c r="BD201" s="1">
        <f t="shared" si="102"/>
        <v>89.5</v>
      </c>
      <c r="BE201" s="1">
        <f t="shared" si="103"/>
        <v>85</v>
      </c>
      <c r="BF201" s="1">
        <f>SUM('BONUS GAZZETTA 2013 2014'!D201,'BONUS GAZZETTA 2013 2014'!F201,'BONUS GAZZETTA 2013 2014'!H201,'BONUS GAZZETTA 2013 2014'!J201,'BONUS GAZZETTA 2013 2014'!L201,'BONUS GAZZETTA 2013 2014'!N201,'BONUS GAZZETTA 2013 2014'!P201,'BONUS GAZZETTA 2013 2014'!R201,'BONUS GAZZETTA 2013 2014'!T201,'BONUS GAZZETTA 2013 2014'!V201,'BONUS GAZZETTA 2013 2014'!X201,'BONUS GAZZETTA 2013 2014'!Z201,'BONUS GAZZETTA 2013 2014'!AB201,'BONUS GAZZETTA 2013 2014'!AD201,'BONUS GAZZETTA 2013 2014'!AF201,'BONUS GAZZETTA 2013 2014'!AH201,'BONUS GAZZETTA 2013 2014'!AJ201,'BONUS GAZZETTA 2013 2014'!AL201,'BONUS GAZZETTA 2013 2014'!AN201)</f>
        <v>5</v>
      </c>
      <c r="BG201" s="1">
        <f>SUM('BONUS GAZZETTA 2013 2014'!C201,'BONUS GAZZETTA 2013 2014'!E201,'BONUS GAZZETTA 2013 2014'!G201,'BONUS GAZZETTA 2013 2014'!I201,'BONUS GAZZETTA 2013 2014'!K201,'BONUS GAZZETTA 2013 2014'!M201,'BONUS GAZZETTA 2013 2014'!O201,'BONUS GAZZETTA 2013 2014'!Q201,'BONUS GAZZETTA 2013 2014'!S201,'BONUS GAZZETTA 2013 2014'!U201,'BONUS GAZZETTA 2013 2014'!W201,'BONUS GAZZETTA 2013 2014'!Y201,'BONUS GAZZETTA 2013 2014'!AA201,'BONUS GAZZETTA 2013 2014'!AC201,'BONUS GAZZETTA 2013 2014'!AE201,'BONUS GAZZETTA 2013 2014'!AG201,'BONUS GAZZETTA 2013 2014'!AI201,'BONUS GAZZETTA 2013 2014'!AK201,'BONUS GAZZETTA 2013 2014'!AM201)</f>
        <v>2</v>
      </c>
      <c r="BH201" s="1">
        <f t="shared" si="88"/>
        <v>94.5</v>
      </c>
      <c r="BI201" s="1">
        <f t="shared" si="89"/>
        <v>87</v>
      </c>
    </row>
    <row r="202" spans="1:61">
      <c r="A202" s="24" t="s">
        <v>2</v>
      </c>
      <c r="B202" s="24" t="s">
        <v>409</v>
      </c>
      <c r="C202" s="24"/>
      <c r="D202" s="24"/>
      <c r="E202" s="24">
        <v>7</v>
      </c>
      <c r="F202" s="24">
        <v>6</v>
      </c>
      <c r="G202" s="24">
        <v>5.5</v>
      </c>
      <c r="H202" s="25">
        <v>5</v>
      </c>
      <c r="I202" s="24">
        <v>5</v>
      </c>
      <c r="J202" s="24">
        <v>7</v>
      </c>
      <c r="K202" s="24">
        <v>5.5</v>
      </c>
      <c r="L202" s="24">
        <v>6</v>
      </c>
      <c r="M202" s="24">
        <v>6</v>
      </c>
      <c r="N202" s="24">
        <v>6.5</v>
      </c>
      <c r="O202" s="24">
        <v>6</v>
      </c>
      <c r="P202" s="24">
        <v>6.5</v>
      </c>
      <c r="Q202" s="24">
        <v>5.5</v>
      </c>
      <c r="R202" s="24">
        <v>5.5</v>
      </c>
      <c r="S202" s="24">
        <v>5.5</v>
      </c>
      <c r="T202" s="24"/>
      <c r="U202" s="24">
        <v>4.5</v>
      </c>
      <c r="V202" s="24">
        <v>6.5</v>
      </c>
      <c r="W202" s="24">
        <v>7</v>
      </c>
      <c r="X202" s="24">
        <v>6</v>
      </c>
      <c r="Y202" s="24"/>
      <c r="Z202" s="24"/>
      <c r="AA202" s="24">
        <v>5.5</v>
      </c>
      <c r="AB202" s="24">
        <v>6</v>
      </c>
      <c r="AC202" s="24">
        <v>5.5</v>
      </c>
      <c r="AD202" s="24"/>
      <c r="AE202" s="24"/>
      <c r="AF202" s="24"/>
      <c r="AG202" s="24"/>
      <c r="AH202" s="24"/>
      <c r="AI202" s="24">
        <v>5.5</v>
      </c>
      <c r="AJ202" s="24"/>
      <c r="AK202" s="24">
        <v>6</v>
      </c>
      <c r="AL202" s="24">
        <v>6</v>
      </c>
      <c r="AM202" s="24">
        <v>4.5</v>
      </c>
      <c r="AN202" s="24"/>
      <c r="AO202" s="8">
        <f t="shared" si="90"/>
        <v>26</v>
      </c>
      <c r="AP202" s="8">
        <f t="shared" si="98"/>
        <v>11</v>
      </c>
      <c r="AQ202" s="8">
        <f t="shared" si="99"/>
        <v>15</v>
      </c>
      <c r="AR202" s="8">
        <f t="shared" si="91"/>
        <v>5.8269230769230766</v>
      </c>
      <c r="AS202" s="8">
        <f t="shared" si="92"/>
        <v>5.8125</v>
      </c>
      <c r="AT202" s="8">
        <f t="shared" si="93"/>
        <v>5.85</v>
      </c>
      <c r="AU202" s="8">
        <f t="shared" si="94"/>
        <v>6</v>
      </c>
      <c r="AV202" s="8">
        <f t="shared" si="100"/>
        <v>6.0909090909090908</v>
      </c>
      <c r="AW202" s="8">
        <f t="shared" si="101"/>
        <v>5.6333333333333337</v>
      </c>
      <c r="AX202" s="8">
        <f t="shared" si="96"/>
        <v>6</v>
      </c>
      <c r="AY202" s="8">
        <f t="shared" si="84"/>
        <v>6.0454545454545459</v>
      </c>
      <c r="AZ202" s="8">
        <f t="shared" si="85"/>
        <v>5.9666666666666668</v>
      </c>
      <c r="BA202" s="1">
        <f t="shared" si="97"/>
        <v>151.5</v>
      </c>
      <c r="BB202" s="1">
        <f>SUM('BONUS GAZZETTA 2013 2014'!C202:AN202)</f>
        <v>4.5</v>
      </c>
      <c r="BC202" s="15">
        <f t="shared" si="95"/>
        <v>156</v>
      </c>
      <c r="BD202" s="1">
        <f t="shared" si="102"/>
        <v>67</v>
      </c>
      <c r="BE202" s="1">
        <f t="shared" si="103"/>
        <v>84.5</v>
      </c>
      <c r="BF202" s="1">
        <f>SUM('BONUS GAZZETTA 2013 2014'!D202,'BONUS GAZZETTA 2013 2014'!F202,'BONUS GAZZETTA 2013 2014'!H202,'BONUS GAZZETTA 2013 2014'!J202,'BONUS GAZZETTA 2013 2014'!L202,'BONUS GAZZETTA 2013 2014'!N202,'BONUS GAZZETTA 2013 2014'!P202,'BONUS GAZZETTA 2013 2014'!R202,'BONUS GAZZETTA 2013 2014'!T202,'BONUS GAZZETTA 2013 2014'!V202,'BONUS GAZZETTA 2013 2014'!X202,'BONUS GAZZETTA 2013 2014'!Z202,'BONUS GAZZETTA 2013 2014'!AB202,'BONUS GAZZETTA 2013 2014'!AD202,'BONUS GAZZETTA 2013 2014'!AF202,'BONUS GAZZETTA 2013 2014'!AH202,'BONUS GAZZETTA 2013 2014'!AJ202,'BONUS GAZZETTA 2013 2014'!AL202,'BONUS GAZZETTA 2013 2014'!AN202)</f>
        <v>-0.5</v>
      </c>
      <c r="BG202" s="1">
        <f>SUM('BONUS GAZZETTA 2013 2014'!C202,'BONUS GAZZETTA 2013 2014'!E202,'BONUS GAZZETTA 2013 2014'!G202,'BONUS GAZZETTA 2013 2014'!I202,'BONUS GAZZETTA 2013 2014'!K202,'BONUS GAZZETTA 2013 2014'!M202,'BONUS GAZZETTA 2013 2014'!O202,'BONUS GAZZETTA 2013 2014'!Q202,'BONUS GAZZETTA 2013 2014'!S202,'BONUS GAZZETTA 2013 2014'!U202,'BONUS GAZZETTA 2013 2014'!W202,'BONUS GAZZETTA 2013 2014'!Y202,'BONUS GAZZETTA 2013 2014'!AA202,'BONUS GAZZETTA 2013 2014'!AC202,'BONUS GAZZETTA 2013 2014'!AE202,'BONUS GAZZETTA 2013 2014'!AG202,'BONUS GAZZETTA 2013 2014'!AI202,'BONUS GAZZETTA 2013 2014'!AK202,'BONUS GAZZETTA 2013 2014'!AM202)</f>
        <v>5</v>
      </c>
      <c r="BH202" s="1">
        <f t="shared" si="88"/>
        <v>66.5</v>
      </c>
      <c r="BI202" s="1">
        <f t="shared" si="89"/>
        <v>89.5</v>
      </c>
    </row>
    <row r="203" spans="1:61">
      <c r="A203" s="24" t="s">
        <v>2</v>
      </c>
      <c r="B203" s="24" t="s">
        <v>533</v>
      </c>
      <c r="C203" s="24"/>
      <c r="D203" s="24"/>
      <c r="E203" s="24"/>
      <c r="F203" s="24"/>
      <c r="G203" s="24"/>
      <c r="H203" s="25"/>
      <c r="I203" s="24"/>
      <c r="J203" s="24"/>
      <c r="K203" s="24"/>
      <c r="L203" s="24"/>
      <c r="M203" s="24"/>
      <c r="N203" s="24"/>
      <c r="O203" s="24"/>
      <c r="P203" s="24"/>
      <c r="Q203" s="24"/>
      <c r="R203" s="24"/>
      <c r="S203" s="24"/>
      <c r="T203" s="24"/>
      <c r="U203" s="24"/>
      <c r="V203" s="24"/>
      <c r="W203" s="24">
        <v>6</v>
      </c>
      <c r="X203" s="24">
        <v>5.5</v>
      </c>
      <c r="Y203" s="24">
        <v>6</v>
      </c>
      <c r="Z203" s="24">
        <v>5.5</v>
      </c>
      <c r="AA203" s="24">
        <v>6</v>
      </c>
      <c r="AB203" s="24">
        <v>6</v>
      </c>
      <c r="AC203" s="24"/>
      <c r="AD203" s="24">
        <v>6</v>
      </c>
      <c r="AE203" s="24">
        <v>6</v>
      </c>
      <c r="AF203" s="24"/>
      <c r="AG203" s="24"/>
      <c r="AH203" s="24">
        <v>5</v>
      </c>
      <c r="AI203" s="24">
        <v>6</v>
      </c>
      <c r="AJ203" s="24">
        <v>5</v>
      </c>
      <c r="AK203" s="24">
        <v>6</v>
      </c>
      <c r="AL203" s="24">
        <v>6</v>
      </c>
      <c r="AM203" s="24">
        <v>5.5</v>
      </c>
      <c r="AN203" s="24">
        <v>6</v>
      </c>
      <c r="AO203" s="8">
        <f t="shared" si="90"/>
        <v>15</v>
      </c>
      <c r="AP203" s="8">
        <f t="shared" si="98"/>
        <v>8</v>
      </c>
      <c r="AQ203" s="8">
        <f t="shared" si="99"/>
        <v>7</v>
      </c>
      <c r="AR203" s="8">
        <f t="shared" si="91"/>
        <v>5.7666666666666666</v>
      </c>
      <c r="AS203" s="8" t="e">
        <f t="shared" si="92"/>
        <v>#DIV/0!</v>
      </c>
      <c r="AT203" s="8">
        <f t="shared" si="93"/>
        <v>5.7666666666666666</v>
      </c>
      <c r="AU203" s="8">
        <f t="shared" si="94"/>
        <v>6</v>
      </c>
      <c r="AV203" s="8">
        <f t="shared" si="100"/>
        <v>5.625</v>
      </c>
      <c r="AW203" s="8">
        <f t="shared" si="101"/>
        <v>5.9285714285714288</v>
      </c>
      <c r="AX203" s="8">
        <f t="shared" si="96"/>
        <v>5.5333333333333332</v>
      </c>
      <c r="AY203" s="8">
        <f t="shared" si="84"/>
        <v>5.4375</v>
      </c>
      <c r="AZ203" s="8">
        <f t="shared" si="85"/>
        <v>5.6428571428571432</v>
      </c>
      <c r="BA203" s="1">
        <f t="shared" si="97"/>
        <v>86.5</v>
      </c>
      <c r="BB203" s="1">
        <f>SUM('BONUS GAZZETTA 2013 2014'!C203:AN203)</f>
        <v>-3.5</v>
      </c>
      <c r="BC203" s="15">
        <f t="shared" si="95"/>
        <v>83</v>
      </c>
      <c r="BD203" s="1">
        <f t="shared" si="102"/>
        <v>45</v>
      </c>
      <c r="BE203" s="1">
        <f t="shared" si="103"/>
        <v>41.5</v>
      </c>
      <c r="BF203" s="1">
        <f>SUM('BONUS GAZZETTA 2013 2014'!D203,'BONUS GAZZETTA 2013 2014'!F203,'BONUS GAZZETTA 2013 2014'!H203,'BONUS GAZZETTA 2013 2014'!J203,'BONUS GAZZETTA 2013 2014'!L203,'BONUS GAZZETTA 2013 2014'!N203,'BONUS GAZZETTA 2013 2014'!P203,'BONUS GAZZETTA 2013 2014'!R203,'BONUS GAZZETTA 2013 2014'!T203,'BONUS GAZZETTA 2013 2014'!V203,'BONUS GAZZETTA 2013 2014'!X203,'BONUS GAZZETTA 2013 2014'!Z203,'BONUS GAZZETTA 2013 2014'!AB203,'BONUS GAZZETTA 2013 2014'!AD203,'BONUS GAZZETTA 2013 2014'!AF203,'BONUS GAZZETTA 2013 2014'!AH203,'BONUS GAZZETTA 2013 2014'!AJ203,'BONUS GAZZETTA 2013 2014'!AL203,'BONUS GAZZETTA 2013 2014'!AN203)</f>
        <v>-1.5</v>
      </c>
      <c r="BG203" s="1">
        <f>SUM('BONUS GAZZETTA 2013 2014'!C203,'BONUS GAZZETTA 2013 2014'!E203,'BONUS GAZZETTA 2013 2014'!G203,'BONUS GAZZETTA 2013 2014'!I203,'BONUS GAZZETTA 2013 2014'!K203,'BONUS GAZZETTA 2013 2014'!M203,'BONUS GAZZETTA 2013 2014'!O203,'BONUS GAZZETTA 2013 2014'!Q203,'BONUS GAZZETTA 2013 2014'!S203,'BONUS GAZZETTA 2013 2014'!U203,'BONUS GAZZETTA 2013 2014'!W203,'BONUS GAZZETTA 2013 2014'!Y203,'BONUS GAZZETTA 2013 2014'!AA203,'BONUS GAZZETTA 2013 2014'!AC203,'BONUS GAZZETTA 2013 2014'!AE203,'BONUS GAZZETTA 2013 2014'!AG203,'BONUS GAZZETTA 2013 2014'!AI203,'BONUS GAZZETTA 2013 2014'!AK203,'BONUS GAZZETTA 2013 2014'!AM203)</f>
        <v>-2</v>
      </c>
      <c r="BH203" s="1">
        <f t="shared" si="88"/>
        <v>43.5</v>
      </c>
      <c r="BI203" s="1">
        <f t="shared" si="89"/>
        <v>39.5</v>
      </c>
    </row>
    <row r="204" spans="1:61">
      <c r="A204" s="24" t="s">
        <v>2</v>
      </c>
      <c r="B204" s="24" t="s">
        <v>521</v>
      </c>
      <c r="C204" s="24"/>
      <c r="D204" s="24"/>
      <c r="E204" s="24"/>
      <c r="F204" s="24"/>
      <c r="G204" s="24"/>
      <c r="H204" s="25"/>
      <c r="I204" s="24"/>
      <c r="J204" s="24"/>
      <c r="K204" s="24"/>
      <c r="L204" s="24"/>
      <c r="M204" s="24"/>
      <c r="N204" s="24"/>
      <c r="O204" s="24"/>
      <c r="P204" s="24"/>
      <c r="Q204" s="24"/>
      <c r="R204" s="24"/>
      <c r="S204" s="24"/>
      <c r="T204" s="24"/>
      <c r="U204" s="24"/>
      <c r="V204" s="24">
        <v>6</v>
      </c>
      <c r="W204" s="24">
        <v>5</v>
      </c>
      <c r="X204" s="24">
        <v>5</v>
      </c>
      <c r="Y204" s="24">
        <v>6</v>
      </c>
      <c r="Z204" s="24">
        <v>5</v>
      </c>
      <c r="AA204" s="24"/>
      <c r="AB204" s="24"/>
      <c r="AC204" s="24">
        <v>5</v>
      </c>
      <c r="AD204" s="24"/>
      <c r="AE204" s="24">
        <v>6</v>
      </c>
      <c r="AF204" s="24">
        <v>6</v>
      </c>
      <c r="AG204" s="24">
        <v>5</v>
      </c>
      <c r="AH204" s="24"/>
      <c r="AI204" s="24">
        <v>6</v>
      </c>
      <c r="AJ204" s="24" t="s">
        <v>423</v>
      </c>
      <c r="AK204" s="24">
        <v>6.5</v>
      </c>
      <c r="AL204" s="24"/>
      <c r="AM204" s="24"/>
      <c r="AN204" s="24"/>
      <c r="AO204" s="8">
        <f t="shared" si="90"/>
        <v>11</v>
      </c>
      <c r="AP204" s="8">
        <f t="shared" si="98"/>
        <v>4</v>
      </c>
      <c r="AQ204" s="8">
        <f t="shared" si="99"/>
        <v>7</v>
      </c>
      <c r="AR204" s="8">
        <f t="shared" si="91"/>
        <v>5.5909090909090908</v>
      </c>
      <c r="AS204" s="8" t="e">
        <f t="shared" si="92"/>
        <v>#DIV/0!</v>
      </c>
      <c r="AT204" s="8">
        <f t="shared" si="93"/>
        <v>5.5909090909090908</v>
      </c>
      <c r="AU204" s="8">
        <f t="shared" si="94"/>
        <v>6</v>
      </c>
      <c r="AV204" s="8">
        <f t="shared" si="100"/>
        <v>5.5</v>
      </c>
      <c r="AW204" s="8">
        <f t="shared" si="101"/>
        <v>5.6428571428571432</v>
      </c>
      <c r="AX204" s="8">
        <f t="shared" si="96"/>
        <v>5.8181818181818183</v>
      </c>
      <c r="AY204" s="8">
        <f t="shared" si="84"/>
        <v>5.375</v>
      </c>
      <c r="AZ204" s="8">
        <f t="shared" si="85"/>
        <v>6.0714285714285712</v>
      </c>
      <c r="BA204" s="1">
        <f t="shared" si="97"/>
        <v>61.5</v>
      </c>
      <c r="BB204" s="1">
        <f>SUM('BONUS GAZZETTA 2013 2014'!C204:AN204)</f>
        <v>2.5</v>
      </c>
      <c r="BC204" s="15">
        <f t="shared" si="95"/>
        <v>64</v>
      </c>
      <c r="BD204" s="1">
        <f t="shared" si="102"/>
        <v>22</v>
      </c>
      <c r="BE204" s="1">
        <f t="shared" si="103"/>
        <v>39.5</v>
      </c>
      <c r="BF204" s="1">
        <f>SUM('BONUS GAZZETTA 2013 2014'!D204,'BONUS GAZZETTA 2013 2014'!F204,'BONUS GAZZETTA 2013 2014'!H204,'BONUS GAZZETTA 2013 2014'!J204,'BONUS GAZZETTA 2013 2014'!L204,'BONUS GAZZETTA 2013 2014'!N204,'BONUS GAZZETTA 2013 2014'!P204,'BONUS GAZZETTA 2013 2014'!R204,'BONUS GAZZETTA 2013 2014'!T204,'BONUS GAZZETTA 2013 2014'!V204,'BONUS GAZZETTA 2013 2014'!X204,'BONUS GAZZETTA 2013 2014'!Z204,'BONUS GAZZETTA 2013 2014'!AB204,'BONUS GAZZETTA 2013 2014'!AD204,'BONUS GAZZETTA 2013 2014'!AF204,'BONUS GAZZETTA 2013 2014'!AH204,'BONUS GAZZETTA 2013 2014'!AJ204,'BONUS GAZZETTA 2013 2014'!AL204,'BONUS GAZZETTA 2013 2014'!AN204)</f>
        <v>-0.5</v>
      </c>
      <c r="BG204" s="1">
        <f>SUM('BONUS GAZZETTA 2013 2014'!C204,'BONUS GAZZETTA 2013 2014'!E204,'BONUS GAZZETTA 2013 2014'!G204,'BONUS GAZZETTA 2013 2014'!I204,'BONUS GAZZETTA 2013 2014'!K204,'BONUS GAZZETTA 2013 2014'!M204,'BONUS GAZZETTA 2013 2014'!O204,'BONUS GAZZETTA 2013 2014'!Q204,'BONUS GAZZETTA 2013 2014'!S204,'BONUS GAZZETTA 2013 2014'!U204,'BONUS GAZZETTA 2013 2014'!W204,'BONUS GAZZETTA 2013 2014'!Y204,'BONUS GAZZETTA 2013 2014'!AA204,'BONUS GAZZETTA 2013 2014'!AC204,'BONUS GAZZETTA 2013 2014'!AE204,'BONUS GAZZETTA 2013 2014'!AG204,'BONUS GAZZETTA 2013 2014'!AI204,'BONUS GAZZETTA 2013 2014'!AK204,'BONUS GAZZETTA 2013 2014'!AM204)</f>
        <v>3</v>
      </c>
      <c r="BH204" s="1">
        <f t="shared" si="88"/>
        <v>21.5</v>
      </c>
      <c r="BI204" s="1">
        <f t="shared" si="89"/>
        <v>42.5</v>
      </c>
    </row>
    <row r="205" spans="1:61">
      <c r="A205" s="24" t="s">
        <v>2</v>
      </c>
      <c r="B205" s="24" t="s">
        <v>410</v>
      </c>
      <c r="C205" s="24"/>
      <c r="D205" s="24"/>
      <c r="E205" s="24">
        <v>6.5</v>
      </c>
      <c r="F205" s="24"/>
      <c r="G205" s="24">
        <v>6</v>
      </c>
      <c r="H205" s="25">
        <v>5.5</v>
      </c>
      <c r="I205" s="24"/>
      <c r="J205" s="24"/>
      <c r="K205" s="24"/>
      <c r="L205" s="24"/>
      <c r="M205" s="24">
        <v>6</v>
      </c>
      <c r="N205" s="24"/>
      <c r="O205" s="24"/>
      <c r="P205" s="24"/>
      <c r="Q205" s="24">
        <v>5</v>
      </c>
      <c r="R205" s="24" t="s">
        <v>423</v>
      </c>
      <c r="S205" s="24"/>
      <c r="T205" s="24">
        <v>6</v>
      </c>
      <c r="U205" s="24">
        <v>5.5</v>
      </c>
      <c r="V205" s="24">
        <v>7</v>
      </c>
      <c r="W205" s="24">
        <v>6</v>
      </c>
      <c r="X205" s="24">
        <v>5.5</v>
      </c>
      <c r="Y205" s="24"/>
      <c r="Z205" s="24">
        <v>6.5</v>
      </c>
      <c r="AA205" s="24">
        <v>6</v>
      </c>
      <c r="AB205" s="24"/>
      <c r="AC205" s="24">
        <v>6</v>
      </c>
      <c r="AD205" s="24">
        <v>6.5</v>
      </c>
      <c r="AE205" s="24">
        <v>5.5</v>
      </c>
      <c r="AF205" s="24"/>
      <c r="AG205" s="24">
        <v>4.5</v>
      </c>
      <c r="AH205" s="24">
        <v>6</v>
      </c>
      <c r="AI205" s="24">
        <v>6</v>
      </c>
      <c r="AJ205" s="24">
        <v>5.5</v>
      </c>
      <c r="AK205" s="24">
        <v>5.5</v>
      </c>
      <c r="AL205" s="24"/>
      <c r="AM205" s="24">
        <v>5</v>
      </c>
      <c r="AN205" s="24">
        <v>6</v>
      </c>
      <c r="AO205" s="8">
        <f t="shared" si="90"/>
        <v>22</v>
      </c>
      <c r="AP205" s="8">
        <f t="shared" si="98"/>
        <v>9</v>
      </c>
      <c r="AQ205" s="8">
        <f t="shared" si="99"/>
        <v>13</v>
      </c>
      <c r="AR205" s="8">
        <f t="shared" si="91"/>
        <v>5.8181818181818183</v>
      </c>
      <c r="AS205" s="8">
        <f t="shared" si="92"/>
        <v>5.7857142857142856</v>
      </c>
      <c r="AT205" s="8">
        <f t="shared" si="93"/>
        <v>5.833333333333333</v>
      </c>
      <c r="AU205" s="8">
        <f t="shared" si="94"/>
        <v>6</v>
      </c>
      <c r="AV205" s="8">
        <f t="shared" si="100"/>
        <v>6.0555555555555554</v>
      </c>
      <c r="AW205" s="8">
        <f t="shared" si="101"/>
        <v>5.6538461538461542</v>
      </c>
      <c r="AX205" s="8">
        <f t="shared" si="96"/>
        <v>5.9545454545454541</v>
      </c>
      <c r="AY205" s="8">
        <f t="shared" si="84"/>
        <v>6.2777777777777777</v>
      </c>
      <c r="AZ205" s="8">
        <f t="shared" si="85"/>
        <v>5.7307692307692308</v>
      </c>
      <c r="BA205" s="1">
        <f t="shared" si="97"/>
        <v>128</v>
      </c>
      <c r="BB205" s="1">
        <f>SUM('BONUS GAZZETTA 2013 2014'!C205:AN205)</f>
        <v>3</v>
      </c>
      <c r="BC205" s="15">
        <f t="shared" si="95"/>
        <v>131</v>
      </c>
      <c r="BD205" s="1">
        <f t="shared" si="102"/>
        <v>54.5</v>
      </c>
      <c r="BE205" s="1">
        <f t="shared" si="103"/>
        <v>73.5</v>
      </c>
      <c r="BF205" s="1">
        <f>SUM('BONUS GAZZETTA 2013 2014'!D205,'BONUS GAZZETTA 2013 2014'!F205,'BONUS GAZZETTA 2013 2014'!H205,'BONUS GAZZETTA 2013 2014'!J205,'BONUS GAZZETTA 2013 2014'!L205,'BONUS GAZZETTA 2013 2014'!N205,'BONUS GAZZETTA 2013 2014'!P205,'BONUS GAZZETTA 2013 2014'!R205,'BONUS GAZZETTA 2013 2014'!T205,'BONUS GAZZETTA 2013 2014'!V205,'BONUS GAZZETTA 2013 2014'!X205,'BONUS GAZZETTA 2013 2014'!Z205,'BONUS GAZZETTA 2013 2014'!AB205,'BONUS GAZZETTA 2013 2014'!AD205,'BONUS GAZZETTA 2013 2014'!AF205,'BONUS GAZZETTA 2013 2014'!AH205,'BONUS GAZZETTA 2013 2014'!AJ205,'BONUS GAZZETTA 2013 2014'!AL205,'BONUS GAZZETTA 2013 2014'!AN205)</f>
        <v>2</v>
      </c>
      <c r="BG205" s="1">
        <f>SUM('BONUS GAZZETTA 2013 2014'!C205,'BONUS GAZZETTA 2013 2014'!E205,'BONUS GAZZETTA 2013 2014'!G205,'BONUS GAZZETTA 2013 2014'!I205,'BONUS GAZZETTA 2013 2014'!K205,'BONUS GAZZETTA 2013 2014'!M205,'BONUS GAZZETTA 2013 2014'!O205,'BONUS GAZZETTA 2013 2014'!Q205,'BONUS GAZZETTA 2013 2014'!S205,'BONUS GAZZETTA 2013 2014'!U205,'BONUS GAZZETTA 2013 2014'!W205,'BONUS GAZZETTA 2013 2014'!Y205,'BONUS GAZZETTA 2013 2014'!AA205,'BONUS GAZZETTA 2013 2014'!AC205,'BONUS GAZZETTA 2013 2014'!AE205,'BONUS GAZZETTA 2013 2014'!AG205,'BONUS GAZZETTA 2013 2014'!AI205,'BONUS GAZZETTA 2013 2014'!AK205,'BONUS GAZZETTA 2013 2014'!AM205)</f>
        <v>1</v>
      </c>
      <c r="BH205" s="1">
        <f t="shared" si="88"/>
        <v>56.5</v>
      </c>
      <c r="BI205" s="1">
        <f t="shared" si="89"/>
        <v>74.5</v>
      </c>
    </row>
    <row r="206" spans="1:61">
      <c r="A206" s="24" t="s">
        <v>2</v>
      </c>
      <c r="B206" s="24" t="s">
        <v>408</v>
      </c>
      <c r="C206" s="24"/>
      <c r="D206" s="24"/>
      <c r="E206" s="24">
        <v>6.5</v>
      </c>
      <c r="F206" s="24">
        <v>6</v>
      </c>
      <c r="G206" s="24">
        <v>6</v>
      </c>
      <c r="H206" s="25">
        <v>5</v>
      </c>
      <c r="I206" s="24"/>
      <c r="J206" s="24"/>
      <c r="K206" s="24"/>
      <c r="L206" s="24"/>
      <c r="M206" s="24"/>
      <c r="N206" s="24"/>
      <c r="O206" s="24"/>
      <c r="P206" s="24" t="s">
        <v>423</v>
      </c>
      <c r="Q206" s="24">
        <v>5.5</v>
      </c>
      <c r="R206" s="24">
        <v>6</v>
      </c>
      <c r="S206" s="24">
        <v>6</v>
      </c>
      <c r="T206" s="24"/>
      <c r="U206" s="24"/>
      <c r="V206" s="24"/>
      <c r="W206" s="24"/>
      <c r="X206" s="24"/>
      <c r="Y206" s="24"/>
      <c r="Z206" s="24"/>
      <c r="AA206" s="24"/>
      <c r="AB206" s="24"/>
      <c r="AC206" s="24"/>
      <c r="AD206" s="24"/>
      <c r="AE206" s="24"/>
      <c r="AF206" s="24"/>
      <c r="AG206" s="24"/>
      <c r="AH206" s="24"/>
      <c r="AI206" s="24"/>
      <c r="AJ206" s="24"/>
      <c r="AK206" s="24">
        <v>5.5</v>
      </c>
      <c r="AL206" s="24"/>
      <c r="AM206" s="24">
        <v>5.5</v>
      </c>
      <c r="AN206" s="24"/>
      <c r="AO206" s="8">
        <f t="shared" si="90"/>
        <v>9</v>
      </c>
      <c r="AP206" s="8">
        <f t="shared" si="98"/>
        <v>3</v>
      </c>
      <c r="AQ206" s="8">
        <f t="shared" si="99"/>
        <v>6</v>
      </c>
      <c r="AR206" s="8">
        <f t="shared" si="91"/>
        <v>5.7777777777777777</v>
      </c>
      <c r="AS206" s="8">
        <f t="shared" si="92"/>
        <v>5.8571428571428568</v>
      </c>
      <c r="AT206" s="8">
        <f t="shared" si="93"/>
        <v>5.5</v>
      </c>
      <c r="AU206" s="8">
        <f t="shared" si="94"/>
        <v>6</v>
      </c>
      <c r="AV206" s="8">
        <f t="shared" si="100"/>
        <v>5.666666666666667</v>
      </c>
      <c r="AW206" s="8">
        <f t="shared" si="101"/>
        <v>5.833333333333333</v>
      </c>
      <c r="AX206" s="8">
        <f t="shared" si="96"/>
        <v>5.7222222222222223</v>
      </c>
      <c r="AY206" s="8">
        <f t="shared" si="84"/>
        <v>5.666666666666667</v>
      </c>
      <c r="AZ206" s="8">
        <f t="shared" si="85"/>
        <v>5.75</v>
      </c>
      <c r="BA206" s="1">
        <f t="shared" si="97"/>
        <v>52</v>
      </c>
      <c r="BB206" s="1">
        <f>SUM('BONUS GAZZETTA 2013 2014'!C206:AN206)</f>
        <v>-0.5</v>
      </c>
      <c r="BC206" s="15">
        <f t="shared" si="95"/>
        <v>51.5</v>
      </c>
      <c r="BD206" s="1">
        <f t="shared" si="102"/>
        <v>17</v>
      </c>
      <c r="BE206" s="1">
        <f t="shared" si="103"/>
        <v>35</v>
      </c>
      <c r="BF206" s="1">
        <f>SUM('BONUS GAZZETTA 2013 2014'!D206,'BONUS GAZZETTA 2013 2014'!F206,'BONUS GAZZETTA 2013 2014'!H206,'BONUS GAZZETTA 2013 2014'!J206,'BONUS GAZZETTA 2013 2014'!L206,'BONUS GAZZETTA 2013 2014'!N206,'BONUS GAZZETTA 2013 2014'!P206,'BONUS GAZZETTA 2013 2014'!R206,'BONUS GAZZETTA 2013 2014'!T206,'BONUS GAZZETTA 2013 2014'!V206,'BONUS GAZZETTA 2013 2014'!X206,'BONUS GAZZETTA 2013 2014'!Z206,'BONUS GAZZETTA 2013 2014'!AB206,'BONUS GAZZETTA 2013 2014'!AD206,'BONUS GAZZETTA 2013 2014'!AF206,'BONUS GAZZETTA 2013 2014'!AH206,'BONUS GAZZETTA 2013 2014'!AJ206,'BONUS GAZZETTA 2013 2014'!AL206,'BONUS GAZZETTA 2013 2014'!AN206)</f>
        <v>0</v>
      </c>
      <c r="BG206" s="1">
        <f>SUM('BONUS GAZZETTA 2013 2014'!C206,'BONUS GAZZETTA 2013 2014'!E206,'BONUS GAZZETTA 2013 2014'!G206,'BONUS GAZZETTA 2013 2014'!I206,'BONUS GAZZETTA 2013 2014'!K206,'BONUS GAZZETTA 2013 2014'!M206,'BONUS GAZZETTA 2013 2014'!O206,'BONUS GAZZETTA 2013 2014'!Q206,'BONUS GAZZETTA 2013 2014'!S206,'BONUS GAZZETTA 2013 2014'!U206,'BONUS GAZZETTA 2013 2014'!W206,'BONUS GAZZETTA 2013 2014'!Y206,'BONUS GAZZETTA 2013 2014'!AA206,'BONUS GAZZETTA 2013 2014'!AC206,'BONUS GAZZETTA 2013 2014'!AE206,'BONUS GAZZETTA 2013 2014'!AG206,'BONUS GAZZETTA 2013 2014'!AI206,'BONUS GAZZETTA 2013 2014'!AK206,'BONUS GAZZETTA 2013 2014'!AM206)</f>
        <v>-0.5</v>
      </c>
      <c r="BH206" s="1">
        <f t="shared" si="88"/>
        <v>17</v>
      </c>
      <c r="BI206" s="1">
        <f t="shared" si="89"/>
        <v>34.5</v>
      </c>
    </row>
    <row r="207" spans="1:61">
      <c r="A207" s="24" t="s">
        <v>2</v>
      </c>
      <c r="B207" s="24" t="s">
        <v>89</v>
      </c>
      <c r="C207" s="24">
        <v>6</v>
      </c>
      <c r="D207" s="24">
        <v>5</v>
      </c>
      <c r="E207" s="24">
        <v>6.5</v>
      </c>
      <c r="F207" s="24">
        <v>6.5</v>
      </c>
      <c r="G207" s="24"/>
      <c r="H207" s="25"/>
      <c r="I207" s="24">
        <v>5.5</v>
      </c>
      <c r="J207" s="24">
        <v>6.5</v>
      </c>
      <c r="K207" s="24">
        <v>6</v>
      </c>
      <c r="L207" s="24">
        <v>6</v>
      </c>
      <c r="M207" s="24">
        <v>6</v>
      </c>
      <c r="N207" s="24">
        <v>6</v>
      </c>
      <c r="O207" s="24">
        <v>4</v>
      </c>
      <c r="P207" s="24"/>
      <c r="Q207" s="24">
        <v>5</v>
      </c>
      <c r="R207" s="24"/>
      <c r="S207" s="24">
        <v>5.5</v>
      </c>
      <c r="T207" s="24">
        <v>6</v>
      </c>
      <c r="U207" s="24">
        <v>4.5</v>
      </c>
      <c r="V207" s="24"/>
      <c r="W207" s="24"/>
      <c r="X207" s="24"/>
      <c r="Y207" s="24"/>
      <c r="Z207" s="24"/>
      <c r="AA207" s="24"/>
      <c r="AB207" s="24"/>
      <c r="AC207" s="24"/>
      <c r="AD207" s="24"/>
      <c r="AE207" s="24"/>
      <c r="AF207" s="24"/>
      <c r="AG207" s="24"/>
      <c r="AH207" s="24"/>
      <c r="AI207" s="24"/>
      <c r="AJ207" s="24"/>
      <c r="AK207" s="24"/>
      <c r="AL207" s="24"/>
      <c r="AM207" s="24"/>
      <c r="AN207" s="24"/>
      <c r="AO207" s="8">
        <f t="shared" si="90"/>
        <v>15</v>
      </c>
      <c r="AP207" s="8">
        <f t="shared" si="98"/>
        <v>6</v>
      </c>
      <c r="AQ207" s="8">
        <f t="shared" si="99"/>
        <v>9</v>
      </c>
      <c r="AR207" s="8">
        <f t="shared" si="91"/>
        <v>5.666666666666667</v>
      </c>
      <c r="AS207" s="8">
        <f t="shared" si="92"/>
        <v>5.666666666666667</v>
      </c>
      <c r="AT207" s="8" t="e">
        <f t="shared" si="93"/>
        <v>#DIV/0!</v>
      </c>
      <c r="AU207" s="8">
        <f t="shared" si="94"/>
        <v>6</v>
      </c>
      <c r="AV207" s="8">
        <f t="shared" si="100"/>
        <v>6</v>
      </c>
      <c r="AW207" s="8">
        <f t="shared" si="101"/>
        <v>5.4444444444444446</v>
      </c>
      <c r="AX207" s="8">
        <f t="shared" si="96"/>
        <v>5.333333333333333</v>
      </c>
      <c r="AY207" s="8">
        <f t="shared" si="84"/>
        <v>5.75</v>
      </c>
      <c r="AZ207" s="8">
        <f t="shared" si="85"/>
        <v>5.0555555555555554</v>
      </c>
      <c r="BA207" s="1">
        <f t="shared" si="97"/>
        <v>85</v>
      </c>
      <c r="BB207" s="1">
        <f>SUM('BONUS GAZZETTA 2013 2014'!C207:AN207)</f>
        <v>-5</v>
      </c>
      <c r="BC207" s="15">
        <f t="shared" si="95"/>
        <v>80</v>
      </c>
      <c r="BD207" s="1">
        <f t="shared" si="102"/>
        <v>36</v>
      </c>
      <c r="BE207" s="1">
        <f t="shared" si="103"/>
        <v>49</v>
      </c>
      <c r="BF207" s="1">
        <f>SUM('BONUS GAZZETTA 2013 2014'!D207,'BONUS GAZZETTA 2013 2014'!F207,'BONUS GAZZETTA 2013 2014'!H207,'BONUS GAZZETTA 2013 2014'!J207,'BONUS GAZZETTA 2013 2014'!L207,'BONUS GAZZETTA 2013 2014'!N207,'BONUS GAZZETTA 2013 2014'!P207,'BONUS GAZZETTA 2013 2014'!R207,'BONUS GAZZETTA 2013 2014'!T207,'BONUS GAZZETTA 2013 2014'!V207,'BONUS GAZZETTA 2013 2014'!X207,'BONUS GAZZETTA 2013 2014'!Z207,'BONUS GAZZETTA 2013 2014'!AB207,'BONUS GAZZETTA 2013 2014'!AD207,'BONUS GAZZETTA 2013 2014'!AF207,'BONUS GAZZETTA 2013 2014'!AH207,'BONUS GAZZETTA 2013 2014'!AJ207,'BONUS GAZZETTA 2013 2014'!AL207,'BONUS GAZZETTA 2013 2014'!AN207)</f>
        <v>-1.5</v>
      </c>
      <c r="BG207" s="1">
        <f>SUM('BONUS GAZZETTA 2013 2014'!C207,'BONUS GAZZETTA 2013 2014'!E207,'BONUS GAZZETTA 2013 2014'!G207,'BONUS GAZZETTA 2013 2014'!I207,'BONUS GAZZETTA 2013 2014'!K207,'BONUS GAZZETTA 2013 2014'!M207,'BONUS GAZZETTA 2013 2014'!O207,'BONUS GAZZETTA 2013 2014'!Q207,'BONUS GAZZETTA 2013 2014'!S207,'BONUS GAZZETTA 2013 2014'!U207,'BONUS GAZZETTA 2013 2014'!W207,'BONUS GAZZETTA 2013 2014'!Y207,'BONUS GAZZETTA 2013 2014'!AA207,'BONUS GAZZETTA 2013 2014'!AC207,'BONUS GAZZETTA 2013 2014'!AE207,'BONUS GAZZETTA 2013 2014'!AG207,'BONUS GAZZETTA 2013 2014'!AI207,'BONUS GAZZETTA 2013 2014'!AK207,'BONUS GAZZETTA 2013 2014'!AM207)</f>
        <v>-3.5</v>
      </c>
      <c r="BH207" s="1">
        <f t="shared" si="88"/>
        <v>34.5</v>
      </c>
      <c r="BI207" s="1">
        <f t="shared" si="89"/>
        <v>45.5</v>
      </c>
    </row>
    <row r="208" spans="1:61">
      <c r="A208" s="24" t="s">
        <v>2</v>
      </c>
      <c r="B208" s="24" t="s">
        <v>498</v>
      </c>
      <c r="C208" s="24"/>
      <c r="D208" s="24"/>
      <c r="E208" s="24"/>
      <c r="F208" s="24"/>
      <c r="G208" s="24"/>
      <c r="H208" s="25"/>
      <c r="I208" s="24"/>
      <c r="J208" s="24">
        <v>7</v>
      </c>
      <c r="K208" s="24">
        <v>5.5</v>
      </c>
      <c r="L208" s="24">
        <v>6</v>
      </c>
      <c r="M208" s="24">
        <v>5.5</v>
      </c>
      <c r="N208" s="24">
        <v>6</v>
      </c>
      <c r="O208" s="24">
        <v>6</v>
      </c>
      <c r="P208" s="24">
        <v>5.5</v>
      </c>
      <c r="Q208" s="24">
        <v>5.5</v>
      </c>
      <c r="R208" s="24">
        <v>6</v>
      </c>
      <c r="S208" s="24"/>
      <c r="T208" s="24">
        <v>6</v>
      </c>
      <c r="U208" s="24">
        <v>5</v>
      </c>
      <c r="V208" s="24">
        <v>7</v>
      </c>
      <c r="W208" s="24">
        <v>5.5</v>
      </c>
      <c r="X208" s="24">
        <v>5.5</v>
      </c>
      <c r="Y208" s="24">
        <v>7</v>
      </c>
      <c r="Z208" s="24">
        <v>6</v>
      </c>
      <c r="AA208" s="24"/>
      <c r="AB208" s="24"/>
      <c r="AC208" s="24">
        <v>6.5</v>
      </c>
      <c r="AD208" s="24">
        <v>6</v>
      </c>
      <c r="AE208" s="24">
        <v>5.5</v>
      </c>
      <c r="AF208" s="24">
        <v>6.5</v>
      </c>
      <c r="AG208" s="24">
        <v>4.5</v>
      </c>
      <c r="AH208" s="24">
        <v>6</v>
      </c>
      <c r="AI208" s="24">
        <v>6.5</v>
      </c>
      <c r="AJ208" s="24">
        <v>6</v>
      </c>
      <c r="AK208" s="24">
        <v>5</v>
      </c>
      <c r="AL208" s="24">
        <v>6</v>
      </c>
      <c r="AM208" s="24"/>
      <c r="AN208" s="24">
        <v>6</v>
      </c>
      <c r="AO208" s="8">
        <f t="shared" si="90"/>
        <v>27</v>
      </c>
      <c r="AP208" s="8">
        <f t="shared" si="98"/>
        <v>15</v>
      </c>
      <c r="AQ208" s="8">
        <f t="shared" si="99"/>
        <v>12</v>
      </c>
      <c r="AR208" s="8">
        <f t="shared" si="91"/>
        <v>5.9074074074074074</v>
      </c>
      <c r="AS208" s="8">
        <f t="shared" si="92"/>
        <v>5.8181818181818183</v>
      </c>
      <c r="AT208" s="8">
        <f t="shared" si="93"/>
        <v>5.96875</v>
      </c>
      <c r="AU208" s="8">
        <f t="shared" si="94"/>
        <v>6</v>
      </c>
      <c r="AV208" s="8">
        <f t="shared" si="100"/>
        <v>6.1</v>
      </c>
      <c r="AW208" s="8">
        <f t="shared" si="101"/>
        <v>5.666666666666667</v>
      </c>
      <c r="AX208" s="8">
        <f t="shared" si="96"/>
        <v>5.8518518518518521</v>
      </c>
      <c r="AY208" s="8">
        <f t="shared" si="84"/>
        <v>6.0333333333333332</v>
      </c>
      <c r="AZ208" s="8">
        <f t="shared" si="85"/>
        <v>5.625</v>
      </c>
      <c r="BA208" s="1">
        <f t="shared" si="97"/>
        <v>159.5</v>
      </c>
      <c r="BB208" s="1">
        <f>SUM('BONUS GAZZETTA 2013 2014'!C208:AN208)</f>
        <v>-1.5</v>
      </c>
      <c r="BC208" s="15">
        <f t="shared" si="95"/>
        <v>158</v>
      </c>
      <c r="BD208" s="1">
        <f t="shared" si="102"/>
        <v>91.5</v>
      </c>
      <c r="BE208" s="1">
        <f t="shared" si="103"/>
        <v>68</v>
      </c>
      <c r="BF208" s="1">
        <f>SUM('BONUS GAZZETTA 2013 2014'!D208,'BONUS GAZZETTA 2013 2014'!F208,'BONUS GAZZETTA 2013 2014'!H208,'BONUS GAZZETTA 2013 2014'!J208,'BONUS GAZZETTA 2013 2014'!L208,'BONUS GAZZETTA 2013 2014'!N208,'BONUS GAZZETTA 2013 2014'!P208,'BONUS GAZZETTA 2013 2014'!R208,'BONUS GAZZETTA 2013 2014'!T208,'BONUS GAZZETTA 2013 2014'!V208,'BONUS GAZZETTA 2013 2014'!X208,'BONUS GAZZETTA 2013 2014'!Z208,'BONUS GAZZETTA 2013 2014'!AB208,'BONUS GAZZETTA 2013 2014'!AD208,'BONUS GAZZETTA 2013 2014'!AF208,'BONUS GAZZETTA 2013 2014'!AH208,'BONUS GAZZETTA 2013 2014'!AJ208,'BONUS GAZZETTA 2013 2014'!AL208,'BONUS GAZZETTA 2013 2014'!AN208)</f>
        <v>-1</v>
      </c>
      <c r="BG208" s="1">
        <f>SUM('BONUS GAZZETTA 2013 2014'!C208,'BONUS GAZZETTA 2013 2014'!E208,'BONUS GAZZETTA 2013 2014'!G208,'BONUS GAZZETTA 2013 2014'!I208,'BONUS GAZZETTA 2013 2014'!K208,'BONUS GAZZETTA 2013 2014'!M208,'BONUS GAZZETTA 2013 2014'!O208,'BONUS GAZZETTA 2013 2014'!Q208,'BONUS GAZZETTA 2013 2014'!S208,'BONUS GAZZETTA 2013 2014'!U208,'BONUS GAZZETTA 2013 2014'!W208,'BONUS GAZZETTA 2013 2014'!Y208,'BONUS GAZZETTA 2013 2014'!AA208,'BONUS GAZZETTA 2013 2014'!AC208,'BONUS GAZZETTA 2013 2014'!AE208,'BONUS GAZZETTA 2013 2014'!AG208,'BONUS GAZZETTA 2013 2014'!AI208,'BONUS GAZZETTA 2013 2014'!AK208,'BONUS GAZZETTA 2013 2014'!AM208)</f>
        <v>-0.5</v>
      </c>
      <c r="BH208" s="1">
        <f t="shared" si="88"/>
        <v>90.5</v>
      </c>
      <c r="BI208" s="1">
        <f t="shared" si="89"/>
        <v>67.5</v>
      </c>
    </row>
    <row r="209" spans="1:61">
      <c r="A209" s="24" t="s">
        <v>2</v>
      </c>
      <c r="B209" s="24" t="s">
        <v>501</v>
      </c>
      <c r="C209" s="24"/>
      <c r="D209" s="24"/>
      <c r="E209" s="24"/>
      <c r="F209" s="24"/>
      <c r="G209" s="24"/>
      <c r="H209" s="25"/>
      <c r="I209" s="24"/>
      <c r="J209" s="24"/>
      <c r="K209" s="24"/>
      <c r="L209" s="24"/>
      <c r="M209" s="24"/>
      <c r="N209" s="24"/>
      <c r="O209" s="24"/>
      <c r="P209" s="24"/>
      <c r="Q209" s="24"/>
      <c r="R209" s="24"/>
      <c r="S209" s="24"/>
      <c r="T209" s="24"/>
      <c r="U209" s="24"/>
      <c r="V209" s="24"/>
      <c r="W209" s="24"/>
      <c r="X209" s="24"/>
      <c r="Y209" s="24">
        <v>6</v>
      </c>
      <c r="Z209" s="24">
        <v>6</v>
      </c>
      <c r="AA209" s="24">
        <v>5</v>
      </c>
      <c r="AB209" s="24">
        <v>6.5</v>
      </c>
      <c r="AC209" s="24">
        <v>5</v>
      </c>
      <c r="AD209" s="24">
        <v>6</v>
      </c>
      <c r="AE209" s="24">
        <v>6</v>
      </c>
      <c r="AF209" s="24">
        <v>6</v>
      </c>
      <c r="AG209" s="24">
        <v>5</v>
      </c>
      <c r="AH209" s="24">
        <v>7</v>
      </c>
      <c r="AI209" s="24">
        <v>5.5</v>
      </c>
      <c r="AJ209" s="24">
        <v>5.5</v>
      </c>
      <c r="AK209" s="24"/>
      <c r="AL209" s="24"/>
      <c r="AM209" s="24"/>
      <c r="AN209" s="24" t="s">
        <v>423</v>
      </c>
      <c r="AO209" s="8">
        <f t="shared" si="90"/>
        <v>12</v>
      </c>
      <c r="AP209" s="8">
        <f t="shared" si="98"/>
        <v>6</v>
      </c>
      <c r="AQ209" s="8">
        <f t="shared" si="99"/>
        <v>6</v>
      </c>
      <c r="AR209" s="8">
        <f t="shared" si="91"/>
        <v>5.791666666666667</v>
      </c>
      <c r="AS209" s="8" t="e">
        <f t="shared" si="92"/>
        <v>#DIV/0!</v>
      </c>
      <c r="AT209" s="8">
        <f t="shared" si="93"/>
        <v>5.791666666666667</v>
      </c>
      <c r="AU209" s="8">
        <f t="shared" si="94"/>
        <v>6</v>
      </c>
      <c r="AV209" s="8">
        <f t="shared" si="100"/>
        <v>6.166666666666667</v>
      </c>
      <c r="AW209" s="8">
        <f t="shared" si="101"/>
        <v>5.416666666666667</v>
      </c>
      <c r="AX209" s="8">
        <f t="shared" si="96"/>
        <v>5.708333333333333</v>
      </c>
      <c r="AY209" s="8">
        <f t="shared" si="84"/>
        <v>6.166666666666667</v>
      </c>
      <c r="AZ209" s="8">
        <f t="shared" si="85"/>
        <v>5.25</v>
      </c>
      <c r="BA209" s="1">
        <f t="shared" si="97"/>
        <v>69.5</v>
      </c>
      <c r="BB209" s="1">
        <f>SUM('BONUS GAZZETTA 2013 2014'!C209:AN209)</f>
        <v>-1</v>
      </c>
      <c r="BC209" s="15">
        <f t="shared" si="95"/>
        <v>68.5</v>
      </c>
      <c r="BD209" s="1">
        <f t="shared" si="102"/>
        <v>37</v>
      </c>
      <c r="BE209" s="1">
        <f t="shared" si="103"/>
        <v>32.5</v>
      </c>
      <c r="BF209" s="1">
        <f>SUM('BONUS GAZZETTA 2013 2014'!D209,'BONUS GAZZETTA 2013 2014'!F209,'BONUS GAZZETTA 2013 2014'!H209,'BONUS GAZZETTA 2013 2014'!J209,'BONUS GAZZETTA 2013 2014'!L209,'BONUS GAZZETTA 2013 2014'!N209,'BONUS GAZZETTA 2013 2014'!P209,'BONUS GAZZETTA 2013 2014'!R209,'BONUS GAZZETTA 2013 2014'!T209,'BONUS GAZZETTA 2013 2014'!V209,'BONUS GAZZETTA 2013 2014'!X209,'BONUS GAZZETTA 2013 2014'!Z209,'BONUS GAZZETTA 2013 2014'!AB209,'BONUS GAZZETTA 2013 2014'!AD209,'BONUS GAZZETTA 2013 2014'!AF209,'BONUS GAZZETTA 2013 2014'!AH209,'BONUS GAZZETTA 2013 2014'!AJ209,'BONUS GAZZETTA 2013 2014'!AL209,'BONUS GAZZETTA 2013 2014'!AN209)</f>
        <v>0</v>
      </c>
      <c r="BG209" s="1">
        <f>SUM('BONUS GAZZETTA 2013 2014'!C209,'BONUS GAZZETTA 2013 2014'!E209,'BONUS GAZZETTA 2013 2014'!G209,'BONUS GAZZETTA 2013 2014'!I209,'BONUS GAZZETTA 2013 2014'!K209,'BONUS GAZZETTA 2013 2014'!M209,'BONUS GAZZETTA 2013 2014'!O209,'BONUS GAZZETTA 2013 2014'!Q209,'BONUS GAZZETTA 2013 2014'!S209,'BONUS GAZZETTA 2013 2014'!U209,'BONUS GAZZETTA 2013 2014'!W209,'BONUS GAZZETTA 2013 2014'!Y209,'BONUS GAZZETTA 2013 2014'!AA209,'BONUS GAZZETTA 2013 2014'!AC209,'BONUS GAZZETTA 2013 2014'!AE209,'BONUS GAZZETTA 2013 2014'!AG209,'BONUS GAZZETTA 2013 2014'!AI209,'BONUS GAZZETTA 2013 2014'!AK209,'BONUS GAZZETTA 2013 2014'!AM209)</f>
        <v>-1</v>
      </c>
      <c r="BH209" s="1">
        <f t="shared" si="88"/>
        <v>37</v>
      </c>
      <c r="BI209" s="1">
        <f t="shared" si="89"/>
        <v>31.5</v>
      </c>
    </row>
    <row r="210" spans="1:61">
      <c r="A210" s="24" t="s">
        <v>2</v>
      </c>
      <c r="B210" s="24" t="s">
        <v>90</v>
      </c>
      <c r="C210" s="24">
        <v>5.5</v>
      </c>
      <c r="D210" s="24">
        <v>5.5</v>
      </c>
      <c r="E210" s="24">
        <v>6</v>
      </c>
      <c r="F210" s="24">
        <v>6</v>
      </c>
      <c r="G210" s="24">
        <v>6</v>
      </c>
      <c r="H210" s="25">
        <v>5</v>
      </c>
      <c r="I210" s="24">
        <v>6</v>
      </c>
      <c r="J210" s="24">
        <v>6</v>
      </c>
      <c r="K210" s="24">
        <v>5.5</v>
      </c>
      <c r="L210" s="24">
        <v>6</v>
      </c>
      <c r="M210" s="24">
        <v>6</v>
      </c>
      <c r="N210" s="24">
        <v>6.5</v>
      </c>
      <c r="O210" s="24">
        <v>6</v>
      </c>
      <c r="P210" s="24">
        <v>6</v>
      </c>
      <c r="Q210" s="24">
        <v>6</v>
      </c>
      <c r="R210" s="24"/>
      <c r="S210" s="24"/>
      <c r="T210" s="24"/>
      <c r="U210" s="24"/>
      <c r="V210" s="24"/>
      <c r="W210" s="24"/>
      <c r="X210" s="24"/>
      <c r="Y210" s="24">
        <v>6.5</v>
      </c>
      <c r="Z210" s="24">
        <v>5</v>
      </c>
      <c r="AA210" s="24"/>
      <c r="AB210" s="24">
        <v>5.5</v>
      </c>
      <c r="AC210" s="24"/>
      <c r="AD210" s="24"/>
      <c r="AE210" s="24"/>
      <c r="AF210" s="24">
        <v>6</v>
      </c>
      <c r="AG210" s="24"/>
      <c r="AH210" s="24"/>
      <c r="AI210" s="24"/>
      <c r="AJ210" s="24"/>
      <c r="AK210" s="24">
        <v>6</v>
      </c>
      <c r="AL210" s="24"/>
      <c r="AM210" s="24"/>
      <c r="AN210" s="24">
        <v>6</v>
      </c>
      <c r="AO210" s="8">
        <f t="shared" si="90"/>
        <v>21</v>
      </c>
      <c r="AP210" s="8">
        <f t="shared" si="98"/>
        <v>11</v>
      </c>
      <c r="AQ210" s="8">
        <f t="shared" si="99"/>
        <v>10</v>
      </c>
      <c r="AR210" s="8">
        <f t="shared" si="91"/>
        <v>5.8571428571428568</v>
      </c>
      <c r="AS210" s="8">
        <f t="shared" si="92"/>
        <v>5.8666666666666663</v>
      </c>
      <c r="AT210" s="8">
        <f t="shared" si="93"/>
        <v>5.833333333333333</v>
      </c>
      <c r="AU210" s="8">
        <f t="shared" si="94"/>
        <v>6</v>
      </c>
      <c r="AV210" s="8">
        <f t="shared" si="100"/>
        <v>5.7727272727272725</v>
      </c>
      <c r="AW210" s="8">
        <f t="shared" si="101"/>
        <v>5.95</v>
      </c>
      <c r="AX210" s="8">
        <f t="shared" si="96"/>
        <v>5.8571428571428568</v>
      </c>
      <c r="AY210" s="8">
        <f t="shared" si="84"/>
        <v>5.9545454545454541</v>
      </c>
      <c r="AZ210" s="8">
        <f t="shared" si="85"/>
        <v>5.75</v>
      </c>
      <c r="BA210" s="1">
        <f t="shared" si="97"/>
        <v>123</v>
      </c>
      <c r="BB210" s="1">
        <f>SUM('BONUS GAZZETTA 2013 2014'!C210:AN210)</f>
        <v>0</v>
      </c>
      <c r="BC210" s="15">
        <f t="shared" si="95"/>
        <v>123</v>
      </c>
      <c r="BD210" s="1">
        <f t="shared" si="102"/>
        <v>63.5</v>
      </c>
      <c r="BE210" s="1">
        <f t="shared" si="103"/>
        <v>59.5</v>
      </c>
      <c r="BF210" s="1">
        <f>SUM('BONUS GAZZETTA 2013 2014'!D210,'BONUS GAZZETTA 2013 2014'!F210,'BONUS GAZZETTA 2013 2014'!H210,'BONUS GAZZETTA 2013 2014'!J210,'BONUS GAZZETTA 2013 2014'!L210,'BONUS GAZZETTA 2013 2014'!N210,'BONUS GAZZETTA 2013 2014'!P210,'BONUS GAZZETTA 2013 2014'!R210,'BONUS GAZZETTA 2013 2014'!T210,'BONUS GAZZETTA 2013 2014'!V210,'BONUS GAZZETTA 2013 2014'!X210,'BONUS GAZZETTA 2013 2014'!Z210,'BONUS GAZZETTA 2013 2014'!AB210,'BONUS GAZZETTA 2013 2014'!AD210,'BONUS GAZZETTA 2013 2014'!AF210,'BONUS GAZZETTA 2013 2014'!AH210,'BONUS GAZZETTA 2013 2014'!AJ210,'BONUS GAZZETTA 2013 2014'!AL210,'BONUS GAZZETTA 2013 2014'!AN210)</f>
        <v>2</v>
      </c>
      <c r="BG210" s="1">
        <f>SUM('BONUS GAZZETTA 2013 2014'!C210,'BONUS GAZZETTA 2013 2014'!E210,'BONUS GAZZETTA 2013 2014'!G210,'BONUS GAZZETTA 2013 2014'!I210,'BONUS GAZZETTA 2013 2014'!K210,'BONUS GAZZETTA 2013 2014'!M210,'BONUS GAZZETTA 2013 2014'!O210,'BONUS GAZZETTA 2013 2014'!Q210,'BONUS GAZZETTA 2013 2014'!S210,'BONUS GAZZETTA 2013 2014'!U210,'BONUS GAZZETTA 2013 2014'!W210,'BONUS GAZZETTA 2013 2014'!Y210,'BONUS GAZZETTA 2013 2014'!AA210,'BONUS GAZZETTA 2013 2014'!AC210,'BONUS GAZZETTA 2013 2014'!AE210,'BONUS GAZZETTA 2013 2014'!AG210,'BONUS GAZZETTA 2013 2014'!AI210,'BONUS GAZZETTA 2013 2014'!AK210,'BONUS GAZZETTA 2013 2014'!AM210)</f>
        <v>-2</v>
      </c>
      <c r="BH210" s="1">
        <f t="shared" si="88"/>
        <v>65.5</v>
      </c>
      <c r="BI210" s="1">
        <f t="shared" si="89"/>
        <v>57.5</v>
      </c>
    </row>
    <row r="211" spans="1:61">
      <c r="A211" s="24" t="s">
        <v>2</v>
      </c>
      <c r="B211" s="24" t="s">
        <v>370</v>
      </c>
      <c r="C211" s="24"/>
      <c r="D211" s="24">
        <v>4</v>
      </c>
      <c r="E211" s="24"/>
      <c r="F211" s="24"/>
      <c r="G211" s="24"/>
      <c r="H211" s="25"/>
      <c r="I211" s="24">
        <v>6</v>
      </c>
      <c r="J211" s="24"/>
      <c r="K211" s="24"/>
      <c r="L211" s="24"/>
      <c r="M211" s="24"/>
      <c r="N211" s="24" t="s">
        <v>423</v>
      </c>
      <c r="O211" s="24">
        <v>6</v>
      </c>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8">
        <f t="shared" si="90"/>
        <v>3</v>
      </c>
      <c r="AP211" s="8">
        <f t="shared" si="98"/>
        <v>1</v>
      </c>
      <c r="AQ211" s="8">
        <f t="shared" si="99"/>
        <v>2</v>
      </c>
      <c r="AR211" s="8">
        <f t="shared" si="91"/>
        <v>5.333333333333333</v>
      </c>
      <c r="AS211" s="8">
        <f t="shared" si="92"/>
        <v>5.333333333333333</v>
      </c>
      <c r="AT211" s="8" t="e">
        <f t="shared" si="93"/>
        <v>#DIV/0!</v>
      </c>
      <c r="AU211" s="8">
        <f t="shared" si="94"/>
        <v>6</v>
      </c>
      <c r="AV211" s="8">
        <f t="shared" si="100"/>
        <v>4</v>
      </c>
      <c r="AW211" s="8">
        <f t="shared" si="101"/>
        <v>6</v>
      </c>
      <c r="AX211" s="8">
        <f t="shared" si="96"/>
        <v>5</v>
      </c>
      <c r="AY211" s="8">
        <f t="shared" si="84"/>
        <v>3</v>
      </c>
      <c r="AZ211" s="8">
        <f t="shared" si="85"/>
        <v>6</v>
      </c>
      <c r="BA211" s="1">
        <f t="shared" si="97"/>
        <v>16</v>
      </c>
      <c r="BB211" s="1">
        <f>SUM('BONUS GAZZETTA 2013 2014'!C211:AN211)</f>
        <v>-1</v>
      </c>
      <c r="BC211" s="15">
        <f t="shared" si="95"/>
        <v>15</v>
      </c>
      <c r="BD211" s="1">
        <f t="shared" si="102"/>
        <v>4</v>
      </c>
      <c r="BE211" s="1">
        <f t="shared" si="103"/>
        <v>12</v>
      </c>
      <c r="BF211" s="1">
        <f>SUM('BONUS GAZZETTA 2013 2014'!D211,'BONUS GAZZETTA 2013 2014'!F211,'BONUS GAZZETTA 2013 2014'!H211,'BONUS GAZZETTA 2013 2014'!J211,'BONUS GAZZETTA 2013 2014'!L211,'BONUS GAZZETTA 2013 2014'!N211,'BONUS GAZZETTA 2013 2014'!P211,'BONUS GAZZETTA 2013 2014'!R211,'BONUS GAZZETTA 2013 2014'!T211,'BONUS GAZZETTA 2013 2014'!V211,'BONUS GAZZETTA 2013 2014'!X211,'BONUS GAZZETTA 2013 2014'!Z211,'BONUS GAZZETTA 2013 2014'!AB211,'BONUS GAZZETTA 2013 2014'!AD211,'BONUS GAZZETTA 2013 2014'!AF211,'BONUS GAZZETTA 2013 2014'!AH211,'BONUS GAZZETTA 2013 2014'!AJ211,'BONUS GAZZETTA 2013 2014'!AL211,'BONUS GAZZETTA 2013 2014'!AN211)</f>
        <v>-1</v>
      </c>
      <c r="BG211" s="1">
        <f>SUM('BONUS GAZZETTA 2013 2014'!C211,'BONUS GAZZETTA 2013 2014'!E211,'BONUS GAZZETTA 2013 2014'!G211,'BONUS GAZZETTA 2013 2014'!I211,'BONUS GAZZETTA 2013 2014'!K211,'BONUS GAZZETTA 2013 2014'!M211,'BONUS GAZZETTA 2013 2014'!O211,'BONUS GAZZETTA 2013 2014'!Q211,'BONUS GAZZETTA 2013 2014'!S211,'BONUS GAZZETTA 2013 2014'!U211,'BONUS GAZZETTA 2013 2014'!W211,'BONUS GAZZETTA 2013 2014'!Y211,'BONUS GAZZETTA 2013 2014'!AA211,'BONUS GAZZETTA 2013 2014'!AC211,'BONUS GAZZETTA 2013 2014'!AE211,'BONUS GAZZETTA 2013 2014'!AG211,'BONUS GAZZETTA 2013 2014'!AI211,'BONUS GAZZETTA 2013 2014'!AK211,'BONUS GAZZETTA 2013 2014'!AM211)</f>
        <v>0</v>
      </c>
      <c r="BH211" s="1">
        <f t="shared" si="88"/>
        <v>3</v>
      </c>
      <c r="BI211" s="1">
        <f t="shared" si="89"/>
        <v>12</v>
      </c>
    </row>
    <row r="212" spans="1:61">
      <c r="A212" s="24" t="s">
        <v>2</v>
      </c>
      <c r="B212" s="24" t="s">
        <v>91</v>
      </c>
      <c r="C212" s="24">
        <v>6.5</v>
      </c>
      <c r="D212" s="24"/>
      <c r="E212" s="24">
        <v>6.5</v>
      </c>
      <c r="F212" s="24">
        <v>6.5</v>
      </c>
      <c r="G212" s="24">
        <v>6.5</v>
      </c>
      <c r="H212" s="25">
        <v>5.5</v>
      </c>
      <c r="I212" s="24">
        <v>6</v>
      </c>
      <c r="J212" s="24">
        <v>6.5</v>
      </c>
      <c r="K212" s="24">
        <v>5.5</v>
      </c>
      <c r="L212" s="24">
        <v>6</v>
      </c>
      <c r="M212" s="24"/>
      <c r="N212" s="24">
        <v>6</v>
      </c>
      <c r="O212" s="24">
        <v>6</v>
      </c>
      <c r="P212" s="24">
        <v>6</v>
      </c>
      <c r="Q212" s="24">
        <v>6</v>
      </c>
      <c r="R212" s="24"/>
      <c r="S212" s="24">
        <v>5.5</v>
      </c>
      <c r="T212" s="24">
        <v>6</v>
      </c>
      <c r="U212" s="24">
        <v>5.5</v>
      </c>
      <c r="V212" s="24">
        <v>6</v>
      </c>
      <c r="W212" s="24"/>
      <c r="X212" s="24"/>
      <c r="Y212" s="24">
        <v>5</v>
      </c>
      <c r="Z212" s="24"/>
      <c r="AA212" s="24"/>
      <c r="AB212" s="24"/>
      <c r="AC212" s="24"/>
      <c r="AD212" s="24"/>
      <c r="AE212" s="24"/>
      <c r="AF212" s="24"/>
      <c r="AG212" s="24"/>
      <c r="AH212" s="24"/>
      <c r="AI212" s="24"/>
      <c r="AJ212" s="24"/>
      <c r="AK212" s="24">
        <v>5</v>
      </c>
      <c r="AL212" s="24">
        <v>5.5</v>
      </c>
      <c r="AM212" s="24">
        <v>5.5</v>
      </c>
      <c r="AN212" s="24">
        <v>5.5</v>
      </c>
      <c r="AO212" s="8">
        <f t="shared" si="90"/>
        <v>22</v>
      </c>
      <c r="AP212" s="8">
        <f t="shared" si="98"/>
        <v>10</v>
      </c>
      <c r="AQ212" s="8">
        <f t="shared" si="99"/>
        <v>12</v>
      </c>
      <c r="AR212" s="8">
        <f t="shared" si="91"/>
        <v>5.8636363636363633</v>
      </c>
      <c r="AS212" s="8">
        <f t="shared" si="92"/>
        <v>6.03125</v>
      </c>
      <c r="AT212" s="8">
        <f t="shared" si="93"/>
        <v>5.416666666666667</v>
      </c>
      <c r="AU212" s="8">
        <f t="shared" si="94"/>
        <v>6</v>
      </c>
      <c r="AV212" s="8">
        <f t="shared" si="100"/>
        <v>5.95</v>
      </c>
      <c r="AW212" s="8">
        <f t="shared" si="101"/>
        <v>5.791666666666667</v>
      </c>
      <c r="AX212" s="8">
        <f t="shared" si="96"/>
        <v>5.7272727272727275</v>
      </c>
      <c r="AY212" s="8">
        <f t="shared" si="84"/>
        <v>5.9</v>
      </c>
      <c r="AZ212" s="8">
        <f t="shared" si="85"/>
        <v>5.583333333333333</v>
      </c>
      <c r="BA212" s="1">
        <f t="shared" si="97"/>
        <v>129</v>
      </c>
      <c r="BB212" s="1">
        <f>SUM('BONUS GAZZETTA 2013 2014'!C212:AN212)</f>
        <v>-3</v>
      </c>
      <c r="BC212" s="15">
        <f t="shared" si="95"/>
        <v>126</v>
      </c>
      <c r="BD212" s="1">
        <f t="shared" si="102"/>
        <v>59.5</v>
      </c>
      <c r="BE212" s="1">
        <f t="shared" si="103"/>
        <v>69.5</v>
      </c>
      <c r="BF212" s="1">
        <f>SUM('BONUS GAZZETTA 2013 2014'!D212,'BONUS GAZZETTA 2013 2014'!F212,'BONUS GAZZETTA 2013 2014'!H212,'BONUS GAZZETTA 2013 2014'!J212,'BONUS GAZZETTA 2013 2014'!L212,'BONUS GAZZETTA 2013 2014'!N212,'BONUS GAZZETTA 2013 2014'!P212,'BONUS GAZZETTA 2013 2014'!R212,'BONUS GAZZETTA 2013 2014'!T212,'BONUS GAZZETTA 2013 2014'!V212,'BONUS GAZZETTA 2013 2014'!X212,'BONUS GAZZETTA 2013 2014'!Z212,'BONUS GAZZETTA 2013 2014'!AB212,'BONUS GAZZETTA 2013 2014'!AD212,'BONUS GAZZETTA 2013 2014'!AF212,'BONUS GAZZETTA 2013 2014'!AH212,'BONUS GAZZETTA 2013 2014'!AJ212,'BONUS GAZZETTA 2013 2014'!AL212,'BONUS GAZZETTA 2013 2014'!AN212)</f>
        <v>-0.5</v>
      </c>
      <c r="BG212" s="1">
        <f>SUM('BONUS GAZZETTA 2013 2014'!C212,'BONUS GAZZETTA 2013 2014'!E212,'BONUS GAZZETTA 2013 2014'!G212,'BONUS GAZZETTA 2013 2014'!I212,'BONUS GAZZETTA 2013 2014'!K212,'BONUS GAZZETTA 2013 2014'!M212,'BONUS GAZZETTA 2013 2014'!O212,'BONUS GAZZETTA 2013 2014'!Q212,'BONUS GAZZETTA 2013 2014'!S212,'BONUS GAZZETTA 2013 2014'!U212,'BONUS GAZZETTA 2013 2014'!W212,'BONUS GAZZETTA 2013 2014'!Y212,'BONUS GAZZETTA 2013 2014'!AA212,'BONUS GAZZETTA 2013 2014'!AC212,'BONUS GAZZETTA 2013 2014'!AE212,'BONUS GAZZETTA 2013 2014'!AG212,'BONUS GAZZETTA 2013 2014'!AI212,'BONUS GAZZETTA 2013 2014'!AK212,'BONUS GAZZETTA 2013 2014'!AM212)</f>
        <v>-2.5</v>
      </c>
      <c r="BH212" s="1">
        <f t="shared" si="88"/>
        <v>59</v>
      </c>
      <c r="BI212" s="1">
        <f t="shared" si="89"/>
        <v>67</v>
      </c>
    </row>
    <row r="213" spans="1:61">
      <c r="A213" s="24" t="s">
        <v>8</v>
      </c>
      <c r="B213" s="24" t="s">
        <v>92</v>
      </c>
      <c r="C213" s="24">
        <v>6</v>
      </c>
      <c r="D213" s="24"/>
      <c r="E213" s="24"/>
      <c r="F213" s="24"/>
      <c r="G213" s="24">
        <v>5.5</v>
      </c>
      <c r="H213" s="25"/>
      <c r="I213" s="24"/>
      <c r="J213" s="24"/>
      <c r="K213" s="24">
        <v>5.5</v>
      </c>
      <c r="L213" s="24">
        <v>6</v>
      </c>
      <c r="M213" s="24"/>
      <c r="N213" s="24"/>
      <c r="O213" s="24">
        <v>6</v>
      </c>
      <c r="P213" s="24"/>
      <c r="Q213" s="24"/>
      <c r="R213" s="24">
        <v>6.5</v>
      </c>
      <c r="S213" s="24">
        <v>5.5</v>
      </c>
      <c r="T213" s="24">
        <v>6.5</v>
      </c>
      <c r="U213" s="24">
        <v>5</v>
      </c>
      <c r="V213" s="24">
        <v>6.5</v>
      </c>
      <c r="W213" s="24">
        <v>5.5</v>
      </c>
      <c r="X213" s="24">
        <v>5.5</v>
      </c>
      <c r="Y213" s="24">
        <v>6</v>
      </c>
      <c r="Z213" s="24"/>
      <c r="AA213" s="24">
        <v>5.5</v>
      </c>
      <c r="AB213" s="24">
        <v>6</v>
      </c>
      <c r="AC213" s="24"/>
      <c r="AD213" s="24">
        <v>6</v>
      </c>
      <c r="AE213" s="24">
        <v>6</v>
      </c>
      <c r="AF213" s="24">
        <v>6</v>
      </c>
      <c r="AG213" s="24">
        <v>5</v>
      </c>
      <c r="AH213" s="24">
        <v>6</v>
      </c>
      <c r="AI213" s="24">
        <v>6</v>
      </c>
      <c r="AJ213" s="24">
        <v>5</v>
      </c>
      <c r="AK213" s="24">
        <v>6</v>
      </c>
      <c r="AL213" s="24">
        <v>5.5</v>
      </c>
      <c r="AM213" s="24">
        <v>5.5</v>
      </c>
      <c r="AN213" s="24" t="s">
        <v>429</v>
      </c>
      <c r="AO213" s="8">
        <f t="shared" si="90"/>
        <v>25</v>
      </c>
      <c r="AP213" s="8">
        <f t="shared" si="98"/>
        <v>11</v>
      </c>
      <c r="AQ213" s="8">
        <f t="shared" si="99"/>
        <v>14</v>
      </c>
      <c r="AR213" s="8">
        <f t="shared" si="91"/>
        <v>5.78</v>
      </c>
      <c r="AS213" s="8">
        <f t="shared" si="92"/>
        <v>5.833333333333333</v>
      </c>
      <c r="AT213" s="8">
        <f t="shared" si="93"/>
        <v>5.75</v>
      </c>
      <c r="AU213" s="8">
        <f t="shared" si="94"/>
        <v>6</v>
      </c>
      <c r="AV213" s="8">
        <f t="shared" si="100"/>
        <v>5.9545454545454541</v>
      </c>
      <c r="AW213" s="8">
        <f t="shared" si="101"/>
        <v>5.6428571428571432</v>
      </c>
      <c r="AX213" s="8">
        <f t="shared" si="96"/>
        <v>5.88</v>
      </c>
      <c r="AY213" s="8">
        <f t="shared" si="84"/>
        <v>6.3636363636363633</v>
      </c>
      <c r="AZ213" s="8">
        <f t="shared" si="85"/>
        <v>5.5</v>
      </c>
      <c r="BA213" s="1">
        <f t="shared" si="97"/>
        <v>144.5</v>
      </c>
      <c r="BB213" s="1">
        <f>SUM('BONUS GAZZETTA 2013 2014'!C213:AN213)</f>
        <v>2.5</v>
      </c>
      <c r="BC213" s="15">
        <f t="shared" si="95"/>
        <v>147</v>
      </c>
      <c r="BD213" s="1">
        <f t="shared" si="102"/>
        <v>65.5</v>
      </c>
      <c r="BE213" s="1">
        <f t="shared" si="103"/>
        <v>79</v>
      </c>
      <c r="BF213" s="1">
        <f>SUM('BONUS GAZZETTA 2013 2014'!D213,'BONUS GAZZETTA 2013 2014'!F213,'BONUS GAZZETTA 2013 2014'!H213,'BONUS GAZZETTA 2013 2014'!J213,'BONUS GAZZETTA 2013 2014'!L213,'BONUS GAZZETTA 2013 2014'!N213,'BONUS GAZZETTA 2013 2014'!P213,'BONUS GAZZETTA 2013 2014'!R213,'BONUS GAZZETTA 2013 2014'!T213,'BONUS GAZZETTA 2013 2014'!V213,'BONUS GAZZETTA 2013 2014'!X213,'BONUS GAZZETTA 2013 2014'!Z213,'BONUS GAZZETTA 2013 2014'!AB213,'BONUS GAZZETTA 2013 2014'!AD213,'BONUS GAZZETTA 2013 2014'!AF213,'BONUS GAZZETTA 2013 2014'!AH213,'BONUS GAZZETTA 2013 2014'!AJ213,'BONUS GAZZETTA 2013 2014'!AL213,'BONUS GAZZETTA 2013 2014'!AN213)</f>
        <v>4.5</v>
      </c>
      <c r="BG213" s="1">
        <f>SUM('BONUS GAZZETTA 2013 2014'!C213,'BONUS GAZZETTA 2013 2014'!E213,'BONUS GAZZETTA 2013 2014'!G213,'BONUS GAZZETTA 2013 2014'!I213,'BONUS GAZZETTA 2013 2014'!K213,'BONUS GAZZETTA 2013 2014'!M213,'BONUS GAZZETTA 2013 2014'!O213,'BONUS GAZZETTA 2013 2014'!Q213,'BONUS GAZZETTA 2013 2014'!S213,'BONUS GAZZETTA 2013 2014'!U213,'BONUS GAZZETTA 2013 2014'!W213,'BONUS GAZZETTA 2013 2014'!Y213,'BONUS GAZZETTA 2013 2014'!AA213,'BONUS GAZZETTA 2013 2014'!AC213,'BONUS GAZZETTA 2013 2014'!AE213,'BONUS GAZZETTA 2013 2014'!AG213,'BONUS GAZZETTA 2013 2014'!AI213,'BONUS GAZZETTA 2013 2014'!AK213,'BONUS GAZZETTA 2013 2014'!AM213)</f>
        <v>-2</v>
      </c>
      <c r="BH213" s="1">
        <f t="shared" si="88"/>
        <v>70</v>
      </c>
      <c r="BI213" s="1">
        <f t="shared" si="89"/>
        <v>77</v>
      </c>
    </row>
    <row r="214" spans="1:61">
      <c r="A214" s="24" t="s">
        <v>8</v>
      </c>
      <c r="B214" s="24" t="s">
        <v>369</v>
      </c>
      <c r="C214" s="24"/>
      <c r="D214" s="24">
        <v>5</v>
      </c>
      <c r="E214" s="24">
        <v>7</v>
      </c>
      <c r="F214" s="24">
        <v>6</v>
      </c>
      <c r="G214" s="24">
        <v>5.5</v>
      </c>
      <c r="H214" s="25">
        <v>5</v>
      </c>
      <c r="I214" s="24"/>
      <c r="J214" s="24">
        <v>6</v>
      </c>
      <c r="K214" s="24">
        <v>4.5</v>
      </c>
      <c r="L214" s="24">
        <v>6.5</v>
      </c>
      <c r="M214" s="24">
        <v>5.5</v>
      </c>
      <c r="N214" s="24"/>
      <c r="O214" s="24">
        <v>6</v>
      </c>
      <c r="P214" s="24">
        <v>6.5</v>
      </c>
      <c r="Q214" s="24">
        <v>6</v>
      </c>
      <c r="R214" s="24">
        <v>5</v>
      </c>
      <c r="S214" s="24">
        <v>5</v>
      </c>
      <c r="T214" s="24">
        <v>5.5</v>
      </c>
      <c r="U214" s="24">
        <v>5.5</v>
      </c>
      <c r="V214" s="24"/>
      <c r="W214" s="24"/>
      <c r="X214" s="24"/>
      <c r="Y214" s="24"/>
      <c r="Z214" s="24"/>
      <c r="AA214" s="24"/>
      <c r="AB214" s="24"/>
      <c r="AC214" s="24"/>
      <c r="AD214" s="24"/>
      <c r="AE214" s="24"/>
      <c r="AF214" s="24"/>
      <c r="AG214" s="24"/>
      <c r="AH214" s="24"/>
      <c r="AI214" s="24"/>
      <c r="AJ214" s="24"/>
      <c r="AK214" s="24"/>
      <c r="AL214" s="24"/>
      <c r="AM214" s="24"/>
      <c r="AN214" s="24"/>
      <c r="AO214" s="8">
        <f t="shared" si="90"/>
        <v>16</v>
      </c>
      <c r="AP214" s="8">
        <f t="shared" si="98"/>
        <v>8</v>
      </c>
      <c r="AQ214" s="8">
        <f t="shared" si="99"/>
        <v>8</v>
      </c>
      <c r="AR214" s="8">
        <f t="shared" si="91"/>
        <v>5.65625</v>
      </c>
      <c r="AS214" s="8">
        <f t="shared" si="92"/>
        <v>5.65625</v>
      </c>
      <c r="AT214" s="8" t="e">
        <f t="shared" si="93"/>
        <v>#DIV/0!</v>
      </c>
      <c r="AU214" s="8">
        <f t="shared" si="94"/>
        <v>5</v>
      </c>
      <c r="AV214" s="8">
        <f t="shared" si="100"/>
        <v>5.6875</v>
      </c>
      <c r="AW214" s="8">
        <f t="shared" si="101"/>
        <v>5.625</v>
      </c>
      <c r="AX214" s="8">
        <f t="shared" si="96"/>
        <v>5.8125</v>
      </c>
      <c r="AY214" s="8">
        <f t="shared" si="84"/>
        <v>6.0625</v>
      </c>
      <c r="AZ214" s="8">
        <f t="shared" si="85"/>
        <v>5.5625</v>
      </c>
      <c r="BA214" s="1">
        <f t="shared" si="97"/>
        <v>90.5</v>
      </c>
      <c r="BB214" s="1">
        <f>SUM('BONUS GAZZETTA 2013 2014'!C214:AN214)</f>
        <v>2.5</v>
      </c>
      <c r="BC214" s="15">
        <f t="shared" si="95"/>
        <v>93</v>
      </c>
      <c r="BD214" s="1">
        <f t="shared" si="102"/>
        <v>45.5</v>
      </c>
      <c r="BE214" s="1">
        <f t="shared" si="103"/>
        <v>45</v>
      </c>
      <c r="BF214" s="1">
        <f>SUM('BONUS GAZZETTA 2013 2014'!D214,'BONUS GAZZETTA 2013 2014'!F214,'BONUS GAZZETTA 2013 2014'!H214,'BONUS GAZZETTA 2013 2014'!J214,'BONUS GAZZETTA 2013 2014'!L214,'BONUS GAZZETTA 2013 2014'!N214,'BONUS GAZZETTA 2013 2014'!P214,'BONUS GAZZETTA 2013 2014'!R214,'BONUS GAZZETTA 2013 2014'!T214,'BONUS GAZZETTA 2013 2014'!V214,'BONUS GAZZETTA 2013 2014'!X214,'BONUS GAZZETTA 2013 2014'!Z214,'BONUS GAZZETTA 2013 2014'!AB214,'BONUS GAZZETTA 2013 2014'!AD214,'BONUS GAZZETTA 2013 2014'!AF214,'BONUS GAZZETTA 2013 2014'!AH214,'BONUS GAZZETTA 2013 2014'!AJ214,'BONUS GAZZETTA 2013 2014'!AL214,'BONUS GAZZETTA 2013 2014'!AN214)</f>
        <v>3</v>
      </c>
      <c r="BG214" s="1">
        <f>SUM('BONUS GAZZETTA 2013 2014'!C214,'BONUS GAZZETTA 2013 2014'!E214,'BONUS GAZZETTA 2013 2014'!G214,'BONUS GAZZETTA 2013 2014'!I214,'BONUS GAZZETTA 2013 2014'!K214,'BONUS GAZZETTA 2013 2014'!M214,'BONUS GAZZETTA 2013 2014'!O214,'BONUS GAZZETTA 2013 2014'!Q214,'BONUS GAZZETTA 2013 2014'!S214,'BONUS GAZZETTA 2013 2014'!U214,'BONUS GAZZETTA 2013 2014'!W214,'BONUS GAZZETTA 2013 2014'!Y214,'BONUS GAZZETTA 2013 2014'!AA214,'BONUS GAZZETTA 2013 2014'!AC214,'BONUS GAZZETTA 2013 2014'!AE214,'BONUS GAZZETTA 2013 2014'!AG214,'BONUS GAZZETTA 2013 2014'!AI214,'BONUS GAZZETTA 2013 2014'!AK214,'BONUS GAZZETTA 2013 2014'!AM214)</f>
        <v>-0.5</v>
      </c>
      <c r="BH214" s="1">
        <f t="shared" si="88"/>
        <v>48.5</v>
      </c>
      <c r="BI214" s="1">
        <f t="shared" si="89"/>
        <v>44.5</v>
      </c>
    </row>
    <row r="215" spans="1:61">
      <c r="A215" s="24" t="s">
        <v>8</v>
      </c>
      <c r="B215" s="24" t="s">
        <v>567</v>
      </c>
      <c r="C215" s="24"/>
      <c r="D215" s="24"/>
      <c r="E215" s="24"/>
      <c r="F215" s="24"/>
      <c r="G215" s="24"/>
      <c r="H215" s="25"/>
      <c r="I215" s="24"/>
      <c r="J215" s="24"/>
      <c r="K215" s="24"/>
      <c r="L215" s="24"/>
      <c r="M215" s="24"/>
      <c r="N215" s="24"/>
      <c r="O215" s="24"/>
      <c r="P215" s="24"/>
      <c r="Q215" s="24"/>
      <c r="R215" s="24"/>
      <c r="S215" s="24"/>
      <c r="T215" s="24"/>
      <c r="U215" s="24">
        <v>4.5</v>
      </c>
      <c r="V215" s="24"/>
      <c r="W215" s="24"/>
      <c r="X215" s="24"/>
      <c r="Y215" s="24">
        <v>6</v>
      </c>
      <c r="Z215" s="24"/>
      <c r="AA215" s="24"/>
      <c r="AB215" s="24">
        <v>5.5</v>
      </c>
      <c r="AC215" s="24">
        <v>5</v>
      </c>
      <c r="AD215" s="24"/>
      <c r="AE215" s="24"/>
      <c r="AF215" s="24">
        <v>6.5</v>
      </c>
      <c r="AG215" s="24"/>
      <c r="AH215" s="24"/>
      <c r="AI215" s="24"/>
      <c r="AJ215" s="24"/>
      <c r="AK215" s="24"/>
      <c r="AL215" s="24"/>
      <c r="AM215" s="24">
        <v>5</v>
      </c>
      <c r="AN215" s="24">
        <v>5</v>
      </c>
      <c r="AO215" s="8">
        <f t="shared" si="90"/>
        <v>7</v>
      </c>
      <c r="AP215" s="8">
        <f t="shared" si="98"/>
        <v>3</v>
      </c>
      <c r="AQ215" s="8">
        <f t="shared" si="99"/>
        <v>4</v>
      </c>
      <c r="AR215" s="8">
        <f t="shared" si="91"/>
        <v>5.3571428571428568</v>
      </c>
      <c r="AS215" s="8">
        <f t="shared" si="92"/>
        <v>4.5</v>
      </c>
      <c r="AT215" s="8">
        <f t="shared" si="93"/>
        <v>5.5</v>
      </c>
      <c r="AU215" s="8">
        <f t="shared" si="94"/>
        <v>5</v>
      </c>
      <c r="AV215" s="8">
        <f t="shared" si="100"/>
        <v>5.666666666666667</v>
      </c>
      <c r="AW215" s="8">
        <f t="shared" si="101"/>
        <v>5.125</v>
      </c>
      <c r="AX215" s="8">
        <f t="shared" si="96"/>
        <v>5.2857142857142856</v>
      </c>
      <c r="AY215" s="8">
        <f t="shared" si="84"/>
        <v>5.666666666666667</v>
      </c>
      <c r="AZ215" s="8">
        <f t="shared" si="85"/>
        <v>5</v>
      </c>
      <c r="BA215" s="1">
        <f t="shared" si="97"/>
        <v>37.5</v>
      </c>
      <c r="BB215" s="1">
        <f>SUM('BONUS GAZZETTA 2013 2014'!C215:AN215)</f>
        <v>-0.5</v>
      </c>
      <c r="BC215" s="15">
        <f t="shared" si="95"/>
        <v>37</v>
      </c>
      <c r="BD215" s="1">
        <f t="shared" si="102"/>
        <v>17</v>
      </c>
      <c r="BE215" s="1">
        <f t="shared" si="103"/>
        <v>20.5</v>
      </c>
      <c r="BF215" s="1">
        <f>SUM('BONUS GAZZETTA 2013 2014'!D215,'BONUS GAZZETTA 2013 2014'!F215,'BONUS GAZZETTA 2013 2014'!H215,'BONUS GAZZETTA 2013 2014'!J215,'BONUS GAZZETTA 2013 2014'!L215,'BONUS GAZZETTA 2013 2014'!N215,'BONUS GAZZETTA 2013 2014'!P215,'BONUS GAZZETTA 2013 2014'!R215,'BONUS GAZZETTA 2013 2014'!T215,'BONUS GAZZETTA 2013 2014'!V215,'BONUS GAZZETTA 2013 2014'!X215,'BONUS GAZZETTA 2013 2014'!Z215,'BONUS GAZZETTA 2013 2014'!AB215,'BONUS GAZZETTA 2013 2014'!AD215,'BONUS GAZZETTA 2013 2014'!AF215,'BONUS GAZZETTA 2013 2014'!AH215,'BONUS GAZZETTA 2013 2014'!AJ215,'BONUS GAZZETTA 2013 2014'!AL215,'BONUS GAZZETTA 2013 2014'!AN215)</f>
        <v>0</v>
      </c>
      <c r="BG215" s="1">
        <f>SUM('BONUS GAZZETTA 2013 2014'!C215,'BONUS GAZZETTA 2013 2014'!E215,'BONUS GAZZETTA 2013 2014'!G215,'BONUS GAZZETTA 2013 2014'!I215,'BONUS GAZZETTA 2013 2014'!K215,'BONUS GAZZETTA 2013 2014'!M215,'BONUS GAZZETTA 2013 2014'!O215,'BONUS GAZZETTA 2013 2014'!Q215,'BONUS GAZZETTA 2013 2014'!S215,'BONUS GAZZETTA 2013 2014'!U215,'BONUS GAZZETTA 2013 2014'!W215,'BONUS GAZZETTA 2013 2014'!Y215,'BONUS GAZZETTA 2013 2014'!AA215,'BONUS GAZZETTA 2013 2014'!AC215,'BONUS GAZZETTA 2013 2014'!AE215,'BONUS GAZZETTA 2013 2014'!AG215,'BONUS GAZZETTA 2013 2014'!AI215,'BONUS GAZZETTA 2013 2014'!AK215,'BONUS GAZZETTA 2013 2014'!AM215)</f>
        <v>-0.5</v>
      </c>
      <c r="BH215" s="1">
        <f t="shared" si="88"/>
        <v>17</v>
      </c>
      <c r="BI215" s="1">
        <f t="shared" si="89"/>
        <v>20</v>
      </c>
    </row>
    <row r="216" spans="1:61">
      <c r="A216" s="24" t="s">
        <v>8</v>
      </c>
      <c r="B216" s="24" t="s">
        <v>499</v>
      </c>
      <c r="C216" s="24"/>
      <c r="D216" s="24"/>
      <c r="E216" s="24"/>
      <c r="F216" s="24"/>
      <c r="G216" s="24"/>
      <c r="H216" s="25"/>
      <c r="I216" s="24"/>
      <c r="J216" s="24">
        <v>6</v>
      </c>
      <c r="K216" s="24" t="s">
        <v>423</v>
      </c>
      <c r="L216" s="24">
        <v>5.5</v>
      </c>
      <c r="M216" s="24"/>
      <c r="N216" s="24"/>
      <c r="O216" s="24"/>
      <c r="P216" s="24">
        <v>5</v>
      </c>
      <c r="Q216" s="24"/>
      <c r="R216" s="24"/>
      <c r="S216" s="24"/>
      <c r="T216" s="24"/>
      <c r="U216" s="24"/>
      <c r="V216" s="24"/>
      <c r="W216" s="24"/>
      <c r="X216" s="24"/>
      <c r="Y216" s="24"/>
      <c r="Z216" s="24"/>
      <c r="AA216" s="24">
        <v>6</v>
      </c>
      <c r="AB216" s="24"/>
      <c r="AC216" s="24">
        <v>6.5</v>
      </c>
      <c r="AD216" s="24"/>
      <c r="AE216" s="24"/>
      <c r="AF216" s="24">
        <v>6</v>
      </c>
      <c r="AG216" s="24">
        <v>5</v>
      </c>
      <c r="AH216" s="24">
        <v>6</v>
      </c>
      <c r="AI216" s="24"/>
      <c r="AJ216" s="24"/>
      <c r="AK216" s="24"/>
      <c r="AL216" s="24">
        <v>6</v>
      </c>
      <c r="AM216" s="24">
        <v>5</v>
      </c>
      <c r="AN216" s="24">
        <v>6.5</v>
      </c>
      <c r="AO216" s="8">
        <f t="shared" si="90"/>
        <v>11</v>
      </c>
      <c r="AP216" s="8">
        <f t="shared" si="98"/>
        <v>7</v>
      </c>
      <c r="AQ216" s="8">
        <f t="shared" si="99"/>
        <v>4</v>
      </c>
      <c r="AR216" s="8">
        <f t="shared" si="91"/>
        <v>5.7727272727272725</v>
      </c>
      <c r="AS216" s="8">
        <f t="shared" si="92"/>
        <v>5.5</v>
      </c>
      <c r="AT216" s="8">
        <f t="shared" si="93"/>
        <v>5.875</v>
      </c>
      <c r="AU216" s="8">
        <f t="shared" si="94"/>
        <v>6</v>
      </c>
      <c r="AV216" s="8">
        <f t="shared" si="100"/>
        <v>5.8571428571428568</v>
      </c>
      <c r="AW216" s="8">
        <f t="shared" si="101"/>
        <v>5.625</v>
      </c>
      <c r="AX216" s="8">
        <f t="shared" si="96"/>
        <v>5.7727272727272725</v>
      </c>
      <c r="AY216" s="8">
        <f t="shared" si="84"/>
        <v>5.8571428571428568</v>
      </c>
      <c r="AZ216" s="8">
        <f t="shared" si="85"/>
        <v>5.625</v>
      </c>
      <c r="BA216" s="1">
        <f t="shared" si="97"/>
        <v>63.5</v>
      </c>
      <c r="BB216" s="1">
        <f>SUM('BONUS GAZZETTA 2013 2014'!C216:AN216)</f>
        <v>0</v>
      </c>
      <c r="BC216" s="15">
        <f t="shared" si="95"/>
        <v>63.5</v>
      </c>
      <c r="BD216" s="1">
        <f t="shared" si="102"/>
        <v>41</v>
      </c>
      <c r="BE216" s="1">
        <f t="shared" si="103"/>
        <v>22.5</v>
      </c>
      <c r="BF216" s="1">
        <f>SUM('BONUS GAZZETTA 2013 2014'!D216,'BONUS GAZZETTA 2013 2014'!F216,'BONUS GAZZETTA 2013 2014'!H216,'BONUS GAZZETTA 2013 2014'!J216,'BONUS GAZZETTA 2013 2014'!L216,'BONUS GAZZETTA 2013 2014'!N216,'BONUS GAZZETTA 2013 2014'!P216,'BONUS GAZZETTA 2013 2014'!R216,'BONUS GAZZETTA 2013 2014'!T216,'BONUS GAZZETTA 2013 2014'!V216,'BONUS GAZZETTA 2013 2014'!X216,'BONUS GAZZETTA 2013 2014'!Z216,'BONUS GAZZETTA 2013 2014'!AB216,'BONUS GAZZETTA 2013 2014'!AD216,'BONUS GAZZETTA 2013 2014'!AF216,'BONUS GAZZETTA 2013 2014'!AH216,'BONUS GAZZETTA 2013 2014'!AJ216,'BONUS GAZZETTA 2013 2014'!AL216,'BONUS GAZZETTA 2013 2014'!AN216)</f>
        <v>0</v>
      </c>
      <c r="BG216" s="1">
        <f>SUM('BONUS GAZZETTA 2013 2014'!C216,'BONUS GAZZETTA 2013 2014'!E216,'BONUS GAZZETTA 2013 2014'!G216,'BONUS GAZZETTA 2013 2014'!I216,'BONUS GAZZETTA 2013 2014'!K216,'BONUS GAZZETTA 2013 2014'!M216,'BONUS GAZZETTA 2013 2014'!O216,'BONUS GAZZETTA 2013 2014'!Q216,'BONUS GAZZETTA 2013 2014'!S216,'BONUS GAZZETTA 2013 2014'!U216,'BONUS GAZZETTA 2013 2014'!W216,'BONUS GAZZETTA 2013 2014'!Y216,'BONUS GAZZETTA 2013 2014'!AA216,'BONUS GAZZETTA 2013 2014'!AC216,'BONUS GAZZETTA 2013 2014'!AE216,'BONUS GAZZETTA 2013 2014'!AG216,'BONUS GAZZETTA 2013 2014'!AI216,'BONUS GAZZETTA 2013 2014'!AK216,'BONUS GAZZETTA 2013 2014'!AM216)</f>
        <v>0</v>
      </c>
      <c r="BH216" s="1">
        <f t="shared" si="88"/>
        <v>41</v>
      </c>
      <c r="BI216" s="1">
        <f t="shared" si="89"/>
        <v>22.5</v>
      </c>
    </row>
    <row r="217" spans="1:61">
      <c r="A217" s="24" t="s">
        <v>8</v>
      </c>
      <c r="B217" s="24" t="s">
        <v>93</v>
      </c>
      <c r="C217" s="24">
        <v>5.5</v>
      </c>
      <c r="D217" s="24"/>
      <c r="E217" s="24">
        <v>6</v>
      </c>
      <c r="F217" s="24">
        <v>6.5</v>
      </c>
      <c r="G217" s="24">
        <v>6</v>
      </c>
      <c r="H217" s="25"/>
      <c r="I217" s="24"/>
      <c r="J217" s="24"/>
      <c r="K217" s="24"/>
      <c r="L217" s="24"/>
      <c r="M217" s="24">
        <v>6</v>
      </c>
      <c r="N217" s="24">
        <v>5.5</v>
      </c>
      <c r="O217" s="24" t="s">
        <v>423</v>
      </c>
      <c r="P217" s="24"/>
      <c r="Q217" s="24"/>
      <c r="R217" s="24"/>
      <c r="S217" s="24">
        <v>5.5</v>
      </c>
      <c r="T217" s="24">
        <v>6</v>
      </c>
      <c r="U217" s="24">
        <v>5.5</v>
      </c>
      <c r="V217" s="24">
        <v>5.5</v>
      </c>
      <c r="W217" s="24" t="s">
        <v>423</v>
      </c>
      <c r="X217" s="24"/>
      <c r="Y217" s="24"/>
      <c r="Z217" s="24"/>
      <c r="AA217" s="24"/>
      <c r="AB217" s="24"/>
      <c r="AC217" s="24">
        <v>6</v>
      </c>
      <c r="AD217" s="24"/>
      <c r="AE217" s="24">
        <v>6.5</v>
      </c>
      <c r="AF217" s="24">
        <v>5.5</v>
      </c>
      <c r="AG217" s="24"/>
      <c r="AH217" s="24"/>
      <c r="AI217" s="24"/>
      <c r="AJ217" s="24">
        <v>5.5</v>
      </c>
      <c r="AK217" s="24"/>
      <c r="AL217" s="24">
        <v>5.5</v>
      </c>
      <c r="AM217" s="24"/>
      <c r="AN217" s="24"/>
      <c r="AO217" s="8">
        <f t="shared" si="90"/>
        <v>15</v>
      </c>
      <c r="AP217" s="8">
        <f t="shared" si="98"/>
        <v>7</v>
      </c>
      <c r="AQ217" s="8">
        <f t="shared" si="99"/>
        <v>8</v>
      </c>
      <c r="AR217" s="8">
        <f t="shared" si="91"/>
        <v>5.8</v>
      </c>
      <c r="AS217" s="8">
        <f t="shared" si="92"/>
        <v>5.833333333333333</v>
      </c>
      <c r="AT217" s="8">
        <f t="shared" si="93"/>
        <v>5.75</v>
      </c>
      <c r="AU217" s="8">
        <f t="shared" si="94"/>
        <v>5.5</v>
      </c>
      <c r="AV217" s="8">
        <f t="shared" si="100"/>
        <v>5.7142857142857144</v>
      </c>
      <c r="AW217" s="8">
        <f t="shared" si="101"/>
        <v>5.875</v>
      </c>
      <c r="AX217" s="8">
        <f t="shared" si="96"/>
        <v>5.833333333333333</v>
      </c>
      <c r="AY217" s="8">
        <f t="shared" si="84"/>
        <v>5.5</v>
      </c>
      <c r="AZ217" s="8">
        <f t="shared" si="85"/>
        <v>6.125</v>
      </c>
      <c r="BA217" s="1">
        <f t="shared" si="97"/>
        <v>87</v>
      </c>
      <c r="BB217" s="1">
        <f>SUM('BONUS GAZZETTA 2013 2014'!C217:AN217)</f>
        <v>0.5</v>
      </c>
      <c r="BC217" s="15">
        <f t="shared" si="95"/>
        <v>87.5</v>
      </c>
      <c r="BD217" s="1">
        <f t="shared" si="102"/>
        <v>40</v>
      </c>
      <c r="BE217" s="1">
        <f t="shared" si="103"/>
        <v>47</v>
      </c>
      <c r="BF217" s="1">
        <f>SUM('BONUS GAZZETTA 2013 2014'!D217,'BONUS GAZZETTA 2013 2014'!F217,'BONUS GAZZETTA 2013 2014'!H217,'BONUS GAZZETTA 2013 2014'!J217,'BONUS GAZZETTA 2013 2014'!L217,'BONUS GAZZETTA 2013 2014'!N217,'BONUS GAZZETTA 2013 2014'!P217,'BONUS GAZZETTA 2013 2014'!R217,'BONUS GAZZETTA 2013 2014'!T217,'BONUS GAZZETTA 2013 2014'!V217,'BONUS GAZZETTA 2013 2014'!X217,'BONUS GAZZETTA 2013 2014'!Z217,'BONUS GAZZETTA 2013 2014'!AB217,'BONUS GAZZETTA 2013 2014'!AD217,'BONUS GAZZETTA 2013 2014'!AF217,'BONUS GAZZETTA 2013 2014'!AH217,'BONUS GAZZETTA 2013 2014'!AJ217,'BONUS GAZZETTA 2013 2014'!AL217,'BONUS GAZZETTA 2013 2014'!AN217)</f>
        <v>-1.5</v>
      </c>
      <c r="BG217" s="1">
        <f>SUM('BONUS GAZZETTA 2013 2014'!C217,'BONUS GAZZETTA 2013 2014'!E217,'BONUS GAZZETTA 2013 2014'!G217,'BONUS GAZZETTA 2013 2014'!I217,'BONUS GAZZETTA 2013 2014'!K217,'BONUS GAZZETTA 2013 2014'!M217,'BONUS GAZZETTA 2013 2014'!O217,'BONUS GAZZETTA 2013 2014'!Q217,'BONUS GAZZETTA 2013 2014'!S217,'BONUS GAZZETTA 2013 2014'!U217,'BONUS GAZZETTA 2013 2014'!W217,'BONUS GAZZETTA 2013 2014'!Y217,'BONUS GAZZETTA 2013 2014'!AA217,'BONUS GAZZETTA 2013 2014'!AC217,'BONUS GAZZETTA 2013 2014'!AE217,'BONUS GAZZETTA 2013 2014'!AG217,'BONUS GAZZETTA 2013 2014'!AI217,'BONUS GAZZETTA 2013 2014'!AK217,'BONUS GAZZETTA 2013 2014'!AM217)</f>
        <v>2</v>
      </c>
      <c r="BH217" s="1">
        <f t="shared" si="88"/>
        <v>38.5</v>
      </c>
      <c r="BI217" s="1">
        <f t="shared" si="89"/>
        <v>49</v>
      </c>
    </row>
    <row r="218" spans="1:61">
      <c r="A218" s="24" t="s">
        <v>8</v>
      </c>
      <c r="B218" s="24" t="s">
        <v>435</v>
      </c>
      <c r="C218" s="24"/>
      <c r="D218" s="24"/>
      <c r="E218" s="24"/>
      <c r="F218" s="24" t="s">
        <v>423</v>
      </c>
      <c r="G218" s="24"/>
      <c r="H218" s="25">
        <v>6.5</v>
      </c>
      <c r="I218" s="24">
        <v>6</v>
      </c>
      <c r="J218" s="24" t="s">
        <v>423</v>
      </c>
      <c r="K218" s="24">
        <v>6</v>
      </c>
      <c r="L218" s="24">
        <v>6.5</v>
      </c>
      <c r="M218" s="24">
        <v>7</v>
      </c>
      <c r="N218" s="24">
        <v>6</v>
      </c>
      <c r="O218" s="24">
        <v>5.5</v>
      </c>
      <c r="P218" s="24">
        <v>6.5</v>
      </c>
      <c r="Q218" s="24">
        <v>6.5</v>
      </c>
      <c r="R218" s="24">
        <v>6.5</v>
      </c>
      <c r="S218" s="24">
        <v>5.5</v>
      </c>
      <c r="T218" s="24">
        <v>5</v>
      </c>
      <c r="U218" s="24"/>
      <c r="V218" s="24">
        <v>7</v>
      </c>
      <c r="W218" s="24">
        <v>6</v>
      </c>
      <c r="X218" s="24">
        <v>5</v>
      </c>
      <c r="Y218" s="24"/>
      <c r="Z218" s="24">
        <v>7</v>
      </c>
      <c r="AA218" s="24">
        <v>6</v>
      </c>
      <c r="AB218" s="24">
        <v>5.5</v>
      </c>
      <c r="AC218" s="24">
        <v>6</v>
      </c>
      <c r="AD218" s="24"/>
      <c r="AE218" s="24">
        <v>6</v>
      </c>
      <c r="AF218" s="24">
        <v>6.5</v>
      </c>
      <c r="AG218" s="24">
        <v>5</v>
      </c>
      <c r="AH218" s="24">
        <v>6.5</v>
      </c>
      <c r="AI218" s="24">
        <v>5</v>
      </c>
      <c r="AJ218" s="24">
        <v>4.5</v>
      </c>
      <c r="AK218" s="24">
        <v>6</v>
      </c>
      <c r="AL218" s="24">
        <v>6</v>
      </c>
      <c r="AM218" s="24">
        <v>5.5</v>
      </c>
      <c r="AN218" s="24">
        <v>7</v>
      </c>
      <c r="AO218" s="8">
        <f t="shared" si="90"/>
        <v>29</v>
      </c>
      <c r="AP218" s="8">
        <f t="shared" si="98"/>
        <v>15</v>
      </c>
      <c r="AQ218" s="8">
        <f t="shared" si="99"/>
        <v>14</v>
      </c>
      <c r="AR218" s="8">
        <f t="shared" si="91"/>
        <v>6</v>
      </c>
      <c r="AS218" s="8">
        <f t="shared" si="92"/>
        <v>6.125</v>
      </c>
      <c r="AT218" s="8">
        <f t="shared" si="93"/>
        <v>5.9117647058823533</v>
      </c>
      <c r="AU218" s="8">
        <f t="shared" si="94"/>
        <v>6</v>
      </c>
      <c r="AV218" s="8">
        <f t="shared" si="100"/>
        <v>6.1333333333333337</v>
      </c>
      <c r="AW218" s="8">
        <f t="shared" si="101"/>
        <v>5.8571428571428568</v>
      </c>
      <c r="AX218" s="8">
        <f t="shared" si="96"/>
        <v>6.1896551724137927</v>
      </c>
      <c r="AY218" s="8">
        <f t="shared" si="84"/>
        <v>6.5333333333333332</v>
      </c>
      <c r="AZ218" s="8">
        <f t="shared" si="85"/>
        <v>5.8214285714285712</v>
      </c>
      <c r="BA218" s="1">
        <f t="shared" si="97"/>
        <v>174</v>
      </c>
      <c r="BB218" s="1">
        <f>SUM('BONUS GAZZETTA 2013 2014'!C218:AN218)</f>
        <v>5.5</v>
      </c>
      <c r="BC218" s="15">
        <f t="shared" si="95"/>
        <v>179.5</v>
      </c>
      <c r="BD218" s="1">
        <f t="shared" si="102"/>
        <v>92</v>
      </c>
      <c r="BE218" s="1">
        <f t="shared" si="103"/>
        <v>82</v>
      </c>
      <c r="BF218" s="1">
        <f>SUM('BONUS GAZZETTA 2013 2014'!D218,'BONUS GAZZETTA 2013 2014'!F218,'BONUS GAZZETTA 2013 2014'!H218,'BONUS GAZZETTA 2013 2014'!J218,'BONUS GAZZETTA 2013 2014'!L218,'BONUS GAZZETTA 2013 2014'!N218,'BONUS GAZZETTA 2013 2014'!P218,'BONUS GAZZETTA 2013 2014'!R218,'BONUS GAZZETTA 2013 2014'!T218,'BONUS GAZZETTA 2013 2014'!V218,'BONUS GAZZETTA 2013 2014'!X218,'BONUS GAZZETTA 2013 2014'!Z218,'BONUS GAZZETTA 2013 2014'!AB218,'BONUS GAZZETTA 2013 2014'!AD218,'BONUS GAZZETTA 2013 2014'!AF218,'BONUS GAZZETTA 2013 2014'!AH218,'BONUS GAZZETTA 2013 2014'!AJ218,'BONUS GAZZETTA 2013 2014'!AL218,'BONUS GAZZETTA 2013 2014'!AN218)</f>
        <v>6</v>
      </c>
      <c r="BG218" s="1">
        <f>SUM('BONUS GAZZETTA 2013 2014'!C218,'BONUS GAZZETTA 2013 2014'!E218,'BONUS GAZZETTA 2013 2014'!G218,'BONUS GAZZETTA 2013 2014'!I218,'BONUS GAZZETTA 2013 2014'!K218,'BONUS GAZZETTA 2013 2014'!M218,'BONUS GAZZETTA 2013 2014'!O218,'BONUS GAZZETTA 2013 2014'!Q218,'BONUS GAZZETTA 2013 2014'!S218,'BONUS GAZZETTA 2013 2014'!U218,'BONUS GAZZETTA 2013 2014'!W218,'BONUS GAZZETTA 2013 2014'!Y218,'BONUS GAZZETTA 2013 2014'!AA218,'BONUS GAZZETTA 2013 2014'!AC218,'BONUS GAZZETTA 2013 2014'!AE218,'BONUS GAZZETTA 2013 2014'!AG218,'BONUS GAZZETTA 2013 2014'!AI218,'BONUS GAZZETTA 2013 2014'!AK218,'BONUS GAZZETTA 2013 2014'!AM218)</f>
        <v>-0.5</v>
      </c>
      <c r="BH218" s="1">
        <f t="shared" si="88"/>
        <v>98</v>
      </c>
      <c r="BI218" s="1">
        <f t="shared" si="89"/>
        <v>81.5</v>
      </c>
    </row>
    <row r="219" spans="1:61">
      <c r="A219" s="24" t="s">
        <v>8</v>
      </c>
      <c r="B219" s="24" t="s">
        <v>94</v>
      </c>
      <c r="C219" s="24">
        <v>5.5</v>
      </c>
      <c r="D219" s="24">
        <v>5</v>
      </c>
      <c r="E219" s="24"/>
      <c r="F219" s="24"/>
      <c r="G219" s="24"/>
      <c r="H219" s="25">
        <v>5.5</v>
      </c>
      <c r="I219" s="24">
        <v>6</v>
      </c>
      <c r="J219" s="24">
        <v>6.5</v>
      </c>
      <c r="K219" s="24">
        <v>4.5</v>
      </c>
      <c r="L219" s="24">
        <v>6</v>
      </c>
      <c r="M219" s="24">
        <v>6.5</v>
      </c>
      <c r="N219" s="24">
        <v>7.5</v>
      </c>
      <c r="O219" s="24"/>
      <c r="P219" s="24">
        <v>6</v>
      </c>
      <c r="Q219" s="24">
        <v>6.5</v>
      </c>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8">
        <f t="shared" si="90"/>
        <v>11</v>
      </c>
      <c r="AP219" s="8">
        <f t="shared" si="98"/>
        <v>6</v>
      </c>
      <c r="AQ219" s="8">
        <f t="shared" si="99"/>
        <v>5</v>
      </c>
      <c r="AR219" s="8">
        <f t="shared" si="91"/>
        <v>5.9545454545454541</v>
      </c>
      <c r="AS219" s="8">
        <f t="shared" si="92"/>
        <v>5.9545454545454541</v>
      </c>
      <c r="AT219" s="8" t="e">
        <f t="shared" si="93"/>
        <v>#DIV/0!</v>
      </c>
      <c r="AU219" s="8">
        <f t="shared" si="94"/>
        <v>6</v>
      </c>
      <c r="AV219" s="8">
        <f t="shared" si="100"/>
        <v>6.083333333333333</v>
      </c>
      <c r="AW219" s="8">
        <f t="shared" si="101"/>
        <v>5.8</v>
      </c>
      <c r="AX219" s="8">
        <f t="shared" si="96"/>
        <v>6.4090909090909092</v>
      </c>
      <c r="AY219" s="8">
        <f t="shared" si="84"/>
        <v>6.5</v>
      </c>
      <c r="AZ219" s="8">
        <f t="shared" si="85"/>
        <v>6.3</v>
      </c>
      <c r="BA219" s="1">
        <f t="shared" si="97"/>
        <v>65.5</v>
      </c>
      <c r="BB219" s="1">
        <f>SUM('BONUS GAZZETTA 2013 2014'!C219:AN219)</f>
        <v>5</v>
      </c>
      <c r="BC219" s="15">
        <f t="shared" si="95"/>
        <v>70.5</v>
      </c>
      <c r="BD219" s="1">
        <f t="shared" si="102"/>
        <v>36.5</v>
      </c>
      <c r="BE219" s="1">
        <f t="shared" si="103"/>
        <v>29</v>
      </c>
      <c r="BF219" s="1">
        <f>SUM('BONUS GAZZETTA 2013 2014'!D219,'BONUS GAZZETTA 2013 2014'!F219,'BONUS GAZZETTA 2013 2014'!H219,'BONUS GAZZETTA 2013 2014'!J219,'BONUS GAZZETTA 2013 2014'!L219,'BONUS GAZZETTA 2013 2014'!N219,'BONUS GAZZETTA 2013 2014'!P219,'BONUS GAZZETTA 2013 2014'!R219,'BONUS GAZZETTA 2013 2014'!T219,'BONUS GAZZETTA 2013 2014'!V219,'BONUS GAZZETTA 2013 2014'!X219,'BONUS GAZZETTA 2013 2014'!Z219,'BONUS GAZZETTA 2013 2014'!AB219,'BONUS GAZZETTA 2013 2014'!AD219,'BONUS GAZZETTA 2013 2014'!AF219,'BONUS GAZZETTA 2013 2014'!AH219,'BONUS GAZZETTA 2013 2014'!AJ219,'BONUS GAZZETTA 2013 2014'!AL219,'BONUS GAZZETTA 2013 2014'!AN219)</f>
        <v>2.5</v>
      </c>
      <c r="BG219" s="1">
        <f>SUM('BONUS GAZZETTA 2013 2014'!C219,'BONUS GAZZETTA 2013 2014'!E219,'BONUS GAZZETTA 2013 2014'!G219,'BONUS GAZZETTA 2013 2014'!I219,'BONUS GAZZETTA 2013 2014'!K219,'BONUS GAZZETTA 2013 2014'!M219,'BONUS GAZZETTA 2013 2014'!O219,'BONUS GAZZETTA 2013 2014'!Q219,'BONUS GAZZETTA 2013 2014'!S219,'BONUS GAZZETTA 2013 2014'!U219,'BONUS GAZZETTA 2013 2014'!W219,'BONUS GAZZETTA 2013 2014'!Y219,'BONUS GAZZETTA 2013 2014'!AA219,'BONUS GAZZETTA 2013 2014'!AC219,'BONUS GAZZETTA 2013 2014'!AE219,'BONUS GAZZETTA 2013 2014'!AG219,'BONUS GAZZETTA 2013 2014'!AI219,'BONUS GAZZETTA 2013 2014'!AK219,'BONUS GAZZETTA 2013 2014'!AM219)</f>
        <v>2.5</v>
      </c>
      <c r="BH219" s="1">
        <f t="shared" si="88"/>
        <v>39</v>
      </c>
      <c r="BI219" s="1">
        <f t="shared" si="89"/>
        <v>31.5</v>
      </c>
    </row>
    <row r="220" spans="1:61">
      <c r="A220" s="24" t="s">
        <v>8</v>
      </c>
      <c r="B220" s="24" t="s">
        <v>95</v>
      </c>
      <c r="C220" s="24">
        <v>6</v>
      </c>
      <c r="D220" s="24">
        <v>5.5</v>
      </c>
      <c r="E220" s="24">
        <v>7</v>
      </c>
      <c r="F220" s="24">
        <v>5</v>
      </c>
      <c r="G220" s="24">
        <v>5.5</v>
      </c>
      <c r="H220" s="25"/>
      <c r="I220" s="24">
        <v>6.5</v>
      </c>
      <c r="J220" s="24">
        <v>5</v>
      </c>
      <c r="K220" s="24"/>
      <c r="L220" s="24"/>
      <c r="M220" s="24"/>
      <c r="N220" s="24">
        <v>6.5</v>
      </c>
      <c r="O220" s="24"/>
      <c r="P220" s="24"/>
      <c r="Q220" s="24">
        <v>6</v>
      </c>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8">
        <f t="shared" si="90"/>
        <v>9</v>
      </c>
      <c r="AP220" s="8">
        <f t="shared" si="98"/>
        <v>4</v>
      </c>
      <c r="AQ220" s="8">
        <f t="shared" si="99"/>
        <v>5</v>
      </c>
      <c r="AR220" s="8">
        <f t="shared" si="91"/>
        <v>5.8888888888888893</v>
      </c>
      <c r="AS220" s="8">
        <f t="shared" si="92"/>
        <v>5.8888888888888893</v>
      </c>
      <c r="AT220" s="8" t="e">
        <f t="shared" si="93"/>
        <v>#DIV/0!</v>
      </c>
      <c r="AU220" s="8">
        <f t="shared" si="94"/>
        <v>6</v>
      </c>
      <c r="AV220" s="8">
        <f t="shared" si="100"/>
        <v>5.5</v>
      </c>
      <c r="AW220" s="8">
        <f t="shared" si="101"/>
        <v>6.2</v>
      </c>
      <c r="AX220" s="8">
        <f t="shared" si="96"/>
        <v>6.2777777777777777</v>
      </c>
      <c r="AY220" s="8">
        <f t="shared" si="84"/>
        <v>5.875</v>
      </c>
      <c r="AZ220" s="8">
        <f t="shared" si="85"/>
        <v>6.6</v>
      </c>
      <c r="BA220" s="1">
        <f t="shared" si="97"/>
        <v>53</v>
      </c>
      <c r="BB220" s="1">
        <f>SUM('BONUS GAZZETTA 2013 2014'!C220:AN220)</f>
        <v>3.5</v>
      </c>
      <c r="BC220" s="15">
        <f t="shared" si="95"/>
        <v>56.5</v>
      </c>
      <c r="BD220" s="1">
        <f t="shared" si="102"/>
        <v>22</v>
      </c>
      <c r="BE220" s="1">
        <f t="shared" si="103"/>
        <v>31</v>
      </c>
      <c r="BF220" s="1">
        <f>SUM('BONUS GAZZETTA 2013 2014'!D220,'BONUS GAZZETTA 2013 2014'!F220,'BONUS GAZZETTA 2013 2014'!H220,'BONUS GAZZETTA 2013 2014'!J220,'BONUS GAZZETTA 2013 2014'!L220,'BONUS GAZZETTA 2013 2014'!N220,'BONUS GAZZETTA 2013 2014'!P220,'BONUS GAZZETTA 2013 2014'!R220,'BONUS GAZZETTA 2013 2014'!T220,'BONUS GAZZETTA 2013 2014'!V220,'BONUS GAZZETTA 2013 2014'!X220,'BONUS GAZZETTA 2013 2014'!Z220,'BONUS GAZZETTA 2013 2014'!AB220,'BONUS GAZZETTA 2013 2014'!AD220,'BONUS GAZZETTA 2013 2014'!AF220,'BONUS GAZZETTA 2013 2014'!AH220,'BONUS GAZZETTA 2013 2014'!AJ220,'BONUS GAZZETTA 2013 2014'!AL220,'BONUS GAZZETTA 2013 2014'!AN220)</f>
        <v>1.5</v>
      </c>
      <c r="BG220" s="1">
        <f>SUM('BONUS GAZZETTA 2013 2014'!C220,'BONUS GAZZETTA 2013 2014'!E220,'BONUS GAZZETTA 2013 2014'!G220,'BONUS GAZZETTA 2013 2014'!I220,'BONUS GAZZETTA 2013 2014'!K220,'BONUS GAZZETTA 2013 2014'!M220,'BONUS GAZZETTA 2013 2014'!O220,'BONUS GAZZETTA 2013 2014'!Q220,'BONUS GAZZETTA 2013 2014'!S220,'BONUS GAZZETTA 2013 2014'!U220,'BONUS GAZZETTA 2013 2014'!W220,'BONUS GAZZETTA 2013 2014'!Y220,'BONUS GAZZETTA 2013 2014'!AA220,'BONUS GAZZETTA 2013 2014'!AC220,'BONUS GAZZETTA 2013 2014'!AE220,'BONUS GAZZETTA 2013 2014'!AG220,'BONUS GAZZETTA 2013 2014'!AI220,'BONUS GAZZETTA 2013 2014'!AK220,'BONUS GAZZETTA 2013 2014'!AM220)</f>
        <v>2</v>
      </c>
      <c r="BH220" s="1">
        <f t="shared" si="88"/>
        <v>23.5</v>
      </c>
      <c r="BI220" s="1">
        <f t="shared" si="89"/>
        <v>33</v>
      </c>
    </row>
    <row r="221" spans="1:61">
      <c r="A221" s="24" t="s">
        <v>8</v>
      </c>
      <c r="B221" s="24" t="s">
        <v>368</v>
      </c>
      <c r="C221" s="24"/>
      <c r="D221" s="24">
        <v>5.5</v>
      </c>
      <c r="E221" s="24">
        <v>7</v>
      </c>
      <c r="F221" s="24">
        <v>5.5</v>
      </c>
      <c r="G221" s="24"/>
      <c r="H221" s="25">
        <v>5.5</v>
      </c>
      <c r="I221" s="24">
        <v>6</v>
      </c>
      <c r="J221" s="24"/>
      <c r="K221" s="24"/>
      <c r="L221" s="24">
        <v>7</v>
      </c>
      <c r="M221" s="24">
        <v>6.5</v>
      </c>
      <c r="N221" s="24">
        <v>7</v>
      </c>
      <c r="O221" s="24">
        <v>6</v>
      </c>
      <c r="P221" s="24">
        <v>6</v>
      </c>
      <c r="Q221" s="24"/>
      <c r="R221" s="24">
        <v>6</v>
      </c>
      <c r="S221" s="24">
        <v>6</v>
      </c>
      <c r="T221" s="24">
        <v>6</v>
      </c>
      <c r="U221" s="24">
        <v>4</v>
      </c>
      <c r="V221" s="24"/>
      <c r="W221" s="24">
        <v>6</v>
      </c>
      <c r="X221" s="24">
        <v>6</v>
      </c>
      <c r="Y221" s="24">
        <v>6</v>
      </c>
      <c r="Z221" s="24">
        <v>6.5</v>
      </c>
      <c r="AA221" s="24">
        <v>6</v>
      </c>
      <c r="AB221" s="24"/>
      <c r="AC221" s="24"/>
      <c r="AD221" s="24">
        <v>6.5</v>
      </c>
      <c r="AE221" s="24">
        <v>6</v>
      </c>
      <c r="AF221" s="24"/>
      <c r="AG221" s="24"/>
      <c r="AH221" s="24"/>
      <c r="AI221" s="24"/>
      <c r="AJ221" s="24"/>
      <c r="AK221" s="24"/>
      <c r="AL221" s="24"/>
      <c r="AM221" s="24"/>
      <c r="AN221" s="24"/>
      <c r="AO221" s="8">
        <f t="shared" si="90"/>
        <v>21</v>
      </c>
      <c r="AP221" s="8">
        <f t="shared" si="98"/>
        <v>11</v>
      </c>
      <c r="AQ221" s="8">
        <f t="shared" si="99"/>
        <v>10</v>
      </c>
      <c r="AR221" s="8">
        <f t="shared" si="91"/>
        <v>6.0476190476190474</v>
      </c>
      <c r="AS221" s="8">
        <f t="shared" si="92"/>
        <v>6</v>
      </c>
      <c r="AT221" s="8">
        <f t="shared" si="93"/>
        <v>6.1428571428571432</v>
      </c>
      <c r="AU221" s="8">
        <f t="shared" si="94"/>
        <v>6</v>
      </c>
      <c r="AV221" s="8">
        <f t="shared" si="100"/>
        <v>6.1363636363636367</v>
      </c>
      <c r="AW221" s="8">
        <f t="shared" si="101"/>
        <v>5.95</v>
      </c>
      <c r="AX221" s="8">
        <f t="shared" si="96"/>
        <v>5.8095238095238093</v>
      </c>
      <c r="AY221" s="8">
        <f t="shared" si="84"/>
        <v>5.9090909090909092</v>
      </c>
      <c r="AZ221" s="8">
        <f t="shared" si="85"/>
        <v>5.7</v>
      </c>
      <c r="BA221" s="1">
        <f t="shared" si="97"/>
        <v>127</v>
      </c>
      <c r="BB221" s="1">
        <f>SUM('BONUS GAZZETTA 2013 2014'!C221:AN221)</f>
        <v>-5</v>
      </c>
      <c r="BC221" s="15">
        <f t="shared" si="95"/>
        <v>122</v>
      </c>
      <c r="BD221" s="1">
        <f t="shared" si="102"/>
        <v>67.5</v>
      </c>
      <c r="BE221" s="1">
        <f t="shared" si="103"/>
        <v>59.5</v>
      </c>
      <c r="BF221" s="1">
        <f>SUM('BONUS GAZZETTA 2013 2014'!D221,'BONUS GAZZETTA 2013 2014'!F221,'BONUS GAZZETTA 2013 2014'!H221,'BONUS GAZZETTA 2013 2014'!J221,'BONUS GAZZETTA 2013 2014'!L221,'BONUS GAZZETTA 2013 2014'!N221,'BONUS GAZZETTA 2013 2014'!P221,'BONUS GAZZETTA 2013 2014'!R221,'BONUS GAZZETTA 2013 2014'!T221,'BONUS GAZZETTA 2013 2014'!V221,'BONUS GAZZETTA 2013 2014'!X221,'BONUS GAZZETTA 2013 2014'!Z221,'BONUS GAZZETTA 2013 2014'!AB221,'BONUS GAZZETTA 2013 2014'!AD221,'BONUS GAZZETTA 2013 2014'!AF221,'BONUS GAZZETTA 2013 2014'!AH221,'BONUS GAZZETTA 2013 2014'!AJ221,'BONUS GAZZETTA 2013 2014'!AL221,'BONUS GAZZETTA 2013 2014'!AN221)</f>
        <v>-2.5</v>
      </c>
      <c r="BG221" s="1">
        <f>SUM('BONUS GAZZETTA 2013 2014'!C221,'BONUS GAZZETTA 2013 2014'!E221,'BONUS GAZZETTA 2013 2014'!G221,'BONUS GAZZETTA 2013 2014'!I221,'BONUS GAZZETTA 2013 2014'!K221,'BONUS GAZZETTA 2013 2014'!M221,'BONUS GAZZETTA 2013 2014'!O221,'BONUS GAZZETTA 2013 2014'!Q221,'BONUS GAZZETTA 2013 2014'!S221,'BONUS GAZZETTA 2013 2014'!U221,'BONUS GAZZETTA 2013 2014'!W221,'BONUS GAZZETTA 2013 2014'!Y221,'BONUS GAZZETTA 2013 2014'!AA221,'BONUS GAZZETTA 2013 2014'!AC221,'BONUS GAZZETTA 2013 2014'!AE221,'BONUS GAZZETTA 2013 2014'!AG221,'BONUS GAZZETTA 2013 2014'!AI221,'BONUS GAZZETTA 2013 2014'!AK221,'BONUS GAZZETTA 2013 2014'!AM221)</f>
        <v>-2.5</v>
      </c>
      <c r="BH221" s="1">
        <f t="shared" si="88"/>
        <v>65</v>
      </c>
      <c r="BI221" s="1">
        <f t="shared" si="89"/>
        <v>57</v>
      </c>
    </row>
    <row r="222" spans="1:61">
      <c r="A222" s="24" t="s">
        <v>8</v>
      </c>
      <c r="B222" s="24" t="s">
        <v>96</v>
      </c>
      <c r="C222" s="24">
        <v>5</v>
      </c>
      <c r="D222" s="24">
        <v>5</v>
      </c>
      <c r="E222" s="24">
        <v>6</v>
      </c>
      <c r="F222" s="24"/>
      <c r="G222" s="24"/>
      <c r="H222" s="25">
        <v>6.5</v>
      </c>
      <c r="I222" s="24">
        <v>6</v>
      </c>
      <c r="J222" s="24">
        <v>6</v>
      </c>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8">
        <f t="shared" si="90"/>
        <v>6</v>
      </c>
      <c r="AP222" s="8">
        <f t="shared" si="98"/>
        <v>3</v>
      </c>
      <c r="AQ222" s="8">
        <f t="shared" si="99"/>
        <v>3</v>
      </c>
      <c r="AR222" s="8">
        <f t="shared" si="91"/>
        <v>5.75</v>
      </c>
      <c r="AS222" s="8">
        <f t="shared" si="92"/>
        <v>5.75</v>
      </c>
      <c r="AT222" s="8" t="e">
        <f t="shared" si="93"/>
        <v>#DIV/0!</v>
      </c>
      <c r="AU222" s="8">
        <f t="shared" si="94"/>
        <v>6</v>
      </c>
      <c r="AV222" s="8">
        <f t="shared" si="100"/>
        <v>5.833333333333333</v>
      </c>
      <c r="AW222" s="8">
        <f t="shared" si="101"/>
        <v>5.666666666666667</v>
      </c>
      <c r="AX222" s="8">
        <f t="shared" si="96"/>
        <v>5.75</v>
      </c>
      <c r="AY222" s="8">
        <f t="shared" si="84"/>
        <v>5.833333333333333</v>
      </c>
      <c r="AZ222" s="8">
        <f t="shared" si="85"/>
        <v>5.666666666666667</v>
      </c>
      <c r="BA222" s="1">
        <f t="shared" si="97"/>
        <v>34.5</v>
      </c>
      <c r="BB222" s="1">
        <f>SUM('BONUS GAZZETTA 2013 2014'!C222:AN222)</f>
        <v>0</v>
      </c>
      <c r="BC222" s="15">
        <f t="shared" si="95"/>
        <v>34.5</v>
      </c>
      <c r="BD222" s="1">
        <f t="shared" si="102"/>
        <v>17.5</v>
      </c>
      <c r="BE222" s="1">
        <f t="shared" si="103"/>
        <v>17</v>
      </c>
      <c r="BF222" s="1">
        <f>SUM('BONUS GAZZETTA 2013 2014'!D222,'BONUS GAZZETTA 2013 2014'!F222,'BONUS GAZZETTA 2013 2014'!H222,'BONUS GAZZETTA 2013 2014'!J222,'BONUS GAZZETTA 2013 2014'!L222,'BONUS GAZZETTA 2013 2014'!N222,'BONUS GAZZETTA 2013 2014'!P222,'BONUS GAZZETTA 2013 2014'!R222,'BONUS GAZZETTA 2013 2014'!T222,'BONUS GAZZETTA 2013 2014'!V222,'BONUS GAZZETTA 2013 2014'!X222,'BONUS GAZZETTA 2013 2014'!Z222,'BONUS GAZZETTA 2013 2014'!AB222,'BONUS GAZZETTA 2013 2014'!AD222,'BONUS GAZZETTA 2013 2014'!AF222,'BONUS GAZZETTA 2013 2014'!AH222,'BONUS GAZZETTA 2013 2014'!AJ222,'BONUS GAZZETTA 2013 2014'!AL222,'BONUS GAZZETTA 2013 2014'!AN222)</f>
        <v>0</v>
      </c>
      <c r="BG222" s="1">
        <f>SUM('BONUS GAZZETTA 2013 2014'!C222,'BONUS GAZZETTA 2013 2014'!E222,'BONUS GAZZETTA 2013 2014'!G222,'BONUS GAZZETTA 2013 2014'!I222,'BONUS GAZZETTA 2013 2014'!K222,'BONUS GAZZETTA 2013 2014'!M222,'BONUS GAZZETTA 2013 2014'!O222,'BONUS GAZZETTA 2013 2014'!Q222,'BONUS GAZZETTA 2013 2014'!S222,'BONUS GAZZETTA 2013 2014'!U222,'BONUS GAZZETTA 2013 2014'!W222,'BONUS GAZZETTA 2013 2014'!Y222,'BONUS GAZZETTA 2013 2014'!AA222,'BONUS GAZZETTA 2013 2014'!AC222,'BONUS GAZZETTA 2013 2014'!AE222,'BONUS GAZZETTA 2013 2014'!AG222,'BONUS GAZZETTA 2013 2014'!AI222,'BONUS GAZZETTA 2013 2014'!AK222,'BONUS GAZZETTA 2013 2014'!AM222)</f>
        <v>0</v>
      </c>
      <c r="BH222" s="1">
        <f t="shared" si="88"/>
        <v>17.5</v>
      </c>
      <c r="BI222" s="1">
        <f t="shared" si="89"/>
        <v>17</v>
      </c>
    </row>
    <row r="223" spans="1:61">
      <c r="A223" s="24" t="s">
        <v>8</v>
      </c>
      <c r="B223" s="24" t="s">
        <v>583</v>
      </c>
      <c r="C223" s="24"/>
      <c r="D223" s="24"/>
      <c r="E223" s="24"/>
      <c r="F223" s="24"/>
      <c r="G223" s="24"/>
      <c r="H223" s="25"/>
      <c r="I223" s="24"/>
      <c r="J223" s="24"/>
      <c r="K223" s="24"/>
      <c r="L223" s="24"/>
      <c r="M223" s="24"/>
      <c r="N223" s="24"/>
      <c r="O223" s="24"/>
      <c r="P223" s="24"/>
      <c r="Q223" s="24"/>
      <c r="R223" s="24"/>
      <c r="S223" s="24"/>
      <c r="T223" s="24"/>
      <c r="U223" s="24"/>
      <c r="V223" s="24"/>
      <c r="W223" s="24"/>
      <c r="X223" s="24">
        <v>5</v>
      </c>
      <c r="Y223" s="24"/>
      <c r="Z223" s="24"/>
      <c r="AA223" s="24">
        <v>5.5</v>
      </c>
      <c r="AB223" s="24">
        <v>6.5</v>
      </c>
      <c r="AC223" s="24"/>
      <c r="AD223" s="24">
        <v>6.5</v>
      </c>
      <c r="AE223" s="24"/>
      <c r="AF223" s="24">
        <v>6.5</v>
      </c>
      <c r="AG223" s="24">
        <v>4.5</v>
      </c>
      <c r="AH223" s="24">
        <v>5</v>
      </c>
      <c r="AI223" s="24"/>
      <c r="AJ223" s="24">
        <v>5.5</v>
      </c>
      <c r="AK223" s="24"/>
      <c r="AL223" s="24">
        <v>5.5</v>
      </c>
      <c r="AM223" s="24"/>
      <c r="AN223" s="24">
        <v>6</v>
      </c>
      <c r="AO223" s="8">
        <f t="shared" si="90"/>
        <v>10</v>
      </c>
      <c r="AP223" s="8">
        <f t="shared" si="98"/>
        <v>8</v>
      </c>
      <c r="AQ223" s="8">
        <f t="shared" si="99"/>
        <v>2</v>
      </c>
      <c r="AR223" s="8">
        <f t="shared" si="91"/>
        <v>5.65</v>
      </c>
      <c r="AS223" s="8" t="e">
        <f t="shared" si="92"/>
        <v>#DIV/0!</v>
      </c>
      <c r="AT223" s="8">
        <f t="shared" si="93"/>
        <v>5.65</v>
      </c>
      <c r="AU223" s="8">
        <f t="shared" si="94"/>
        <v>5.5</v>
      </c>
      <c r="AV223" s="8">
        <f t="shared" si="100"/>
        <v>5.8125</v>
      </c>
      <c r="AW223" s="8">
        <f t="shared" si="101"/>
        <v>5</v>
      </c>
      <c r="AX223" s="8">
        <f t="shared" si="96"/>
        <v>5.4</v>
      </c>
      <c r="AY223" s="8">
        <f t="shared" si="84"/>
        <v>5.5625</v>
      </c>
      <c r="AZ223" s="8">
        <f t="shared" si="85"/>
        <v>4.75</v>
      </c>
      <c r="BA223" s="1">
        <f t="shared" si="97"/>
        <v>56.5</v>
      </c>
      <c r="BB223" s="1">
        <f>SUM('BONUS GAZZETTA 2013 2014'!C223:AN223)</f>
        <v>-2.5</v>
      </c>
      <c r="BC223" s="15">
        <f t="shared" si="95"/>
        <v>54</v>
      </c>
      <c r="BD223" s="1">
        <f t="shared" si="102"/>
        <v>46.5</v>
      </c>
      <c r="BE223" s="1">
        <f t="shared" si="103"/>
        <v>10</v>
      </c>
      <c r="BF223" s="1">
        <f>SUM('BONUS GAZZETTA 2013 2014'!D223,'BONUS GAZZETTA 2013 2014'!F223,'BONUS GAZZETTA 2013 2014'!H223,'BONUS GAZZETTA 2013 2014'!J223,'BONUS GAZZETTA 2013 2014'!L223,'BONUS GAZZETTA 2013 2014'!N223,'BONUS GAZZETTA 2013 2014'!P223,'BONUS GAZZETTA 2013 2014'!R223,'BONUS GAZZETTA 2013 2014'!T223,'BONUS GAZZETTA 2013 2014'!V223,'BONUS GAZZETTA 2013 2014'!X223,'BONUS GAZZETTA 2013 2014'!Z223,'BONUS GAZZETTA 2013 2014'!AB223,'BONUS GAZZETTA 2013 2014'!AD223,'BONUS GAZZETTA 2013 2014'!AF223,'BONUS GAZZETTA 2013 2014'!AH223,'BONUS GAZZETTA 2013 2014'!AJ223,'BONUS GAZZETTA 2013 2014'!AL223,'BONUS GAZZETTA 2013 2014'!AN223)</f>
        <v>-2</v>
      </c>
      <c r="BG223" s="1">
        <f>SUM('BONUS GAZZETTA 2013 2014'!C223,'BONUS GAZZETTA 2013 2014'!E223,'BONUS GAZZETTA 2013 2014'!G223,'BONUS GAZZETTA 2013 2014'!I223,'BONUS GAZZETTA 2013 2014'!K223,'BONUS GAZZETTA 2013 2014'!M223,'BONUS GAZZETTA 2013 2014'!O223,'BONUS GAZZETTA 2013 2014'!Q223,'BONUS GAZZETTA 2013 2014'!S223,'BONUS GAZZETTA 2013 2014'!U223,'BONUS GAZZETTA 2013 2014'!W223,'BONUS GAZZETTA 2013 2014'!Y223,'BONUS GAZZETTA 2013 2014'!AA223,'BONUS GAZZETTA 2013 2014'!AC223,'BONUS GAZZETTA 2013 2014'!AE223,'BONUS GAZZETTA 2013 2014'!AG223,'BONUS GAZZETTA 2013 2014'!AI223,'BONUS GAZZETTA 2013 2014'!AK223,'BONUS GAZZETTA 2013 2014'!AM223)</f>
        <v>-0.5</v>
      </c>
      <c r="BH223" s="1">
        <f t="shared" si="88"/>
        <v>44.5</v>
      </c>
      <c r="BI223" s="1">
        <f t="shared" si="89"/>
        <v>9.5</v>
      </c>
    </row>
    <row r="224" spans="1:61">
      <c r="A224" s="24" t="s">
        <v>8</v>
      </c>
      <c r="B224" s="24" t="s">
        <v>434</v>
      </c>
      <c r="C224" s="24"/>
      <c r="D224" s="24"/>
      <c r="E224" s="24"/>
      <c r="F224" s="24">
        <v>6.5</v>
      </c>
      <c r="G224" s="24" t="s">
        <v>423</v>
      </c>
      <c r="H224" s="25">
        <v>6</v>
      </c>
      <c r="I224" s="24">
        <v>6</v>
      </c>
      <c r="J224" s="24">
        <v>5</v>
      </c>
      <c r="K224" s="24"/>
      <c r="L224" s="24"/>
      <c r="M224" s="24"/>
      <c r="N224" s="24"/>
      <c r="O224" s="24"/>
      <c r="P224" s="24"/>
      <c r="Q224" s="24"/>
      <c r="R224" s="24"/>
      <c r="S224" s="24"/>
      <c r="T224" s="24" t="s">
        <v>423</v>
      </c>
      <c r="U224" s="24"/>
      <c r="V224" s="24"/>
      <c r="W224" s="24">
        <v>5.5</v>
      </c>
      <c r="X224" s="24"/>
      <c r="Y224" s="24"/>
      <c r="Z224" s="24"/>
      <c r="AA224" s="24"/>
      <c r="AB224" s="24"/>
      <c r="AC224" s="24"/>
      <c r="AD224" s="24"/>
      <c r="AE224" s="24"/>
      <c r="AF224" s="24" t="s">
        <v>429</v>
      </c>
      <c r="AG224" s="24"/>
      <c r="AH224" s="24"/>
      <c r="AI224" s="24"/>
      <c r="AJ224" s="24"/>
      <c r="AK224" s="24"/>
      <c r="AL224" s="24"/>
      <c r="AM224" s="24"/>
      <c r="AN224" s="24"/>
      <c r="AO224" s="8">
        <f t="shared" si="90"/>
        <v>5</v>
      </c>
      <c r="AP224" s="8">
        <f t="shared" si="98"/>
        <v>3</v>
      </c>
      <c r="AQ224" s="8">
        <f t="shared" si="99"/>
        <v>2</v>
      </c>
      <c r="AR224" s="8">
        <f t="shared" si="91"/>
        <v>5.8</v>
      </c>
      <c r="AS224" s="8">
        <f t="shared" si="92"/>
        <v>5.875</v>
      </c>
      <c r="AT224" s="8">
        <f t="shared" si="93"/>
        <v>5.5</v>
      </c>
      <c r="AU224" s="8">
        <f t="shared" si="94"/>
        <v>6</v>
      </c>
      <c r="AV224" s="8">
        <f t="shared" si="100"/>
        <v>5.833333333333333</v>
      </c>
      <c r="AW224" s="8">
        <f t="shared" si="101"/>
        <v>5.75</v>
      </c>
      <c r="AX224" s="8">
        <f t="shared" si="96"/>
        <v>5.8</v>
      </c>
      <c r="AY224" s="8">
        <f t="shared" si="84"/>
        <v>5.833333333333333</v>
      </c>
      <c r="AZ224" s="8">
        <f t="shared" si="85"/>
        <v>5.75</v>
      </c>
      <c r="BA224" s="1">
        <f t="shared" si="97"/>
        <v>29</v>
      </c>
      <c r="BB224" s="1">
        <f>SUM('BONUS GAZZETTA 2013 2014'!C224:AN224)</f>
        <v>0</v>
      </c>
      <c r="BC224" s="15">
        <f t="shared" si="95"/>
        <v>29</v>
      </c>
      <c r="BD224" s="1">
        <f t="shared" si="102"/>
        <v>17.5</v>
      </c>
      <c r="BE224" s="1">
        <f t="shared" si="103"/>
        <v>11.5</v>
      </c>
      <c r="BF224" s="1">
        <f>SUM('BONUS GAZZETTA 2013 2014'!D224,'BONUS GAZZETTA 2013 2014'!F224,'BONUS GAZZETTA 2013 2014'!H224,'BONUS GAZZETTA 2013 2014'!J224,'BONUS GAZZETTA 2013 2014'!L224,'BONUS GAZZETTA 2013 2014'!N224,'BONUS GAZZETTA 2013 2014'!P224,'BONUS GAZZETTA 2013 2014'!R224,'BONUS GAZZETTA 2013 2014'!T224,'BONUS GAZZETTA 2013 2014'!V224,'BONUS GAZZETTA 2013 2014'!X224,'BONUS GAZZETTA 2013 2014'!Z224,'BONUS GAZZETTA 2013 2014'!AB224,'BONUS GAZZETTA 2013 2014'!AD224,'BONUS GAZZETTA 2013 2014'!AF224,'BONUS GAZZETTA 2013 2014'!AH224,'BONUS GAZZETTA 2013 2014'!AJ224,'BONUS GAZZETTA 2013 2014'!AL224,'BONUS GAZZETTA 2013 2014'!AN224)</f>
        <v>0</v>
      </c>
      <c r="BG224" s="1">
        <f>SUM('BONUS GAZZETTA 2013 2014'!C224,'BONUS GAZZETTA 2013 2014'!E224,'BONUS GAZZETTA 2013 2014'!G224,'BONUS GAZZETTA 2013 2014'!I224,'BONUS GAZZETTA 2013 2014'!K224,'BONUS GAZZETTA 2013 2014'!M224,'BONUS GAZZETTA 2013 2014'!O224,'BONUS GAZZETTA 2013 2014'!Q224,'BONUS GAZZETTA 2013 2014'!S224,'BONUS GAZZETTA 2013 2014'!U224,'BONUS GAZZETTA 2013 2014'!W224,'BONUS GAZZETTA 2013 2014'!Y224,'BONUS GAZZETTA 2013 2014'!AA224,'BONUS GAZZETTA 2013 2014'!AC224,'BONUS GAZZETTA 2013 2014'!AE224,'BONUS GAZZETTA 2013 2014'!AG224,'BONUS GAZZETTA 2013 2014'!AI224,'BONUS GAZZETTA 2013 2014'!AK224,'BONUS GAZZETTA 2013 2014'!AM224)</f>
        <v>0</v>
      </c>
      <c r="BH224" s="1">
        <f t="shared" si="88"/>
        <v>17.5</v>
      </c>
      <c r="BI224" s="1">
        <f t="shared" si="89"/>
        <v>11.5</v>
      </c>
    </row>
    <row r="225" spans="1:61">
      <c r="A225" s="24" t="s">
        <v>8</v>
      </c>
      <c r="B225" s="24" t="s">
        <v>97</v>
      </c>
      <c r="C225" s="24" t="s">
        <v>423</v>
      </c>
      <c r="D225" s="24"/>
      <c r="E225" s="24"/>
      <c r="F225" s="24"/>
      <c r="G225" s="24"/>
      <c r="H225" s="25"/>
      <c r="I225" s="24"/>
      <c r="J225" s="24"/>
      <c r="K225" s="24"/>
      <c r="L225" s="24"/>
      <c r="M225" s="24"/>
      <c r="N225" s="24"/>
      <c r="O225" s="24"/>
      <c r="P225" s="24" t="s">
        <v>429</v>
      </c>
      <c r="Q225" s="24"/>
      <c r="R225" s="24">
        <v>6</v>
      </c>
      <c r="S225" s="24"/>
      <c r="T225" s="24"/>
      <c r="U225" s="24"/>
      <c r="V225" s="24">
        <v>6</v>
      </c>
      <c r="W225" s="24"/>
      <c r="X225" s="24"/>
      <c r="Y225" s="24">
        <v>6</v>
      </c>
      <c r="Z225" s="24">
        <v>6</v>
      </c>
      <c r="AA225" s="24"/>
      <c r="AB225" s="24">
        <v>7</v>
      </c>
      <c r="AC225" s="24">
        <v>6.5</v>
      </c>
      <c r="AD225" s="24">
        <v>5.5</v>
      </c>
      <c r="AE225" s="24"/>
      <c r="AF225" s="24">
        <v>6</v>
      </c>
      <c r="AG225" s="24">
        <v>5</v>
      </c>
      <c r="AH225" s="24">
        <v>6.5</v>
      </c>
      <c r="AI225" s="24">
        <v>6</v>
      </c>
      <c r="AJ225" s="24">
        <v>5.5</v>
      </c>
      <c r="AK225" s="24">
        <v>6.5</v>
      </c>
      <c r="AL225" s="24">
        <v>6</v>
      </c>
      <c r="AM225" s="24"/>
      <c r="AN225" s="24">
        <v>6.5</v>
      </c>
      <c r="AO225" s="8">
        <f t="shared" si="90"/>
        <v>15</v>
      </c>
      <c r="AP225" s="8">
        <f t="shared" si="98"/>
        <v>10</v>
      </c>
      <c r="AQ225" s="8">
        <f t="shared" si="99"/>
        <v>5</v>
      </c>
      <c r="AR225" s="8">
        <f t="shared" si="91"/>
        <v>6.0666666666666664</v>
      </c>
      <c r="AS225" s="8">
        <f t="shared" si="92"/>
        <v>6</v>
      </c>
      <c r="AT225" s="8">
        <f t="shared" si="93"/>
        <v>6.0714285714285712</v>
      </c>
      <c r="AU225" s="8">
        <f t="shared" si="94"/>
        <v>6</v>
      </c>
      <c r="AV225" s="8">
        <f t="shared" si="100"/>
        <v>6.1</v>
      </c>
      <c r="AW225" s="8">
        <f t="shared" si="101"/>
        <v>6</v>
      </c>
      <c r="AX225" s="8">
        <f t="shared" si="96"/>
        <v>6.0333333333333332</v>
      </c>
      <c r="AY225" s="8">
        <f t="shared" si="84"/>
        <v>6.15</v>
      </c>
      <c r="AZ225" s="8">
        <f t="shared" si="85"/>
        <v>5.8</v>
      </c>
      <c r="BA225" s="1">
        <f t="shared" si="97"/>
        <v>91</v>
      </c>
      <c r="BB225" s="1">
        <f>SUM('BONUS GAZZETTA 2013 2014'!C225:AN225)</f>
        <v>-0.5</v>
      </c>
      <c r="BC225" s="15">
        <f t="shared" si="95"/>
        <v>90.5</v>
      </c>
      <c r="BD225" s="1">
        <f t="shared" si="102"/>
        <v>61</v>
      </c>
      <c r="BE225" s="1">
        <f t="shared" si="103"/>
        <v>30</v>
      </c>
      <c r="BF225" s="1">
        <f>SUM('BONUS GAZZETTA 2013 2014'!D225,'BONUS GAZZETTA 2013 2014'!F225,'BONUS GAZZETTA 2013 2014'!H225,'BONUS GAZZETTA 2013 2014'!J225,'BONUS GAZZETTA 2013 2014'!L225,'BONUS GAZZETTA 2013 2014'!N225,'BONUS GAZZETTA 2013 2014'!P225,'BONUS GAZZETTA 2013 2014'!R225,'BONUS GAZZETTA 2013 2014'!T225,'BONUS GAZZETTA 2013 2014'!V225,'BONUS GAZZETTA 2013 2014'!X225,'BONUS GAZZETTA 2013 2014'!Z225,'BONUS GAZZETTA 2013 2014'!AB225,'BONUS GAZZETTA 2013 2014'!AD225,'BONUS GAZZETTA 2013 2014'!AF225,'BONUS GAZZETTA 2013 2014'!AH225,'BONUS GAZZETTA 2013 2014'!AJ225,'BONUS GAZZETTA 2013 2014'!AL225,'BONUS GAZZETTA 2013 2014'!AN225)</f>
        <v>0.5</v>
      </c>
      <c r="BG225" s="1">
        <f>SUM('BONUS GAZZETTA 2013 2014'!C225,'BONUS GAZZETTA 2013 2014'!E225,'BONUS GAZZETTA 2013 2014'!G225,'BONUS GAZZETTA 2013 2014'!I225,'BONUS GAZZETTA 2013 2014'!K225,'BONUS GAZZETTA 2013 2014'!M225,'BONUS GAZZETTA 2013 2014'!O225,'BONUS GAZZETTA 2013 2014'!Q225,'BONUS GAZZETTA 2013 2014'!S225,'BONUS GAZZETTA 2013 2014'!U225,'BONUS GAZZETTA 2013 2014'!W225,'BONUS GAZZETTA 2013 2014'!Y225,'BONUS GAZZETTA 2013 2014'!AA225,'BONUS GAZZETTA 2013 2014'!AC225,'BONUS GAZZETTA 2013 2014'!AE225,'BONUS GAZZETTA 2013 2014'!AG225,'BONUS GAZZETTA 2013 2014'!AI225,'BONUS GAZZETTA 2013 2014'!AK225,'BONUS GAZZETTA 2013 2014'!AM225)</f>
        <v>-1</v>
      </c>
      <c r="BH225" s="1">
        <f t="shared" si="88"/>
        <v>61.5</v>
      </c>
      <c r="BI225" s="1">
        <f t="shared" si="89"/>
        <v>29</v>
      </c>
    </row>
    <row r="226" spans="1:61">
      <c r="A226" s="24" t="s">
        <v>14</v>
      </c>
      <c r="B226" s="24" t="s">
        <v>407</v>
      </c>
      <c r="C226" s="24"/>
      <c r="D226" s="24"/>
      <c r="E226" s="24">
        <v>6.5</v>
      </c>
      <c r="F226" s="24">
        <v>6.5</v>
      </c>
      <c r="G226" s="24">
        <v>5</v>
      </c>
      <c r="H226" s="25">
        <v>4.5</v>
      </c>
      <c r="I226" s="24" t="s">
        <v>423</v>
      </c>
      <c r="J226" s="24"/>
      <c r="K226" s="24"/>
      <c r="L226" s="24"/>
      <c r="M226" s="24"/>
      <c r="N226" s="24"/>
      <c r="O226" s="24"/>
      <c r="P226" s="24" t="s">
        <v>423</v>
      </c>
      <c r="Q226" s="24"/>
      <c r="R226" s="24">
        <v>5</v>
      </c>
      <c r="S226" s="24">
        <v>5</v>
      </c>
      <c r="T226" s="24"/>
      <c r="U226" s="24">
        <v>5</v>
      </c>
      <c r="V226" s="24" t="s">
        <v>423</v>
      </c>
      <c r="W226" s="24"/>
      <c r="X226" s="24" t="s">
        <v>423</v>
      </c>
      <c r="Y226" s="24"/>
      <c r="Z226" s="24">
        <v>6</v>
      </c>
      <c r="AA226" s="24">
        <v>7</v>
      </c>
      <c r="AB226" s="24" t="s">
        <v>423</v>
      </c>
      <c r="AC226" s="24">
        <v>6</v>
      </c>
      <c r="AD226" s="24">
        <v>5</v>
      </c>
      <c r="AE226" s="24">
        <v>6</v>
      </c>
      <c r="AF226" s="24"/>
      <c r="AG226" s="24">
        <v>5</v>
      </c>
      <c r="AH226" s="24" t="s">
        <v>423</v>
      </c>
      <c r="AI226" s="24">
        <v>5</v>
      </c>
      <c r="AJ226" s="24"/>
      <c r="AK226" s="24"/>
      <c r="AL226" s="24"/>
      <c r="AM226" s="24">
        <v>6</v>
      </c>
      <c r="AN226" s="24">
        <v>5</v>
      </c>
      <c r="AO226" s="8">
        <f t="shared" si="90"/>
        <v>16</v>
      </c>
      <c r="AP226" s="8">
        <f t="shared" si="98"/>
        <v>6</v>
      </c>
      <c r="AQ226" s="8">
        <f t="shared" si="99"/>
        <v>10</v>
      </c>
      <c r="AR226" s="8">
        <f t="shared" si="91"/>
        <v>5.53125</v>
      </c>
      <c r="AS226" s="8">
        <f t="shared" si="92"/>
        <v>5.3571428571428568</v>
      </c>
      <c r="AT226" s="8">
        <f t="shared" si="93"/>
        <v>5.666666666666667</v>
      </c>
      <c r="AU226" s="8">
        <f t="shared" si="94"/>
        <v>5</v>
      </c>
      <c r="AV226" s="8">
        <f t="shared" si="100"/>
        <v>5.333333333333333</v>
      </c>
      <c r="AW226" s="8">
        <f t="shared" si="101"/>
        <v>5.65</v>
      </c>
      <c r="AX226" s="8">
        <f t="shared" si="96"/>
        <v>5.75</v>
      </c>
      <c r="AY226" s="8">
        <f t="shared" si="84"/>
        <v>4.833333333333333</v>
      </c>
      <c r="AZ226" s="8">
        <f t="shared" si="85"/>
        <v>6.3</v>
      </c>
      <c r="BA226" s="1">
        <f t="shared" si="97"/>
        <v>88.5</v>
      </c>
      <c r="BB226" s="1">
        <f>SUM('BONUS GAZZETTA 2013 2014'!C226:AN226)</f>
        <v>3.5</v>
      </c>
      <c r="BC226" s="15">
        <f t="shared" si="95"/>
        <v>92</v>
      </c>
      <c r="BD226" s="1">
        <f t="shared" si="102"/>
        <v>32</v>
      </c>
      <c r="BE226" s="1">
        <f t="shared" si="103"/>
        <v>56.5</v>
      </c>
      <c r="BF226" s="1">
        <f>SUM('BONUS GAZZETTA 2013 2014'!D226,'BONUS GAZZETTA 2013 2014'!F226,'BONUS GAZZETTA 2013 2014'!H226,'BONUS GAZZETTA 2013 2014'!J226,'BONUS GAZZETTA 2013 2014'!L226,'BONUS GAZZETTA 2013 2014'!N226,'BONUS GAZZETTA 2013 2014'!P226,'BONUS GAZZETTA 2013 2014'!R226,'BONUS GAZZETTA 2013 2014'!T226,'BONUS GAZZETTA 2013 2014'!V226,'BONUS GAZZETTA 2013 2014'!X226,'BONUS GAZZETTA 2013 2014'!Z226,'BONUS GAZZETTA 2013 2014'!AB226,'BONUS GAZZETTA 2013 2014'!AD226,'BONUS GAZZETTA 2013 2014'!AF226,'BONUS GAZZETTA 2013 2014'!AH226,'BONUS GAZZETTA 2013 2014'!AJ226,'BONUS GAZZETTA 2013 2014'!AL226,'BONUS GAZZETTA 2013 2014'!AN226)</f>
        <v>-3</v>
      </c>
      <c r="BG226" s="1">
        <f>SUM('BONUS GAZZETTA 2013 2014'!C226,'BONUS GAZZETTA 2013 2014'!E226,'BONUS GAZZETTA 2013 2014'!G226,'BONUS GAZZETTA 2013 2014'!I226,'BONUS GAZZETTA 2013 2014'!K226,'BONUS GAZZETTA 2013 2014'!M226,'BONUS GAZZETTA 2013 2014'!O226,'BONUS GAZZETTA 2013 2014'!Q226,'BONUS GAZZETTA 2013 2014'!S226,'BONUS GAZZETTA 2013 2014'!U226,'BONUS GAZZETTA 2013 2014'!W226,'BONUS GAZZETTA 2013 2014'!Y226,'BONUS GAZZETTA 2013 2014'!AA226,'BONUS GAZZETTA 2013 2014'!AC226,'BONUS GAZZETTA 2013 2014'!AE226,'BONUS GAZZETTA 2013 2014'!AG226,'BONUS GAZZETTA 2013 2014'!AI226,'BONUS GAZZETTA 2013 2014'!AK226,'BONUS GAZZETTA 2013 2014'!AM226)</f>
        <v>6.5</v>
      </c>
      <c r="BH226" s="1">
        <f t="shared" si="88"/>
        <v>29</v>
      </c>
      <c r="BI226" s="1">
        <f t="shared" si="89"/>
        <v>63</v>
      </c>
    </row>
    <row r="227" spans="1:61">
      <c r="A227" s="24" t="s">
        <v>14</v>
      </c>
      <c r="B227" s="24" t="s">
        <v>98</v>
      </c>
      <c r="C227" s="24" t="s">
        <v>423</v>
      </c>
      <c r="D227" s="24">
        <v>5</v>
      </c>
      <c r="E227" s="24"/>
      <c r="F227" s="24"/>
      <c r="G227" s="24"/>
      <c r="H227" s="25"/>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8">
        <f t="shared" ref="AO227" si="104">COUNT(C227:AN227)</f>
        <v>1</v>
      </c>
      <c r="AP227" s="8">
        <f t="shared" si="98"/>
        <v>1</v>
      </c>
      <c r="AQ227" s="8">
        <f t="shared" si="99"/>
        <v>0</v>
      </c>
      <c r="AR227" s="8">
        <f t="shared" ref="AR227" si="105">AVERAGE(C227:AN227)</f>
        <v>5</v>
      </c>
      <c r="AS227" s="8">
        <f t="shared" si="92"/>
        <v>5</v>
      </c>
      <c r="AT227" s="8" t="e">
        <f t="shared" si="93"/>
        <v>#DIV/0!</v>
      </c>
      <c r="AU227" s="8" t="e">
        <f t="shared" ref="AU227" si="106">MODE(C227:AN227)</f>
        <v>#N/A</v>
      </c>
      <c r="AV227" s="8">
        <f t="shared" si="100"/>
        <v>5</v>
      </c>
      <c r="AW227" s="8" t="e">
        <f t="shared" si="101"/>
        <v>#DIV/0!</v>
      </c>
      <c r="AX227" s="8">
        <f t="shared" si="96"/>
        <v>5</v>
      </c>
      <c r="AY227" s="8">
        <f t="shared" si="84"/>
        <v>5</v>
      </c>
      <c r="AZ227" s="8" t="e">
        <f t="shared" si="85"/>
        <v>#DIV/0!</v>
      </c>
      <c r="BA227" s="1">
        <f t="shared" si="97"/>
        <v>5</v>
      </c>
      <c r="BB227" s="1">
        <f>SUM('BONUS GAZZETTA 2013 2014'!C227:AN227)</f>
        <v>0</v>
      </c>
      <c r="BC227" s="15">
        <f t="shared" si="95"/>
        <v>5</v>
      </c>
      <c r="BD227" s="1">
        <f t="shared" si="102"/>
        <v>5</v>
      </c>
      <c r="BE227" s="1">
        <f t="shared" si="103"/>
        <v>0</v>
      </c>
      <c r="BF227" s="1">
        <f>SUM('BONUS GAZZETTA 2013 2014'!D227,'BONUS GAZZETTA 2013 2014'!F227,'BONUS GAZZETTA 2013 2014'!H227,'BONUS GAZZETTA 2013 2014'!J227,'BONUS GAZZETTA 2013 2014'!L227,'BONUS GAZZETTA 2013 2014'!N227,'BONUS GAZZETTA 2013 2014'!P227,'BONUS GAZZETTA 2013 2014'!R227,'BONUS GAZZETTA 2013 2014'!T227,'BONUS GAZZETTA 2013 2014'!V227,'BONUS GAZZETTA 2013 2014'!X227,'BONUS GAZZETTA 2013 2014'!Z227,'BONUS GAZZETTA 2013 2014'!AB227,'BONUS GAZZETTA 2013 2014'!AD227,'BONUS GAZZETTA 2013 2014'!AF227,'BONUS GAZZETTA 2013 2014'!AH227,'BONUS GAZZETTA 2013 2014'!AJ227,'BONUS GAZZETTA 2013 2014'!AL227,'BONUS GAZZETTA 2013 2014'!AN227)</f>
        <v>0</v>
      </c>
      <c r="BG227" s="1">
        <f>SUM('BONUS GAZZETTA 2013 2014'!C227,'BONUS GAZZETTA 2013 2014'!E227,'BONUS GAZZETTA 2013 2014'!G227,'BONUS GAZZETTA 2013 2014'!I227,'BONUS GAZZETTA 2013 2014'!K227,'BONUS GAZZETTA 2013 2014'!M227,'BONUS GAZZETTA 2013 2014'!O227,'BONUS GAZZETTA 2013 2014'!Q227,'BONUS GAZZETTA 2013 2014'!S227,'BONUS GAZZETTA 2013 2014'!U227,'BONUS GAZZETTA 2013 2014'!W227,'BONUS GAZZETTA 2013 2014'!Y227,'BONUS GAZZETTA 2013 2014'!AA227,'BONUS GAZZETTA 2013 2014'!AC227,'BONUS GAZZETTA 2013 2014'!AE227,'BONUS GAZZETTA 2013 2014'!AG227,'BONUS GAZZETTA 2013 2014'!AI227,'BONUS GAZZETTA 2013 2014'!AK227,'BONUS GAZZETTA 2013 2014'!AM227)</f>
        <v>0</v>
      </c>
      <c r="BH227" s="1">
        <f t="shared" si="88"/>
        <v>5</v>
      </c>
      <c r="BI227" s="1">
        <f t="shared" si="89"/>
        <v>0</v>
      </c>
    </row>
    <row r="228" spans="1:61">
      <c r="A228" s="24" t="s">
        <v>14</v>
      </c>
      <c r="B228" s="24" t="s">
        <v>99</v>
      </c>
      <c r="C228" s="24">
        <v>6</v>
      </c>
      <c r="D228" s="24">
        <v>7</v>
      </c>
      <c r="E228" s="24">
        <v>7.5</v>
      </c>
      <c r="F228" s="24">
        <v>6</v>
      </c>
      <c r="G228" s="24">
        <v>5</v>
      </c>
      <c r="H228" s="25">
        <v>6</v>
      </c>
      <c r="I228" s="24">
        <v>5.5</v>
      </c>
      <c r="J228" s="24">
        <v>7</v>
      </c>
      <c r="K228" s="24">
        <v>5.5</v>
      </c>
      <c r="L228" s="24">
        <v>6.5</v>
      </c>
      <c r="M228" s="24">
        <v>6.5</v>
      </c>
      <c r="N228" s="24">
        <v>6</v>
      </c>
      <c r="O228" s="24">
        <v>6.5</v>
      </c>
      <c r="P228" s="24">
        <v>5.5</v>
      </c>
      <c r="Q228" s="24">
        <v>6.5</v>
      </c>
      <c r="R228" s="24">
        <v>7</v>
      </c>
      <c r="S228" s="24">
        <v>5</v>
      </c>
      <c r="T228" s="24">
        <v>7</v>
      </c>
      <c r="U228" s="24"/>
      <c r="V228" s="24">
        <v>7</v>
      </c>
      <c r="W228" s="24">
        <v>6.5</v>
      </c>
      <c r="X228" s="24">
        <v>5</v>
      </c>
      <c r="Y228" s="24">
        <v>6</v>
      </c>
      <c r="Z228" s="24">
        <v>7</v>
      </c>
      <c r="AA228" s="24">
        <v>5</v>
      </c>
      <c r="AB228" s="24">
        <v>6</v>
      </c>
      <c r="AC228" s="24">
        <v>7</v>
      </c>
      <c r="AD228" s="24">
        <v>6.5</v>
      </c>
      <c r="AE228" s="24" t="s">
        <v>423</v>
      </c>
      <c r="AF228" s="24">
        <v>6.5</v>
      </c>
      <c r="AG228" s="24">
        <v>5</v>
      </c>
      <c r="AH228" s="24">
        <v>5.5</v>
      </c>
      <c r="AI228" s="24">
        <v>6.5</v>
      </c>
      <c r="AJ228" s="24">
        <v>6</v>
      </c>
      <c r="AK228" s="24">
        <v>5.5</v>
      </c>
      <c r="AL228" s="24">
        <v>5.5</v>
      </c>
      <c r="AM228" s="24">
        <v>5.5</v>
      </c>
      <c r="AN228" s="24"/>
      <c r="AO228" s="8">
        <f t="shared" si="90"/>
        <v>35</v>
      </c>
      <c r="AP228" s="8">
        <f t="shared" si="98"/>
        <v>18</v>
      </c>
      <c r="AQ228" s="8">
        <f t="shared" si="99"/>
        <v>17</v>
      </c>
      <c r="AR228" s="8">
        <f t="shared" si="91"/>
        <v>6.1142857142857139</v>
      </c>
      <c r="AS228" s="8">
        <f t="shared" si="92"/>
        <v>6.2222222222222223</v>
      </c>
      <c r="AT228" s="8">
        <f t="shared" si="93"/>
        <v>6</v>
      </c>
      <c r="AU228" s="8">
        <f t="shared" si="94"/>
        <v>6.5</v>
      </c>
      <c r="AV228" s="8">
        <f t="shared" si="100"/>
        <v>6.2777777777777777</v>
      </c>
      <c r="AW228" s="8">
        <f t="shared" si="101"/>
        <v>5.9411764705882355</v>
      </c>
      <c r="AX228" s="8">
        <f t="shared" si="96"/>
        <v>6.9714285714285715</v>
      </c>
      <c r="AY228" s="8">
        <f t="shared" si="84"/>
        <v>7.2222222222222223</v>
      </c>
      <c r="AZ228" s="8">
        <f t="shared" si="85"/>
        <v>6.7058823529411766</v>
      </c>
      <c r="BA228" s="1">
        <f t="shared" si="97"/>
        <v>214</v>
      </c>
      <c r="BB228" s="1">
        <f>SUM('BONUS GAZZETTA 2013 2014'!C228:AN228)</f>
        <v>30</v>
      </c>
      <c r="BC228" s="15">
        <f t="shared" si="95"/>
        <v>244</v>
      </c>
      <c r="BD228" s="1">
        <f t="shared" si="102"/>
        <v>113</v>
      </c>
      <c r="BE228" s="1">
        <f t="shared" si="103"/>
        <v>101</v>
      </c>
      <c r="BF228" s="1">
        <f>SUM('BONUS GAZZETTA 2013 2014'!D228,'BONUS GAZZETTA 2013 2014'!F228,'BONUS GAZZETTA 2013 2014'!H228,'BONUS GAZZETTA 2013 2014'!J228,'BONUS GAZZETTA 2013 2014'!L228,'BONUS GAZZETTA 2013 2014'!N228,'BONUS GAZZETTA 2013 2014'!P228,'BONUS GAZZETTA 2013 2014'!R228,'BONUS GAZZETTA 2013 2014'!T228,'BONUS GAZZETTA 2013 2014'!V228,'BONUS GAZZETTA 2013 2014'!X228,'BONUS GAZZETTA 2013 2014'!Z228,'BONUS GAZZETTA 2013 2014'!AB228,'BONUS GAZZETTA 2013 2014'!AD228,'BONUS GAZZETTA 2013 2014'!AF228,'BONUS GAZZETTA 2013 2014'!AH228,'BONUS GAZZETTA 2013 2014'!AJ228,'BONUS GAZZETTA 2013 2014'!AL228,'BONUS GAZZETTA 2013 2014'!AN228)</f>
        <v>17</v>
      </c>
      <c r="BG228" s="1">
        <f>SUM('BONUS GAZZETTA 2013 2014'!C228,'BONUS GAZZETTA 2013 2014'!E228,'BONUS GAZZETTA 2013 2014'!G228,'BONUS GAZZETTA 2013 2014'!I228,'BONUS GAZZETTA 2013 2014'!K228,'BONUS GAZZETTA 2013 2014'!M228,'BONUS GAZZETTA 2013 2014'!O228,'BONUS GAZZETTA 2013 2014'!Q228,'BONUS GAZZETTA 2013 2014'!S228,'BONUS GAZZETTA 2013 2014'!U228,'BONUS GAZZETTA 2013 2014'!W228,'BONUS GAZZETTA 2013 2014'!Y228,'BONUS GAZZETTA 2013 2014'!AA228,'BONUS GAZZETTA 2013 2014'!AC228,'BONUS GAZZETTA 2013 2014'!AE228,'BONUS GAZZETTA 2013 2014'!AG228,'BONUS GAZZETTA 2013 2014'!AI228,'BONUS GAZZETTA 2013 2014'!AK228,'BONUS GAZZETTA 2013 2014'!AM228)</f>
        <v>13</v>
      </c>
      <c r="BH228" s="1">
        <f t="shared" si="88"/>
        <v>130</v>
      </c>
      <c r="BI228" s="1">
        <f t="shared" si="89"/>
        <v>114</v>
      </c>
    </row>
    <row r="229" spans="1:61">
      <c r="A229" s="24" t="s">
        <v>14</v>
      </c>
      <c r="B229" s="24" t="s">
        <v>100</v>
      </c>
      <c r="C229" s="24">
        <v>5.5</v>
      </c>
      <c r="D229" s="24">
        <v>5</v>
      </c>
      <c r="E229" s="24"/>
      <c r="F229" s="24"/>
      <c r="G229" s="24">
        <v>5.5</v>
      </c>
      <c r="H229" s="25"/>
      <c r="I229" s="24"/>
      <c r="J229" s="24"/>
      <c r="K229" s="24">
        <v>5.5</v>
      </c>
      <c r="L229" s="24"/>
      <c r="M229" s="24" t="s">
        <v>423</v>
      </c>
      <c r="N229" s="24"/>
      <c r="O229" s="24"/>
      <c r="P229" s="24"/>
      <c r="Q229" s="24"/>
      <c r="R229" s="24">
        <v>6.5</v>
      </c>
      <c r="S229" s="24">
        <v>6</v>
      </c>
      <c r="T229" s="24">
        <v>6.5</v>
      </c>
      <c r="U229" s="24" t="s">
        <v>423</v>
      </c>
      <c r="V229" s="24">
        <v>6</v>
      </c>
      <c r="W229" s="24">
        <v>6.5</v>
      </c>
      <c r="X229" s="24">
        <v>5.5</v>
      </c>
      <c r="Y229" s="24">
        <v>6</v>
      </c>
      <c r="Z229" s="24">
        <v>6.5</v>
      </c>
      <c r="AA229" s="24">
        <v>6.5</v>
      </c>
      <c r="AB229" s="24">
        <v>6</v>
      </c>
      <c r="AC229" s="24">
        <v>5</v>
      </c>
      <c r="AD229" s="24"/>
      <c r="AE229" s="24">
        <v>5.5</v>
      </c>
      <c r="AF229" s="24"/>
      <c r="AG229" s="24">
        <v>5</v>
      </c>
      <c r="AH229" s="24" t="s">
        <v>423</v>
      </c>
      <c r="AI229" s="24">
        <v>5</v>
      </c>
      <c r="AJ229" s="24">
        <v>4.5</v>
      </c>
      <c r="AK229" s="24"/>
      <c r="AL229" s="24">
        <v>4.5</v>
      </c>
      <c r="AM229" s="24">
        <v>5</v>
      </c>
      <c r="AN229" s="24">
        <v>6</v>
      </c>
      <c r="AO229" s="8">
        <f t="shared" si="90"/>
        <v>22</v>
      </c>
      <c r="AP229" s="8">
        <f t="shared" si="98"/>
        <v>10</v>
      </c>
      <c r="AQ229" s="8">
        <f t="shared" si="99"/>
        <v>12</v>
      </c>
      <c r="AR229" s="8">
        <f t="shared" si="91"/>
        <v>5.6363636363636367</v>
      </c>
      <c r="AS229" s="8">
        <f t="shared" si="92"/>
        <v>5.7857142857142856</v>
      </c>
      <c r="AT229" s="8">
        <f t="shared" si="93"/>
        <v>5.5666666666666664</v>
      </c>
      <c r="AU229" s="8">
        <f t="shared" si="94"/>
        <v>5.5</v>
      </c>
      <c r="AV229" s="8">
        <f t="shared" si="100"/>
        <v>5.7</v>
      </c>
      <c r="AW229" s="8">
        <f t="shared" si="101"/>
        <v>5.583333333333333</v>
      </c>
      <c r="AX229" s="8">
        <f t="shared" si="96"/>
        <v>5.7045454545454541</v>
      </c>
      <c r="AY229" s="8">
        <f t="shared" si="84"/>
        <v>5.95</v>
      </c>
      <c r="AZ229" s="8">
        <f t="shared" si="85"/>
        <v>5.5</v>
      </c>
      <c r="BA229" s="1">
        <f t="shared" si="97"/>
        <v>124</v>
      </c>
      <c r="BB229" s="1">
        <f>SUM('BONUS GAZZETTA 2013 2014'!C229:AN229)</f>
        <v>1.5</v>
      </c>
      <c r="BC229" s="15">
        <f t="shared" si="95"/>
        <v>125.5</v>
      </c>
      <c r="BD229" s="1">
        <f t="shared" si="102"/>
        <v>57</v>
      </c>
      <c r="BE229" s="1">
        <f t="shared" si="103"/>
        <v>67</v>
      </c>
      <c r="BF229" s="1">
        <f>SUM('BONUS GAZZETTA 2013 2014'!D229,'BONUS GAZZETTA 2013 2014'!F229,'BONUS GAZZETTA 2013 2014'!H229,'BONUS GAZZETTA 2013 2014'!J229,'BONUS GAZZETTA 2013 2014'!L229,'BONUS GAZZETTA 2013 2014'!N229,'BONUS GAZZETTA 2013 2014'!P229,'BONUS GAZZETTA 2013 2014'!R229,'BONUS GAZZETTA 2013 2014'!T229,'BONUS GAZZETTA 2013 2014'!V229,'BONUS GAZZETTA 2013 2014'!X229,'BONUS GAZZETTA 2013 2014'!Z229,'BONUS GAZZETTA 2013 2014'!AB229,'BONUS GAZZETTA 2013 2014'!AD229,'BONUS GAZZETTA 2013 2014'!AF229,'BONUS GAZZETTA 2013 2014'!AH229,'BONUS GAZZETTA 2013 2014'!AJ229,'BONUS GAZZETTA 2013 2014'!AL229,'BONUS GAZZETTA 2013 2014'!AN229)</f>
        <v>2.5</v>
      </c>
      <c r="BG229" s="1">
        <f>SUM('BONUS GAZZETTA 2013 2014'!C229,'BONUS GAZZETTA 2013 2014'!E229,'BONUS GAZZETTA 2013 2014'!G229,'BONUS GAZZETTA 2013 2014'!I229,'BONUS GAZZETTA 2013 2014'!K229,'BONUS GAZZETTA 2013 2014'!M229,'BONUS GAZZETTA 2013 2014'!O229,'BONUS GAZZETTA 2013 2014'!Q229,'BONUS GAZZETTA 2013 2014'!S229,'BONUS GAZZETTA 2013 2014'!U229,'BONUS GAZZETTA 2013 2014'!W229,'BONUS GAZZETTA 2013 2014'!Y229,'BONUS GAZZETTA 2013 2014'!AA229,'BONUS GAZZETTA 2013 2014'!AC229,'BONUS GAZZETTA 2013 2014'!AE229,'BONUS GAZZETTA 2013 2014'!AG229,'BONUS GAZZETTA 2013 2014'!AI229,'BONUS GAZZETTA 2013 2014'!AK229,'BONUS GAZZETTA 2013 2014'!AM229)</f>
        <v>-1</v>
      </c>
      <c r="BH229" s="1">
        <f t="shared" si="88"/>
        <v>59.5</v>
      </c>
      <c r="BI229" s="1">
        <f t="shared" si="89"/>
        <v>66</v>
      </c>
    </row>
    <row r="230" spans="1:61">
      <c r="A230" s="156" t="s">
        <v>288</v>
      </c>
      <c r="B230" s="156"/>
      <c r="C230" s="156"/>
      <c r="D230" s="156"/>
      <c r="E230" s="156"/>
      <c r="F230" s="156"/>
      <c r="G230" s="156"/>
      <c r="H230" s="156"/>
      <c r="I230" s="156"/>
      <c r="J230" s="156"/>
      <c r="K230" s="156"/>
      <c r="L230" s="156"/>
      <c r="M230" s="156"/>
      <c r="N230" s="156"/>
      <c r="O230" s="156"/>
      <c r="P230" s="156"/>
      <c r="Q230" s="156"/>
      <c r="R230" s="156"/>
      <c r="S230" s="156"/>
      <c r="T230" s="156"/>
      <c r="U230" s="156"/>
      <c r="V230" s="156"/>
      <c r="W230" s="156"/>
      <c r="X230" s="156"/>
      <c r="Y230" s="156"/>
      <c r="Z230" s="156"/>
      <c r="AA230" s="156"/>
      <c r="AB230" s="156"/>
      <c r="AC230" s="156"/>
      <c r="AD230" s="156"/>
      <c r="AE230" s="156"/>
      <c r="AF230" s="156"/>
      <c r="AG230" s="156"/>
      <c r="AH230" s="156"/>
      <c r="AI230" s="156"/>
      <c r="AJ230" s="156"/>
      <c r="AK230" s="156"/>
      <c r="AL230" s="156"/>
      <c r="AM230" s="156"/>
      <c r="AN230" s="156"/>
      <c r="AO230" s="12"/>
      <c r="AP230" s="12"/>
      <c r="AQ230" s="12"/>
      <c r="AR230" s="12"/>
      <c r="AS230" s="12"/>
      <c r="AT230" s="12"/>
      <c r="AU230" s="12"/>
      <c r="AV230" s="12"/>
      <c r="AW230" s="12"/>
      <c r="AX230" s="13"/>
      <c r="AY230" s="13"/>
      <c r="AZ230" s="13"/>
      <c r="BA230" s="13"/>
      <c r="BB230" s="4"/>
    </row>
    <row r="231" spans="1:61">
      <c r="A231" s="26" t="s">
        <v>0</v>
      </c>
      <c r="B231" s="26" t="s">
        <v>500</v>
      </c>
      <c r="C231" s="26"/>
      <c r="D231" s="26"/>
      <c r="E231" s="26"/>
      <c r="F231" s="26"/>
      <c r="G231" s="26"/>
      <c r="H231" s="26"/>
      <c r="I231" s="26"/>
      <c r="J231" s="26">
        <v>6</v>
      </c>
      <c r="K231" s="26">
        <v>6</v>
      </c>
      <c r="L231" s="26">
        <v>6.5</v>
      </c>
      <c r="M231" s="26" t="s">
        <v>429</v>
      </c>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v>5</v>
      </c>
      <c r="AO231" s="8">
        <f t="shared" si="90"/>
        <v>4</v>
      </c>
      <c r="AP231" s="8">
        <f>COUNT(C231,E231,G231,I231,K231,N231,P231,Q231,S231,U231,W231,Y231,AA231,AC231,AE231,AF231,AH231,AK231,AM231)</f>
        <v>1</v>
      </c>
      <c r="AQ231" s="8">
        <f>COUNT(D231,F231,H231,J231,L231,M231,O231,R231,T231,V231,X231,Z231,AB231,AD231,AG231,AI231,AJ231,AL231,AN231)</f>
        <v>3</v>
      </c>
      <c r="AR231" s="8">
        <f t="shared" si="91"/>
        <v>5.875</v>
      </c>
      <c r="AS231" s="8">
        <f t="shared" si="92"/>
        <v>6.166666666666667</v>
      </c>
      <c r="AT231" s="8">
        <f t="shared" si="93"/>
        <v>5</v>
      </c>
      <c r="AU231" s="8">
        <f t="shared" si="94"/>
        <v>6</v>
      </c>
      <c r="AV231" s="8">
        <f>AVERAGE(C231,E231,G231,I231,K231,N231,P231,Q231,S231,U231,W231,Y231,AA231,AC231,AE231,AF231,AH231,AK231,AM231)</f>
        <v>6</v>
      </c>
      <c r="AW231" s="8">
        <f>AVERAGE(D231,F231,H231,J231,L231,M231,O231,R231,T231,V231,X231,Z231,AB231,AD231,AG231,AI231,AJ231,AL231,AN231)</f>
        <v>5.833333333333333</v>
      </c>
      <c r="AX231" s="8">
        <f t="shared" ref="AX231:AX258" si="107">BC231/AO231</f>
        <v>4.875</v>
      </c>
      <c r="AY231" s="8">
        <f t="shared" si="84"/>
        <v>4</v>
      </c>
      <c r="AZ231" s="8">
        <f t="shared" si="85"/>
        <v>5.166666666666667</v>
      </c>
      <c r="BA231" s="1">
        <f t="shared" ref="BA231:BA258" si="108">SUM(C231:AN231)</f>
        <v>23.5</v>
      </c>
      <c r="BB231" s="1">
        <f>SUM('BONUS GAZZETTA 2013 2014'!C231:AN231)</f>
        <v>-4</v>
      </c>
      <c r="BC231" s="15">
        <f t="shared" si="95"/>
        <v>19.5</v>
      </c>
      <c r="BD231" s="1">
        <f>SUM(C231,E231,G231,I231,K231,N231,P231,Q231,S231,U231,W231,Y231,AA231,AC231,AE231,AF231,AH231,AK231,AM231)</f>
        <v>6</v>
      </c>
      <c r="BE231" s="1">
        <f>SUM(D231,F231,H231,J231,L231,M231,O231,R231,T231,V231,X231,Z231,AB231,AD231,AG231,AI231,AJ231,AL231,AN231)</f>
        <v>17.5</v>
      </c>
      <c r="BF231" s="1">
        <f>SUM('BONUS GAZZETTA 2013 2014'!C231,'BONUS GAZZETTA 2013 2014'!E231,'BONUS GAZZETTA 2013 2014'!G231,'BONUS GAZZETTA 2013 2014'!I231,'BONUS GAZZETTA 2013 2014'!K231,'BONUS GAZZETTA 2013 2014'!N231,'BONUS GAZZETTA 2013 2014'!P231,'BONUS GAZZETTA 2013 2014'!Q231,'BONUS GAZZETTA 2013 2014'!S231,'BONUS GAZZETTA 2013 2014'!U231,'BONUS GAZZETTA 2013 2014'!W231,'BONUS GAZZETTA 2013 2014'!Y231,'BONUS GAZZETTA 2013 2014'!AA231,'BONUS GAZZETTA 2013 2014'!AC231,'BONUS GAZZETTA 2013 2014'!AE231,'BONUS GAZZETTA 2013 2014'!AF231,'BONUS GAZZETTA 2013 2014'!AH231,'BONUS GAZZETTA 2013 2014'!AK231,'BONUS GAZZETTA 2013 2014'!AM231)</f>
        <v>-2</v>
      </c>
      <c r="BG231" s="1">
        <f>SUM('BONUS GAZZETTA 2013 2014'!D231,'BONUS GAZZETTA 2013 2014'!F231,'BONUS GAZZETTA 2013 2014'!H231,'BONUS GAZZETTA 2013 2014'!J231,'BONUS GAZZETTA 2013 2014'!L231,'BONUS GAZZETTA 2013 2014'!M231,'BONUS GAZZETTA 2013 2014'!O231,'BONUS GAZZETTA 2013 2014'!R231,'BONUS GAZZETTA 2013 2014'!T231,'BONUS GAZZETTA 2013 2014'!V231,'BONUS GAZZETTA 2013 2014'!X231,'BONUS GAZZETTA 2013 2014'!Z231,'BONUS GAZZETTA 2013 2014'!AB231,'BONUS GAZZETTA 2013 2014'!AD231,'BONUS GAZZETTA 2013 2014'!AG231,'BONUS GAZZETTA 2013 2014'!AI231,'BONUS GAZZETTA 2013 2014'!AJ231,'BONUS GAZZETTA 2013 2014'!AL231,'BONUS GAZZETTA 2013 2014'!AN231)</f>
        <v>-2</v>
      </c>
      <c r="BH231" s="1">
        <f t="shared" si="88"/>
        <v>4</v>
      </c>
      <c r="BI231" s="1">
        <f t="shared" si="89"/>
        <v>15.5</v>
      </c>
    </row>
    <row r="232" spans="1:61">
      <c r="A232" s="26" t="s">
        <v>0</v>
      </c>
      <c r="B232" s="26" t="s">
        <v>101</v>
      </c>
      <c r="C232" s="26">
        <v>6</v>
      </c>
      <c r="D232" s="26">
        <v>6.5</v>
      </c>
      <c r="E232" s="26">
        <v>7</v>
      </c>
      <c r="F232" s="26">
        <v>6.5</v>
      </c>
      <c r="G232" s="26">
        <v>7</v>
      </c>
      <c r="H232" s="27">
        <v>6</v>
      </c>
      <c r="I232" s="26">
        <v>6.5</v>
      </c>
      <c r="J232" s="26">
        <v>6</v>
      </c>
      <c r="K232" s="26"/>
      <c r="L232" s="26">
        <v>6</v>
      </c>
      <c r="M232" s="26">
        <v>6.5</v>
      </c>
      <c r="N232" s="26">
        <v>6</v>
      </c>
      <c r="O232" s="26">
        <v>7</v>
      </c>
      <c r="P232" s="26">
        <v>5.5</v>
      </c>
      <c r="Q232" s="26">
        <v>4.5</v>
      </c>
      <c r="R232" s="26">
        <v>5.5</v>
      </c>
      <c r="S232" s="26">
        <v>6</v>
      </c>
      <c r="T232" s="26">
        <v>6</v>
      </c>
      <c r="U232" s="26">
        <v>5.5</v>
      </c>
      <c r="V232" s="26">
        <v>6.5</v>
      </c>
      <c r="W232" s="26">
        <v>6</v>
      </c>
      <c r="X232" s="26">
        <v>6</v>
      </c>
      <c r="Y232" s="26">
        <v>6.5</v>
      </c>
      <c r="Z232" s="26">
        <v>5</v>
      </c>
      <c r="AA232" s="26">
        <v>6</v>
      </c>
      <c r="AB232" s="26">
        <v>7</v>
      </c>
      <c r="AC232" s="26">
        <v>6</v>
      </c>
      <c r="AD232" s="26">
        <v>6.5</v>
      </c>
      <c r="AE232" s="26">
        <v>6</v>
      </c>
      <c r="AF232" s="26">
        <v>6</v>
      </c>
      <c r="AG232" s="26">
        <v>6</v>
      </c>
      <c r="AH232" s="26">
        <v>6</v>
      </c>
      <c r="AI232" s="26">
        <v>9</v>
      </c>
      <c r="AJ232" s="26">
        <v>8</v>
      </c>
      <c r="AK232" s="26">
        <v>6</v>
      </c>
      <c r="AL232" s="26">
        <v>6</v>
      </c>
      <c r="AM232" s="26">
        <v>7</v>
      </c>
      <c r="AN232" s="26"/>
      <c r="AO232" s="8">
        <f t="shared" si="90"/>
        <v>36</v>
      </c>
      <c r="AP232" s="8">
        <f t="shared" ref="AP232:AP258" si="109">COUNT(C232,E232,G232,I232,K232,N232,P232,Q232,S232,U232,W232,Y232,AA232,AC232,AE232,AF232,AH232,AK232,AM232)</f>
        <v>18</v>
      </c>
      <c r="AQ232" s="8">
        <f t="shared" ref="AQ232:AQ258" si="110">COUNT(D232,F232,H232,J232,L232,M232,O232,R232,T232,V232,X232,Z232,AB232,AD232,AG232,AI232,AJ232,AL232,AN232)</f>
        <v>18</v>
      </c>
      <c r="AR232" s="8">
        <f t="shared" si="91"/>
        <v>6.2638888888888893</v>
      </c>
      <c r="AS232" s="8">
        <f t="shared" si="92"/>
        <v>6.1111111111111107</v>
      </c>
      <c r="AT232" s="8">
        <f t="shared" si="93"/>
        <v>6.416666666666667</v>
      </c>
      <c r="AU232" s="8">
        <f t="shared" si="94"/>
        <v>6</v>
      </c>
      <c r="AV232" s="8">
        <f t="shared" ref="AV232:AV258" si="111">AVERAGE(C232,E232,G232,I232,K232,N232,P232,Q232,S232,U232,W232,Y232,AA232,AC232,AE232,AF232,AH232,AK232,AM232)</f>
        <v>6.083333333333333</v>
      </c>
      <c r="AW232" s="8">
        <f t="shared" ref="AW232:AW258" si="112">AVERAGE(D232,F232,H232,J232,L232,M232,O232,R232,T232,V232,X232,Z232,AB232,AD232,AG232,AI232,AJ232,AL232,AN232)</f>
        <v>6.4444444444444446</v>
      </c>
      <c r="AX232" s="8">
        <f t="shared" si="107"/>
        <v>5.583333333333333</v>
      </c>
      <c r="AY232" s="8">
        <f t="shared" ref="AY232:AY295" si="113">BH232/AP232</f>
        <v>5.1944444444444446</v>
      </c>
      <c r="AZ232" s="8">
        <f t="shared" ref="AZ232:AZ295" si="114">BI232/AQ232</f>
        <v>5.9722222222222223</v>
      </c>
      <c r="BA232" s="1">
        <f t="shared" si="108"/>
        <v>225.5</v>
      </c>
      <c r="BB232" s="1">
        <f>SUM('BONUS GAZZETTA 2013 2014'!C232:AN232)</f>
        <v>-24.5</v>
      </c>
      <c r="BC232" s="15">
        <f t="shared" si="95"/>
        <v>201</v>
      </c>
      <c r="BD232" s="1">
        <f t="shared" ref="BD232:BD258" si="115">SUM(C232,E232,G232,I232,K232,N232,P232,Q232,S232,U232,W232,Y232,AA232,AC232,AE232,AF232,AH232,AK232,AM232)</f>
        <v>109.5</v>
      </c>
      <c r="BE232" s="1">
        <f t="shared" ref="BE232:BE258" si="116">SUM(D232,F232,H232,J232,L232,M232,O232,R232,T232,V232,X232,Z232,AB232,AD232,AG232,AI232,AJ232,AL232,AN232)</f>
        <v>116</v>
      </c>
      <c r="BF232" s="1">
        <f>SUM('BONUS GAZZETTA 2013 2014'!C232,'BONUS GAZZETTA 2013 2014'!E232,'BONUS GAZZETTA 2013 2014'!G232,'BONUS GAZZETTA 2013 2014'!I232,'BONUS GAZZETTA 2013 2014'!K232,'BONUS GAZZETTA 2013 2014'!N232,'BONUS GAZZETTA 2013 2014'!P232,'BONUS GAZZETTA 2013 2014'!Q232,'BONUS GAZZETTA 2013 2014'!S232,'BONUS GAZZETTA 2013 2014'!U232,'BONUS GAZZETTA 2013 2014'!W232,'BONUS GAZZETTA 2013 2014'!Y232,'BONUS GAZZETTA 2013 2014'!AA232,'BONUS GAZZETTA 2013 2014'!AC232,'BONUS GAZZETTA 2013 2014'!AE232,'BONUS GAZZETTA 2013 2014'!AF232,'BONUS GAZZETTA 2013 2014'!AH232,'BONUS GAZZETTA 2013 2014'!AK232,'BONUS GAZZETTA 2013 2014'!AM232)</f>
        <v>-16</v>
      </c>
      <c r="BG232" s="1">
        <f>SUM('BONUS GAZZETTA 2013 2014'!D232,'BONUS GAZZETTA 2013 2014'!F232,'BONUS GAZZETTA 2013 2014'!H232,'BONUS GAZZETTA 2013 2014'!J232,'BONUS GAZZETTA 2013 2014'!L232,'BONUS GAZZETTA 2013 2014'!M232,'BONUS GAZZETTA 2013 2014'!O232,'BONUS GAZZETTA 2013 2014'!R232,'BONUS GAZZETTA 2013 2014'!T232,'BONUS GAZZETTA 2013 2014'!V232,'BONUS GAZZETTA 2013 2014'!X232,'BONUS GAZZETTA 2013 2014'!Z232,'BONUS GAZZETTA 2013 2014'!AB232,'BONUS GAZZETTA 2013 2014'!AD232,'BONUS GAZZETTA 2013 2014'!AG232,'BONUS GAZZETTA 2013 2014'!AI232,'BONUS GAZZETTA 2013 2014'!AJ232,'BONUS GAZZETTA 2013 2014'!AL232,'BONUS GAZZETTA 2013 2014'!AN232)</f>
        <v>-8.5</v>
      </c>
      <c r="BH232" s="1">
        <f t="shared" ref="BH232:BH295" si="117">SUM(BF232,BD232)</f>
        <v>93.5</v>
      </c>
      <c r="BI232" s="1">
        <f t="shared" ref="BI232:BI295" si="118">SUM(BG232,BE232)</f>
        <v>107.5</v>
      </c>
    </row>
    <row r="233" spans="1:61">
      <c r="A233" s="26" t="s">
        <v>2</v>
      </c>
      <c r="B233" s="26" t="s">
        <v>531</v>
      </c>
      <c r="C233" s="26"/>
      <c r="D233" s="26"/>
      <c r="E233" s="26"/>
      <c r="F233" s="26"/>
      <c r="G233" s="26"/>
      <c r="H233" s="27"/>
      <c r="I233" s="26"/>
      <c r="J233" s="26"/>
      <c r="K233" s="26"/>
      <c r="L233" s="26"/>
      <c r="M233" s="26" t="s">
        <v>423</v>
      </c>
      <c r="N233" s="26"/>
      <c r="O233" s="26"/>
      <c r="P233" s="26"/>
      <c r="Q233" s="26"/>
      <c r="R233" s="26"/>
      <c r="S233" s="26"/>
      <c r="T233" s="26"/>
      <c r="U233" s="26"/>
      <c r="V233" s="26"/>
      <c r="W233" s="26"/>
      <c r="X233" s="26"/>
      <c r="Y233" s="26"/>
      <c r="Z233" s="26"/>
      <c r="AA233" s="26"/>
      <c r="AB233" s="26"/>
      <c r="AC233" s="26">
        <v>6</v>
      </c>
      <c r="AD233" s="26"/>
      <c r="AE233" s="26"/>
      <c r="AF233" s="26"/>
      <c r="AG233" s="26"/>
      <c r="AH233" s="26"/>
      <c r="AI233" s="26"/>
      <c r="AJ233" s="26"/>
      <c r="AK233" s="26">
        <v>6</v>
      </c>
      <c r="AL233" s="26"/>
      <c r="AM233" s="26"/>
      <c r="AN233" s="26">
        <v>6.5</v>
      </c>
      <c r="AO233" s="8">
        <f t="shared" si="90"/>
        <v>3</v>
      </c>
      <c r="AP233" s="8">
        <f t="shared" si="109"/>
        <v>2</v>
      </c>
      <c r="AQ233" s="8">
        <f t="shared" si="110"/>
        <v>1</v>
      </c>
      <c r="AR233" s="8">
        <f t="shared" si="91"/>
        <v>6.166666666666667</v>
      </c>
      <c r="AS233" s="8" t="e">
        <f t="shared" si="92"/>
        <v>#DIV/0!</v>
      </c>
      <c r="AT233" s="8">
        <f t="shared" si="93"/>
        <v>6.166666666666667</v>
      </c>
      <c r="AU233" s="8">
        <f t="shared" si="94"/>
        <v>6</v>
      </c>
      <c r="AV233" s="8">
        <f t="shared" si="111"/>
        <v>6</v>
      </c>
      <c r="AW233" s="8">
        <f t="shared" si="112"/>
        <v>6.5</v>
      </c>
      <c r="AX233" s="8">
        <f t="shared" si="107"/>
        <v>7</v>
      </c>
      <c r="AY233" s="8">
        <f t="shared" si="113"/>
        <v>6</v>
      </c>
      <c r="AZ233" s="8">
        <f t="shared" si="114"/>
        <v>9</v>
      </c>
      <c r="BA233" s="1">
        <f t="shared" si="108"/>
        <v>18.5</v>
      </c>
      <c r="BB233" s="1">
        <f>SUM('BONUS GAZZETTA 2013 2014'!C233:AN233)</f>
        <v>2.5</v>
      </c>
      <c r="BC233" s="15">
        <f t="shared" si="95"/>
        <v>21</v>
      </c>
      <c r="BD233" s="1">
        <f t="shared" si="115"/>
        <v>12</v>
      </c>
      <c r="BE233" s="1">
        <f t="shared" si="116"/>
        <v>6.5</v>
      </c>
      <c r="BF233" s="1">
        <f>SUM('BONUS GAZZETTA 2013 2014'!C233,'BONUS GAZZETTA 2013 2014'!E233,'BONUS GAZZETTA 2013 2014'!G233,'BONUS GAZZETTA 2013 2014'!I233,'BONUS GAZZETTA 2013 2014'!K233,'BONUS GAZZETTA 2013 2014'!N233,'BONUS GAZZETTA 2013 2014'!P233,'BONUS GAZZETTA 2013 2014'!Q233,'BONUS GAZZETTA 2013 2014'!S233,'BONUS GAZZETTA 2013 2014'!U233,'BONUS GAZZETTA 2013 2014'!W233,'BONUS GAZZETTA 2013 2014'!Y233,'BONUS GAZZETTA 2013 2014'!AA233,'BONUS GAZZETTA 2013 2014'!AC233,'BONUS GAZZETTA 2013 2014'!AE233,'BONUS GAZZETTA 2013 2014'!AF233,'BONUS GAZZETTA 2013 2014'!AH233,'BONUS GAZZETTA 2013 2014'!AK233,'BONUS GAZZETTA 2013 2014'!AM233)</f>
        <v>0</v>
      </c>
      <c r="BG233" s="1">
        <f>SUM('BONUS GAZZETTA 2013 2014'!D233,'BONUS GAZZETTA 2013 2014'!F233,'BONUS GAZZETTA 2013 2014'!H233,'BONUS GAZZETTA 2013 2014'!J233,'BONUS GAZZETTA 2013 2014'!L233,'BONUS GAZZETTA 2013 2014'!M233,'BONUS GAZZETTA 2013 2014'!O233,'BONUS GAZZETTA 2013 2014'!R233,'BONUS GAZZETTA 2013 2014'!T233,'BONUS GAZZETTA 2013 2014'!V233,'BONUS GAZZETTA 2013 2014'!X233,'BONUS GAZZETTA 2013 2014'!Z233,'BONUS GAZZETTA 2013 2014'!AB233,'BONUS GAZZETTA 2013 2014'!AD233,'BONUS GAZZETTA 2013 2014'!AG233,'BONUS GAZZETTA 2013 2014'!AI233,'BONUS GAZZETTA 2013 2014'!AJ233,'BONUS GAZZETTA 2013 2014'!AL233,'BONUS GAZZETTA 2013 2014'!AN233)</f>
        <v>2.5</v>
      </c>
      <c r="BH233" s="1">
        <f t="shared" si="117"/>
        <v>12</v>
      </c>
      <c r="BI233" s="1">
        <f t="shared" si="118"/>
        <v>9</v>
      </c>
    </row>
    <row r="234" spans="1:61">
      <c r="A234" s="26" t="s">
        <v>2</v>
      </c>
      <c r="B234" s="26" t="s">
        <v>102</v>
      </c>
      <c r="C234" s="26">
        <v>6.5</v>
      </c>
      <c r="D234" s="26">
        <v>7</v>
      </c>
      <c r="E234" s="26">
        <v>7.5</v>
      </c>
      <c r="F234" s="26">
        <v>6.5</v>
      </c>
      <c r="G234" s="26">
        <v>6.5</v>
      </c>
      <c r="H234" s="27"/>
      <c r="I234" s="26"/>
      <c r="J234" s="26"/>
      <c r="K234" s="26"/>
      <c r="L234" s="26"/>
      <c r="M234" s="26"/>
      <c r="N234" s="26"/>
      <c r="O234" s="26">
        <v>5.5</v>
      </c>
      <c r="P234" s="26">
        <v>6</v>
      </c>
      <c r="Q234" s="26">
        <v>6</v>
      </c>
      <c r="R234" s="26">
        <v>5</v>
      </c>
      <c r="S234" s="26">
        <v>6</v>
      </c>
      <c r="T234" s="26"/>
      <c r="U234" s="26">
        <v>5.5</v>
      </c>
      <c r="V234" s="26">
        <v>6</v>
      </c>
      <c r="W234" s="26">
        <v>5.5</v>
      </c>
      <c r="X234" s="26">
        <v>5.5</v>
      </c>
      <c r="Y234" s="26" t="s">
        <v>423</v>
      </c>
      <c r="Z234" s="26"/>
      <c r="AA234" s="26"/>
      <c r="AB234" s="26"/>
      <c r="AC234" s="26">
        <v>6.5</v>
      </c>
      <c r="AD234" s="26">
        <v>6</v>
      </c>
      <c r="AE234" s="26">
        <v>5</v>
      </c>
      <c r="AF234" s="26"/>
      <c r="AG234" s="26"/>
      <c r="AH234" s="26"/>
      <c r="AI234" s="26"/>
      <c r="AJ234" s="26">
        <v>6</v>
      </c>
      <c r="AK234" s="26">
        <v>6</v>
      </c>
      <c r="AL234" s="26"/>
      <c r="AM234" s="26"/>
      <c r="AN234" s="26">
        <v>6</v>
      </c>
      <c r="AO234" s="8">
        <f t="shared" si="90"/>
        <v>20</v>
      </c>
      <c r="AP234" s="8">
        <f t="shared" si="109"/>
        <v>11</v>
      </c>
      <c r="AQ234" s="8">
        <f t="shared" si="110"/>
        <v>9</v>
      </c>
      <c r="AR234" s="8">
        <f t="shared" si="91"/>
        <v>6.0250000000000004</v>
      </c>
      <c r="AS234" s="8">
        <f t="shared" si="92"/>
        <v>6.1818181818181817</v>
      </c>
      <c r="AT234" s="8">
        <f t="shared" si="93"/>
        <v>5.833333333333333</v>
      </c>
      <c r="AU234" s="8">
        <f t="shared" si="94"/>
        <v>6</v>
      </c>
      <c r="AV234" s="8">
        <f t="shared" si="111"/>
        <v>6.0909090909090908</v>
      </c>
      <c r="AW234" s="8">
        <f t="shared" si="112"/>
        <v>5.9444444444444446</v>
      </c>
      <c r="AX234" s="8">
        <f t="shared" si="107"/>
        <v>5.95</v>
      </c>
      <c r="AY234" s="8">
        <f t="shared" si="113"/>
        <v>5.9545454545454541</v>
      </c>
      <c r="AZ234" s="8">
        <f t="shared" si="114"/>
        <v>5.9444444444444446</v>
      </c>
      <c r="BA234" s="1">
        <f t="shared" si="108"/>
        <v>120.5</v>
      </c>
      <c r="BB234" s="1">
        <f>SUM('BONUS GAZZETTA 2013 2014'!C234:AN234)</f>
        <v>-1.5</v>
      </c>
      <c r="BC234" s="15">
        <f t="shared" si="95"/>
        <v>119</v>
      </c>
      <c r="BD234" s="1">
        <f t="shared" si="115"/>
        <v>67</v>
      </c>
      <c r="BE234" s="1">
        <f t="shared" si="116"/>
        <v>53.5</v>
      </c>
      <c r="BF234" s="1">
        <f>SUM('BONUS GAZZETTA 2013 2014'!C234,'BONUS GAZZETTA 2013 2014'!E234,'BONUS GAZZETTA 2013 2014'!G234,'BONUS GAZZETTA 2013 2014'!I234,'BONUS GAZZETTA 2013 2014'!K234,'BONUS GAZZETTA 2013 2014'!N234,'BONUS GAZZETTA 2013 2014'!P234,'BONUS GAZZETTA 2013 2014'!Q234,'BONUS GAZZETTA 2013 2014'!S234,'BONUS GAZZETTA 2013 2014'!U234,'BONUS GAZZETTA 2013 2014'!W234,'BONUS GAZZETTA 2013 2014'!Y234,'BONUS GAZZETTA 2013 2014'!AA234,'BONUS GAZZETTA 2013 2014'!AC234,'BONUS GAZZETTA 2013 2014'!AE234,'BONUS GAZZETTA 2013 2014'!AF234,'BONUS GAZZETTA 2013 2014'!AH234,'BONUS GAZZETTA 2013 2014'!AK234,'BONUS GAZZETTA 2013 2014'!AM234)</f>
        <v>-1.5</v>
      </c>
      <c r="BG234" s="1">
        <f>SUM('BONUS GAZZETTA 2013 2014'!D234,'BONUS GAZZETTA 2013 2014'!F234,'BONUS GAZZETTA 2013 2014'!H234,'BONUS GAZZETTA 2013 2014'!J234,'BONUS GAZZETTA 2013 2014'!L234,'BONUS GAZZETTA 2013 2014'!M234,'BONUS GAZZETTA 2013 2014'!O234,'BONUS GAZZETTA 2013 2014'!R234,'BONUS GAZZETTA 2013 2014'!T234,'BONUS GAZZETTA 2013 2014'!V234,'BONUS GAZZETTA 2013 2014'!X234,'BONUS GAZZETTA 2013 2014'!Z234,'BONUS GAZZETTA 2013 2014'!AB234,'BONUS GAZZETTA 2013 2014'!AD234,'BONUS GAZZETTA 2013 2014'!AG234,'BONUS GAZZETTA 2013 2014'!AI234,'BONUS GAZZETTA 2013 2014'!AJ234,'BONUS GAZZETTA 2013 2014'!AL234,'BONUS GAZZETTA 2013 2014'!AN234)</f>
        <v>0</v>
      </c>
      <c r="BH234" s="1">
        <f t="shared" si="117"/>
        <v>65.5</v>
      </c>
      <c r="BI234" s="1">
        <f t="shared" si="118"/>
        <v>53.5</v>
      </c>
    </row>
    <row r="235" spans="1:61">
      <c r="A235" s="26" t="s">
        <v>2</v>
      </c>
      <c r="B235" s="26" t="s">
        <v>240</v>
      </c>
      <c r="C235" s="26"/>
      <c r="D235" s="26"/>
      <c r="E235" s="26"/>
      <c r="F235" s="26"/>
      <c r="G235" s="26"/>
      <c r="H235" s="27"/>
      <c r="I235" s="26"/>
      <c r="J235" s="26"/>
      <c r="K235" s="26"/>
      <c r="L235" s="26"/>
      <c r="M235" s="26"/>
      <c r="N235" s="26"/>
      <c r="O235" s="26"/>
      <c r="P235" s="26"/>
      <c r="Q235" s="26"/>
      <c r="R235" s="26"/>
      <c r="S235" s="26"/>
      <c r="T235" s="26"/>
      <c r="U235" s="26"/>
      <c r="V235" s="26"/>
      <c r="W235" s="26"/>
      <c r="X235" s="26">
        <v>5.5</v>
      </c>
      <c r="Y235" s="26"/>
      <c r="Z235" s="26" t="s">
        <v>423</v>
      </c>
      <c r="AA235" s="26"/>
      <c r="AB235" s="26"/>
      <c r="AC235" s="26"/>
      <c r="AD235" s="26">
        <v>6</v>
      </c>
      <c r="AE235" s="26">
        <v>5</v>
      </c>
      <c r="AF235" s="26">
        <v>6</v>
      </c>
      <c r="AG235" s="26">
        <v>5</v>
      </c>
      <c r="AH235" s="26">
        <v>4.5</v>
      </c>
      <c r="AI235" s="26">
        <v>5.5</v>
      </c>
      <c r="AJ235" s="26">
        <v>5.5</v>
      </c>
      <c r="AK235" s="26">
        <v>5</v>
      </c>
      <c r="AL235" s="26"/>
      <c r="AM235" s="26"/>
      <c r="AN235" s="26">
        <v>6</v>
      </c>
      <c r="AO235" s="8">
        <f t="shared" si="90"/>
        <v>10</v>
      </c>
      <c r="AP235" s="8">
        <f t="shared" si="109"/>
        <v>4</v>
      </c>
      <c r="AQ235" s="8">
        <f t="shared" si="110"/>
        <v>6</v>
      </c>
      <c r="AR235" s="8">
        <f t="shared" si="91"/>
        <v>5.4</v>
      </c>
      <c r="AS235" s="8" t="e">
        <f t="shared" si="92"/>
        <v>#DIV/0!</v>
      </c>
      <c r="AT235" s="8">
        <f t="shared" si="93"/>
        <v>5.4</v>
      </c>
      <c r="AU235" s="8">
        <f t="shared" si="94"/>
        <v>5.5</v>
      </c>
      <c r="AV235" s="8">
        <f t="shared" si="111"/>
        <v>5.125</v>
      </c>
      <c r="AW235" s="8">
        <f t="shared" si="112"/>
        <v>5.583333333333333</v>
      </c>
      <c r="AX235" s="8">
        <f t="shared" si="107"/>
        <v>5.4</v>
      </c>
      <c r="AY235" s="8">
        <f t="shared" si="113"/>
        <v>5.125</v>
      </c>
      <c r="AZ235" s="8">
        <f t="shared" si="114"/>
        <v>5.583333333333333</v>
      </c>
      <c r="BA235" s="1">
        <f t="shared" si="108"/>
        <v>54</v>
      </c>
      <c r="BB235" s="1">
        <f>SUM('BONUS GAZZETTA 2013 2014'!C235:AN235)</f>
        <v>0</v>
      </c>
      <c r="BC235" s="15">
        <f t="shared" si="95"/>
        <v>54</v>
      </c>
      <c r="BD235" s="1">
        <f t="shared" si="115"/>
        <v>20.5</v>
      </c>
      <c r="BE235" s="1">
        <f t="shared" si="116"/>
        <v>33.5</v>
      </c>
      <c r="BF235" s="1">
        <f>SUM('BONUS GAZZETTA 2013 2014'!C235,'BONUS GAZZETTA 2013 2014'!E235,'BONUS GAZZETTA 2013 2014'!G235,'BONUS GAZZETTA 2013 2014'!I235,'BONUS GAZZETTA 2013 2014'!K235,'BONUS GAZZETTA 2013 2014'!N235,'BONUS GAZZETTA 2013 2014'!P235,'BONUS GAZZETTA 2013 2014'!Q235,'BONUS GAZZETTA 2013 2014'!S235,'BONUS GAZZETTA 2013 2014'!U235,'BONUS GAZZETTA 2013 2014'!W235,'BONUS GAZZETTA 2013 2014'!Y235,'BONUS GAZZETTA 2013 2014'!AA235,'BONUS GAZZETTA 2013 2014'!AC235,'BONUS GAZZETTA 2013 2014'!AE235,'BONUS GAZZETTA 2013 2014'!AF235,'BONUS GAZZETTA 2013 2014'!AH235,'BONUS GAZZETTA 2013 2014'!AK235,'BONUS GAZZETTA 2013 2014'!AM235)</f>
        <v>0</v>
      </c>
      <c r="BG235" s="1">
        <f>SUM('BONUS GAZZETTA 2013 2014'!D235,'BONUS GAZZETTA 2013 2014'!F235,'BONUS GAZZETTA 2013 2014'!H235,'BONUS GAZZETTA 2013 2014'!J235,'BONUS GAZZETTA 2013 2014'!L235,'BONUS GAZZETTA 2013 2014'!M235,'BONUS GAZZETTA 2013 2014'!O235,'BONUS GAZZETTA 2013 2014'!R235,'BONUS GAZZETTA 2013 2014'!T235,'BONUS GAZZETTA 2013 2014'!V235,'BONUS GAZZETTA 2013 2014'!X235,'BONUS GAZZETTA 2013 2014'!Z235,'BONUS GAZZETTA 2013 2014'!AB235,'BONUS GAZZETTA 2013 2014'!AD235,'BONUS GAZZETTA 2013 2014'!AG235,'BONUS GAZZETTA 2013 2014'!AI235,'BONUS GAZZETTA 2013 2014'!AJ235,'BONUS GAZZETTA 2013 2014'!AL235,'BONUS GAZZETTA 2013 2014'!AN235)</f>
        <v>0</v>
      </c>
      <c r="BH235" s="1">
        <f t="shared" si="117"/>
        <v>20.5</v>
      </c>
      <c r="BI235" s="1">
        <f t="shared" si="118"/>
        <v>33.5</v>
      </c>
    </row>
    <row r="236" spans="1:61">
      <c r="A236" s="26" t="s">
        <v>2</v>
      </c>
      <c r="B236" s="26" t="s">
        <v>103</v>
      </c>
      <c r="C236" s="26">
        <v>6.5</v>
      </c>
      <c r="D236" s="26">
        <v>7</v>
      </c>
      <c r="E236" s="26">
        <v>5.5</v>
      </c>
      <c r="F236" s="26">
        <v>6</v>
      </c>
      <c r="G236" s="26">
        <v>7</v>
      </c>
      <c r="H236" s="27"/>
      <c r="I236" s="26"/>
      <c r="J236" s="26">
        <v>6</v>
      </c>
      <c r="K236" s="26">
        <v>7</v>
      </c>
      <c r="L236" s="26">
        <v>5.5</v>
      </c>
      <c r="M236" s="26">
        <v>6.5</v>
      </c>
      <c r="N236" s="26">
        <v>6.5</v>
      </c>
      <c r="O236" s="26">
        <v>7</v>
      </c>
      <c r="P236" s="26">
        <v>5.5</v>
      </c>
      <c r="Q236" s="26">
        <v>6.5</v>
      </c>
      <c r="R236" s="26">
        <v>6</v>
      </c>
      <c r="S236" s="26">
        <v>6.5</v>
      </c>
      <c r="T236" s="26">
        <v>5.5</v>
      </c>
      <c r="U236" s="26">
        <v>6</v>
      </c>
      <c r="V236" s="26">
        <v>5.5</v>
      </c>
      <c r="W236" s="26">
        <v>4.5</v>
      </c>
      <c r="X236" s="26">
        <v>4.5</v>
      </c>
      <c r="Y236" s="26">
        <v>6</v>
      </c>
      <c r="Z236" s="26">
        <v>6</v>
      </c>
      <c r="AA236" s="26">
        <v>5.5</v>
      </c>
      <c r="AB236" s="26">
        <v>6</v>
      </c>
      <c r="AC236" s="26">
        <v>6</v>
      </c>
      <c r="AD236" s="26">
        <v>7.5</v>
      </c>
      <c r="AE236" s="26">
        <v>6.5</v>
      </c>
      <c r="AF236" s="26">
        <v>6.5</v>
      </c>
      <c r="AG236" s="26">
        <v>6</v>
      </c>
      <c r="AH236" s="26"/>
      <c r="AI236" s="26"/>
      <c r="AJ236" s="26"/>
      <c r="AK236" s="26"/>
      <c r="AL236" s="26">
        <v>5</v>
      </c>
      <c r="AM236" s="26">
        <v>6</v>
      </c>
      <c r="AN236" s="26"/>
      <c r="AO236" s="8">
        <f t="shared" si="90"/>
        <v>31</v>
      </c>
      <c r="AP236" s="8">
        <f t="shared" si="109"/>
        <v>16</v>
      </c>
      <c r="AQ236" s="8">
        <f t="shared" si="110"/>
        <v>15</v>
      </c>
      <c r="AR236" s="8">
        <f t="shared" si="91"/>
        <v>6.064516129032258</v>
      </c>
      <c r="AS236" s="8">
        <f t="shared" si="92"/>
        <v>6.2647058823529411</v>
      </c>
      <c r="AT236" s="8">
        <f t="shared" si="93"/>
        <v>5.8214285714285712</v>
      </c>
      <c r="AU236" s="8">
        <f t="shared" si="94"/>
        <v>6</v>
      </c>
      <c r="AV236" s="8">
        <f t="shared" si="111"/>
        <v>6.125</v>
      </c>
      <c r="AW236" s="8">
        <f t="shared" si="112"/>
        <v>6</v>
      </c>
      <c r="AX236" s="8">
        <f t="shared" si="107"/>
        <v>6.306451612903226</v>
      </c>
      <c r="AY236" s="8">
        <f t="shared" si="113"/>
        <v>6.25</v>
      </c>
      <c r="AZ236" s="8">
        <f t="shared" si="114"/>
        <v>6.3666666666666663</v>
      </c>
      <c r="BA236" s="1">
        <f t="shared" si="108"/>
        <v>188</v>
      </c>
      <c r="BB236" s="1">
        <f>SUM('BONUS GAZZETTA 2013 2014'!C236:AN236)</f>
        <v>7.5</v>
      </c>
      <c r="BC236" s="15">
        <f t="shared" si="95"/>
        <v>195.5</v>
      </c>
      <c r="BD236" s="1">
        <f t="shared" si="115"/>
        <v>98</v>
      </c>
      <c r="BE236" s="1">
        <f t="shared" si="116"/>
        <v>90</v>
      </c>
      <c r="BF236" s="1">
        <f>SUM('BONUS GAZZETTA 2013 2014'!C236,'BONUS GAZZETTA 2013 2014'!E236,'BONUS GAZZETTA 2013 2014'!G236,'BONUS GAZZETTA 2013 2014'!I236,'BONUS GAZZETTA 2013 2014'!K236,'BONUS GAZZETTA 2013 2014'!N236,'BONUS GAZZETTA 2013 2014'!P236,'BONUS GAZZETTA 2013 2014'!Q236,'BONUS GAZZETTA 2013 2014'!S236,'BONUS GAZZETTA 2013 2014'!U236,'BONUS GAZZETTA 2013 2014'!W236,'BONUS GAZZETTA 2013 2014'!Y236,'BONUS GAZZETTA 2013 2014'!AA236,'BONUS GAZZETTA 2013 2014'!AC236,'BONUS GAZZETTA 2013 2014'!AE236,'BONUS GAZZETTA 2013 2014'!AF236,'BONUS GAZZETTA 2013 2014'!AH236,'BONUS GAZZETTA 2013 2014'!AK236,'BONUS GAZZETTA 2013 2014'!AM236)</f>
        <v>2</v>
      </c>
      <c r="BG236" s="1">
        <f>SUM('BONUS GAZZETTA 2013 2014'!D236,'BONUS GAZZETTA 2013 2014'!F236,'BONUS GAZZETTA 2013 2014'!H236,'BONUS GAZZETTA 2013 2014'!J236,'BONUS GAZZETTA 2013 2014'!L236,'BONUS GAZZETTA 2013 2014'!M236,'BONUS GAZZETTA 2013 2014'!O236,'BONUS GAZZETTA 2013 2014'!R236,'BONUS GAZZETTA 2013 2014'!T236,'BONUS GAZZETTA 2013 2014'!V236,'BONUS GAZZETTA 2013 2014'!X236,'BONUS GAZZETTA 2013 2014'!Z236,'BONUS GAZZETTA 2013 2014'!AB236,'BONUS GAZZETTA 2013 2014'!AD236,'BONUS GAZZETTA 2013 2014'!AG236,'BONUS GAZZETTA 2013 2014'!AI236,'BONUS GAZZETTA 2013 2014'!AJ236,'BONUS GAZZETTA 2013 2014'!AL236,'BONUS GAZZETTA 2013 2014'!AN236)</f>
        <v>5.5</v>
      </c>
      <c r="BH236" s="1">
        <f t="shared" si="117"/>
        <v>100</v>
      </c>
      <c r="BI236" s="1">
        <f t="shared" si="118"/>
        <v>95.5</v>
      </c>
    </row>
    <row r="237" spans="1:61">
      <c r="A237" s="26" t="s">
        <v>2</v>
      </c>
      <c r="B237" s="26" t="s">
        <v>104</v>
      </c>
      <c r="C237" s="26">
        <v>6</v>
      </c>
      <c r="D237" s="26">
        <v>6.5</v>
      </c>
      <c r="E237" s="26">
        <v>6.5</v>
      </c>
      <c r="F237" s="26">
        <v>7</v>
      </c>
      <c r="G237" s="26">
        <v>5</v>
      </c>
      <c r="H237" s="27">
        <v>6</v>
      </c>
      <c r="I237" s="26">
        <v>5.5</v>
      </c>
      <c r="J237" s="26">
        <v>5</v>
      </c>
      <c r="K237" s="26">
        <v>5.5</v>
      </c>
      <c r="L237" s="26">
        <v>6</v>
      </c>
      <c r="M237" s="26">
        <v>6</v>
      </c>
      <c r="N237" s="26"/>
      <c r="O237" s="26">
        <v>6</v>
      </c>
      <c r="P237" s="26">
        <v>5.5</v>
      </c>
      <c r="Q237" s="26">
        <v>5</v>
      </c>
      <c r="R237" s="26" t="s">
        <v>429</v>
      </c>
      <c r="S237" s="26">
        <v>6</v>
      </c>
      <c r="T237" s="26">
        <v>5.5</v>
      </c>
      <c r="U237" s="26">
        <v>5</v>
      </c>
      <c r="V237" s="26">
        <v>5</v>
      </c>
      <c r="W237" s="26">
        <v>6</v>
      </c>
      <c r="X237" s="26">
        <v>5</v>
      </c>
      <c r="Y237" s="26">
        <v>6.5</v>
      </c>
      <c r="Z237" s="26">
        <v>6</v>
      </c>
      <c r="AA237" s="26">
        <v>5.5</v>
      </c>
      <c r="AB237" s="26">
        <v>5.5</v>
      </c>
      <c r="AC237" s="26"/>
      <c r="AD237" s="26"/>
      <c r="AE237" s="26"/>
      <c r="AF237" s="26">
        <v>6.5</v>
      </c>
      <c r="AG237" s="26">
        <v>6</v>
      </c>
      <c r="AH237" s="26">
        <v>6</v>
      </c>
      <c r="AI237" s="26"/>
      <c r="AJ237" s="26"/>
      <c r="AK237" s="26"/>
      <c r="AL237" s="26"/>
      <c r="AM237" s="26"/>
      <c r="AN237" s="26"/>
      <c r="AO237" s="8">
        <f t="shared" si="90"/>
        <v>27</v>
      </c>
      <c r="AP237" s="8">
        <f t="shared" si="109"/>
        <v>14</v>
      </c>
      <c r="AQ237" s="8">
        <f t="shared" si="110"/>
        <v>13</v>
      </c>
      <c r="AR237" s="8">
        <f t="shared" si="91"/>
        <v>5.7777777777777777</v>
      </c>
      <c r="AS237" s="8">
        <f t="shared" si="92"/>
        <v>5.7647058823529411</v>
      </c>
      <c r="AT237" s="8">
        <f t="shared" si="93"/>
        <v>5.8</v>
      </c>
      <c r="AU237" s="8">
        <f t="shared" si="94"/>
        <v>6</v>
      </c>
      <c r="AV237" s="8">
        <f t="shared" si="111"/>
        <v>5.75</v>
      </c>
      <c r="AW237" s="8">
        <f t="shared" si="112"/>
        <v>5.8076923076923075</v>
      </c>
      <c r="AX237" s="8">
        <f t="shared" si="107"/>
        <v>5.6481481481481479</v>
      </c>
      <c r="AY237" s="8">
        <f t="shared" si="113"/>
        <v>5.6071428571428568</v>
      </c>
      <c r="AZ237" s="8">
        <f t="shared" si="114"/>
        <v>5.6923076923076925</v>
      </c>
      <c r="BA237" s="1">
        <f t="shared" si="108"/>
        <v>156</v>
      </c>
      <c r="BB237" s="1">
        <f>SUM('BONUS GAZZETTA 2013 2014'!C237:AN237)</f>
        <v>-3.5</v>
      </c>
      <c r="BC237" s="15">
        <f t="shared" si="95"/>
        <v>152.5</v>
      </c>
      <c r="BD237" s="1">
        <f t="shared" si="115"/>
        <v>80.5</v>
      </c>
      <c r="BE237" s="1">
        <f t="shared" si="116"/>
        <v>75.5</v>
      </c>
      <c r="BF237" s="1">
        <f>SUM('BONUS GAZZETTA 2013 2014'!C237,'BONUS GAZZETTA 2013 2014'!E237,'BONUS GAZZETTA 2013 2014'!G237,'BONUS GAZZETTA 2013 2014'!I237,'BONUS GAZZETTA 2013 2014'!K237,'BONUS GAZZETTA 2013 2014'!N237,'BONUS GAZZETTA 2013 2014'!P237,'BONUS GAZZETTA 2013 2014'!Q237,'BONUS GAZZETTA 2013 2014'!S237,'BONUS GAZZETTA 2013 2014'!U237,'BONUS GAZZETTA 2013 2014'!W237,'BONUS GAZZETTA 2013 2014'!Y237,'BONUS GAZZETTA 2013 2014'!AA237,'BONUS GAZZETTA 2013 2014'!AC237,'BONUS GAZZETTA 2013 2014'!AE237,'BONUS GAZZETTA 2013 2014'!AF237,'BONUS GAZZETTA 2013 2014'!AH237,'BONUS GAZZETTA 2013 2014'!AK237,'BONUS GAZZETTA 2013 2014'!AM237)</f>
        <v>-2</v>
      </c>
      <c r="BG237" s="1">
        <f>SUM('BONUS GAZZETTA 2013 2014'!D237,'BONUS GAZZETTA 2013 2014'!F237,'BONUS GAZZETTA 2013 2014'!H237,'BONUS GAZZETTA 2013 2014'!J237,'BONUS GAZZETTA 2013 2014'!L237,'BONUS GAZZETTA 2013 2014'!M237,'BONUS GAZZETTA 2013 2014'!O237,'BONUS GAZZETTA 2013 2014'!R237,'BONUS GAZZETTA 2013 2014'!T237,'BONUS GAZZETTA 2013 2014'!V237,'BONUS GAZZETTA 2013 2014'!X237,'BONUS GAZZETTA 2013 2014'!Z237,'BONUS GAZZETTA 2013 2014'!AB237,'BONUS GAZZETTA 2013 2014'!AD237,'BONUS GAZZETTA 2013 2014'!AG237,'BONUS GAZZETTA 2013 2014'!AI237,'BONUS GAZZETTA 2013 2014'!AJ237,'BONUS GAZZETTA 2013 2014'!AL237,'BONUS GAZZETTA 2013 2014'!AN237)</f>
        <v>-1.5</v>
      </c>
      <c r="BH237" s="1">
        <f t="shared" si="117"/>
        <v>78.5</v>
      </c>
      <c r="BI237" s="1">
        <f t="shared" si="118"/>
        <v>74</v>
      </c>
    </row>
    <row r="238" spans="1:61">
      <c r="A238" s="26" t="s">
        <v>2</v>
      </c>
      <c r="B238" s="26" t="s">
        <v>105</v>
      </c>
      <c r="C238" s="26">
        <v>6</v>
      </c>
      <c r="D238" s="26">
        <v>7</v>
      </c>
      <c r="E238" s="26">
        <v>6.5</v>
      </c>
      <c r="F238" s="26">
        <v>7</v>
      </c>
      <c r="G238" s="26">
        <v>6</v>
      </c>
      <c r="H238" s="27">
        <v>7</v>
      </c>
      <c r="I238" s="26">
        <v>5</v>
      </c>
      <c r="J238" s="26">
        <v>5</v>
      </c>
      <c r="K238" s="26">
        <v>6.5</v>
      </c>
      <c r="L238" s="26">
        <v>5.5</v>
      </c>
      <c r="M238" s="26">
        <v>6.5</v>
      </c>
      <c r="N238" s="26">
        <v>6.5</v>
      </c>
      <c r="O238" s="26">
        <v>5.5</v>
      </c>
      <c r="P238" s="26"/>
      <c r="Q238" s="26">
        <v>6</v>
      </c>
      <c r="R238" s="26">
        <v>5</v>
      </c>
      <c r="S238" s="26">
        <v>6.5</v>
      </c>
      <c r="T238" s="26">
        <v>5</v>
      </c>
      <c r="U238" s="26">
        <v>6.5</v>
      </c>
      <c r="V238" s="26">
        <v>6</v>
      </c>
      <c r="W238" s="26">
        <v>5</v>
      </c>
      <c r="X238" s="26">
        <v>4.5</v>
      </c>
      <c r="Y238" s="26">
        <v>6</v>
      </c>
      <c r="Z238" s="26">
        <v>6.5</v>
      </c>
      <c r="AA238" s="26">
        <v>6.5</v>
      </c>
      <c r="AB238" s="26">
        <v>6</v>
      </c>
      <c r="AC238" s="26">
        <v>6</v>
      </c>
      <c r="AD238" s="26"/>
      <c r="AE238" s="26">
        <v>6</v>
      </c>
      <c r="AF238" s="26">
        <v>5.5</v>
      </c>
      <c r="AG238" s="26"/>
      <c r="AH238" s="26">
        <v>5</v>
      </c>
      <c r="AI238" s="26">
        <v>6</v>
      </c>
      <c r="AJ238" s="26">
        <v>6</v>
      </c>
      <c r="AK238" s="26">
        <v>6</v>
      </c>
      <c r="AL238" s="26">
        <v>5</v>
      </c>
      <c r="AM238" s="26">
        <v>7</v>
      </c>
      <c r="AN238" s="26"/>
      <c r="AO238" s="8">
        <f t="shared" si="90"/>
        <v>34</v>
      </c>
      <c r="AP238" s="8">
        <f t="shared" si="109"/>
        <v>18</v>
      </c>
      <c r="AQ238" s="8">
        <f t="shared" si="110"/>
        <v>16</v>
      </c>
      <c r="AR238" s="8">
        <f t="shared" si="91"/>
        <v>5.9411764705882355</v>
      </c>
      <c r="AS238" s="8">
        <f t="shared" si="92"/>
        <v>6.0555555555555554</v>
      </c>
      <c r="AT238" s="8">
        <f t="shared" si="93"/>
        <v>5.8125</v>
      </c>
      <c r="AU238" s="8">
        <f t="shared" si="94"/>
        <v>6</v>
      </c>
      <c r="AV238" s="8">
        <f t="shared" si="111"/>
        <v>6.0277777777777777</v>
      </c>
      <c r="AW238" s="8">
        <f t="shared" si="112"/>
        <v>5.84375</v>
      </c>
      <c r="AX238" s="8">
        <f t="shared" si="107"/>
        <v>6.3529411764705879</v>
      </c>
      <c r="AY238" s="8">
        <f t="shared" si="113"/>
        <v>6.5</v>
      </c>
      <c r="AZ238" s="8">
        <f t="shared" si="114"/>
        <v>6.1875</v>
      </c>
      <c r="BA238" s="1">
        <f t="shared" si="108"/>
        <v>202</v>
      </c>
      <c r="BB238" s="1">
        <f>SUM('BONUS GAZZETTA 2013 2014'!C238:AN238)</f>
        <v>14</v>
      </c>
      <c r="BC238" s="15">
        <f t="shared" si="95"/>
        <v>216</v>
      </c>
      <c r="BD238" s="1">
        <f t="shared" si="115"/>
        <v>108.5</v>
      </c>
      <c r="BE238" s="1">
        <f t="shared" si="116"/>
        <v>93.5</v>
      </c>
      <c r="BF238" s="1">
        <f>SUM('BONUS GAZZETTA 2013 2014'!C238,'BONUS GAZZETTA 2013 2014'!E238,'BONUS GAZZETTA 2013 2014'!G238,'BONUS GAZZETTA 2013 2014'!I238,'BONUS GAZZETTA 2013 2014'!K238,'BONUS GAZZETTA 2013 2014'!N238,'BONUS GAZZETTA 2013 2014'!P238,'BONUS GAZZETTA 2013 2014'!Q238,'BONUS GAZZETTA 2013 2014'!S238,'BONUS GAZZETTA 2013 2014'!U238,'BONUS GAZZETTA 2013 2014'!W238,'BONUS GAZZETTA 2013 2014'!Y238,'BONUS GAZZETTA 2013 2014'!AA238,'BONUS GAZZETTA 2013 2014'!AC238,'BONUS GAZZETTA 2013 2014'!AE238,'BONUS GAZZETTA 2013 2014'!AF238,'BONUS GAZZETTA 2013 2014'!AH238,'BONUS GAZZETTA 2013 2014'!AK238,'BONUS GAZZETTA 2013 2014'!AM238)</f>
        <v>8.5</v>
      </c>
      <c r="BG238" s="1">
        <f>SUM('BONUS GAZZETTA 2013 2014'!D238,'BONUS GAZZETTA 2013 2014'!F238,'BONUS GAZZETTA 2013 2014'!H238,'BONUS GAZZETTA 2013 2014'!J238,'BONUS GAZZETTA 2013 2014'!L238,'BONUS GAZZETTA 2013 2014'!M238,'BONUS GAZZETTA 2013 2014'!O238,'BONUS GAZZETTA 2013 2014'!R238,'BONUS GAZZETTA 2013 2014'!T238,'BONUS GAZZETTA 2013 2014'!V238,'BONUS GAZZETTA 2013 2014'!X238,'BONUS GAZZETTA 2013 2014'!Z238,'BONUS GAZZETTA 2013 2014'!AB238,'BONUS GAZZETTA 2013 2014'!AD238,'BONUS GAZZETTA 2013 2014'!AG238,'BONUS GAZZETTA 2013 2014'!AI238,'BONUS GAZZETTA 2013 2014'!AJ238,'BONUS GAZZETTA 2013 2014'!AL238,'BONUS GAZZETTA 2013 2014'!AN238)</f>
        <v>5.5</v>
      </c>
      <c r="BH238" s="1">
        <f t="shared" si="117"/>
        <v>117</v>
      </c>
      <c r="BI238" s="1">
        <f t="shared" si="118"/>
        <v>99</v>
      </c>
    </row>
    <row r="239" spans="1:61">
      <c r="A239" s="26" t="s">
        <v>2</v>
      </c>
      <c r="B239" s="26" t="s">
        <v>462</v>
      </c>
      <c r="C239" s="26"/>
      <c r="D239" s="26"/>
      <c r="E239" s="26"/>
      <c r="F239" s="26"/>
      <c r="G239" s="26" t="s">
        <v>423</v>
      </c>
      <c r="H239" s="27">
        <v>5.5</v>
      </c>
      <c r="I239" s="26">
        <v>4.5</v>
      </c>
      <c r="J239" s="26"/>
      <c r="K239" s="26"/>
      <c r="L239" s="26"/>
      <c r="M239" s="26">
        <v>6</v>
      </c>
      <c r="N239" s="26" t="s">
        <v>429</v>
      </c>
      <c r="O239" s="26">
        <v>6</v>
      </c>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8">
        <f t="shared" si="90"/>
        <v>4</v>
      </c>
      <c r="AP239" s="8">
        <f t="shared" si="109"/>
        <v>1</v>
      </c>
      <c r="AQ239" s="8">
        <f t="shared" si="110"/>
        <v>3</v>
      </c>
      <c r="AR239" s="8">
        <f t="shared" si="91"/>
        <v>5.5</v>
      </c>
      <c r="AS239" s="8">
        <f t="shared" si="92"/>
        <v>5.5</v>
      </c>
      <c r="AT239" s="8" t="e">
        <f t="shared" si="93"/>
        <v>#DIV/0!</v>
      </c>
      <c r="AU239" s="8">
        <f t="shared" si="94"/>
        <v>6</v>
      </c>
      <c r="AV239" s="8">
        <f t="shared" si="111"/>
        <v>4.5</v>
      </c>
      <c r="AW239" s="8">
        <f t="shared" si="112"/>
        <v>5.833333333333333</v>
      </c>
      <c r="AX239" s="8">
        <f t="shared" si="107"/>
        <v>5.25</v>
      </c>
      <c r="AY239" s="8">
        <f t="shared" si="113"/>
        <v>4</v>
      </c>
      <c r="AZ239" s="8">
        <f t="shared" si="114"/>
        <v>5.666666666666667</v>
      </c>
      <c r="BA239" s="1">
        <f t="shared" si="108"/>
        <v>22</v>
      </c>
      <c r="BB239" s="1">
        <f>SUM('BONUS GAZZETTA 2013 2014'!C239:AN239)</f>
        <v>-1</v>
      </c>
      <c r="BC239" s="15">
        <f t="shared" si="95"/>
        <v>21</v>
      </c>
      <c r="BD239" s="1">
        <f t="shared" si="115"/>
        <v>4.5</v>
      </c>
      <c r="BE239" s="1">
        <f t="shared" si="116"/>
        <v>17.5</v>
      </c>
      <c r="BF239" s="1">
        <f>SUM('BONUS GAZZETTA 2013 2014'!C239,'BONUS GAZZETTA 2013 2014'!E239,'BONUS GAZZETTA 2013 2014'!G239,'BONUS GAZZETTA 2013 2014'!I239,'BONUS GAZZETTA 2013 2014'!K239,'BONUS GAZZETTA 2013 2014'!N239,'BONUS GAZZETTA 2013 2014'!P239,'BONUS GAZZETTA 2013 2014'!Q239,'BONUS GAZZETTA 2013 2014'!S239,'BONUS GAZZETTA 2013 2014'!U239,'BONUS GAZZETTA 2013 2014'!W239,'BONUS GAZZETTA 2013 2014'!Y239,'BONUS GAZZETTA 2013 2014'!AA239,'BONUS GAZZETTA 2013 2014'!AC239,'BONUS GAZZETTA 2013 2014'!AE239,'BONUS GAZZETTA 2013 2014'!AF239,'BONUS GAZZETTA 2013 2014'!AH239,'BONUS GAZZETTA 2013 2014'!AK239,'BONUS GAZZETTA 2013 2014'!AM239)</f>
        <v>-0.5</v>
      </c>
      <c r="BG239" s="1">
        <f>SUM('BONUS GAZZETTA 2013 2014'!D239,'BONUS GAZZETTA 2013 2014'!F239,'BONUS GAZZETTA 2013 2014'!H239,'BONUS GAZZETTA 2013 2014'!J239,'BONUS GAZZETTA 2013 2014'!L239,'BONUS GAZZETTA 2013 2014'!M239,'BONUS GAZZETTA 2013 2014'!O239,'BONUS GAZZETTA 2013 2014'!R239,'BONUS GAZZETTA 2013 2014'!T239,'BONUS GAZZETTA 2013 2014'!V239,'BONUS GAZZETTA 2013 2014'!X239,'BONUS GAZZETTA 2013 2014'!Z239,'BONUS GAZZETTA 2013 2014'!AB239,'BONUS GAZZETTA 2013 2014'!AD239,'BONUS GAZZETTA 2013 2014'!AG239,'BONUS GAZZETTA 2013 2014'!AI239,'BONUS GAZZETTA 2013 2014'!AJ239,'BONUS GAZZETTA 2013 2014'!AL239,'BONUS GAZZETTA 2013 2014'!AN239)</f>
        <v>-0.5</v>
      </c>
      <c r="BH239" s="1">
        <f t="shared" si="117"/>
        <v>4</v>
      </c>
      <c r="BI239" s="1">
        <f t="shared" si="118"/>
        <v>17</v>
      </c>
    </row>
    <row r="240" spans="1:61">
      <c r="A240" s="26" t="s">
        <v>2</v>
      </c>
      <c r="B240" s="26" t="s">
        <v>106</v>
      </c>
      <c r="C240" s="26">
        <v>6</v>
      </c>
      <c r="D240" s="26">
        <v>6.5</v>
      </c>
      <c r="E240" s="26">
        <v>6.5</v>
      </c>
      <c r="F240" s="26">
        <v>6.5</v>
      </c>
      <c r="G240" s="26">
        <v>6.5</v>
      </c>
      <c r="H240" s="27">
        <v>6.5</v>
      </c>
      <c r="I240" s="26">
        <v>4.5</v>
      </c>
      <c r="J240" s="26">
        <v>5.5</v>
      </c>
      <c r="K240" s="26">
        <v>6</v>
      </c>
      <c r="L240" s="26"/>
      <c r="M240" s="26">
        <v>7</v>
      </c>
      <c r="N240" s="26">
        <v>6.5</v>
      </c>
      <c r="O240" s="26"/>
      <c r="P240" s="26"/>
      <c r="Q240" s="26">
        <v>6</v>
      </c>
      <c r="R240" s="26">
        <v>4.5</v>
      </c>
      <c r="S240" s="26"/>
      <c r="T240" s="26">
        <v>5</v>
      </c>
      <c r="U240" s="26"/>
      <c r="V240" s="26"/>
      <c r="W240" s="26"/>
      <c r="X240" s="26"/>
      <c r="Y240" s="26"/>
      <c r="Z240" s="26"/>
      <c r="AA240" s="26"/>
      <c r="AB240" s="26"/>
      <c r="AC240" s="26">
        <v>7</v>
      </c>
      <c r="AD240" s="26">
        <v>7</v>
      </c>
      <c r="AE240" s="26">
        <v>7</v>
      </c>
      <c r="AF240" s="26">
        <v>6.5</v>
      </c>
      <c r="AG240" s="26"/>
      <c r="AH240" s="26">
        <v>6</v>
      </c>
      <c r="AI240" s="26">
        <v>5.5</v>
      </c>
      <c r="AJ240" s="26"/>
      <c r="AK240" s="26">
        <v>7</v>
      </c>
      <c r="AL240" s="26">
        <v>6</v>
      </c>
      <c r="AM240" s="26">
        <v>7</v>
      </c>
      <c r="AN240" s="26">
        <v>6</v>
      </c>
      <c r="AO240" s="8">
        <f t="shared" si="90"/>
        <v>24</v>
      </c>
      <c r="AP240" s="8">
        <f t="shared" si="109"/>
        <v>13</v>
      </c>
      <c r="AQ240" s="8">
        <f t="shared" si="110"/>
        <v>11</v>
      </c>
      <c r="AR240" s="8">
        <f t="shared" si="91"/>
        <v>6.1875</v>
      </c>
      <c r="AS240" s="8">
        <f t="shared" si="92"/>
        <v>5.9642857142857144</v>
      </c>
      <c r="AT240" s="8">
        <f t="shared" si="93"/>
        <v>6.5</v>
      </c>
      <c r="AU240" s="8">
        <f t="shared" si="94"/>
        <v>6.5</v>
      </c>
      <c r="AV240" s="8">
        <f t="shared" si="111"/>
        <v>6.3461538461538458</v>
      </c>
      <c r="AW240" s="8">
        <f t="shared" si="112"/>
        <v>6</v>
      </c>
      <c r="AX240" s="8">
        <f t="shared" si="107"/>
        <v>6.145833333333333</v>
      </c>
      <c r="AY240" s="8">
        <f t="shared" si="113"/>
        <v>6.1538461538461542</v>
      </c>
      <c r="AZ240" s="8">
        <f t="shared" si="114"/>
        <v>6.1363636363636367</v>
      </c>
      <c r="BA240" s="1">
        <f t="shared" si="108"/>
        <v>148.5</v>
      </c>
      <c r="BB240" s="1">
        <f>SUM('BONUS GAZZETTA 2013 2014'!C240:AN240)</f>
        <v>-1</v>
      </c>
      <c r="BC240" s="15">
        <f t="shared" si="95"/>
        <v>147.5</v>
      </c>
      <c r="BD240" s="1">
        <f t="shared" si="115"/>
        <v>82.5</v>
      </c>
      <c r="BE240" s="1">
        <f t="shared" si="116"/>
        <v>66</v>
      </c>
      <c r="BF240" s="1">
        <f>SUM('BONUS GAZZETTA 2013 2014'!C240,'BONUS GAZZETTA 2013 2014'!E240,'BONUS GAZZETTA 2013 2014'!G240,'BONUS GAZZETTA 2013 2014'!I240,'BONUS GAZZETTA 2013 2014'!K240,'BONUS GAZZETTA 2013 2014'!N240,'BONUS GAZZETTA 2013 2014'!P240,'BONUS GAZZETTA 2013 2014'!Q240,'BONUS GAZZETTA 2013 2014'!S240,'BONUS GAZZETTA 2013 2014'!U240,'BONUS GAZZETTA 2013 2014'!W240,'BONUS GAZZETTA 2013 2014'!Y240,'BONUS GAZZETTA 2013 2014'!AA240,'BONUS GAZZETTA 2013 2014'!AC240,'BONUS GAZZETTA 2013 2014'!AE240,'BONUS GAZZETTA 2013 2014'!AF240,'BONUS GAZZETTA 2013 2014'!AH240,'BONUS GAZZETTA 2013 2014'!AK240,'BONUS GAZZETTA 2013 2014'!AM240)</f>
        <v>-2.5</v>
      </c>
      <c r="BG240" s="1">
        <f>SUM('BONUS GAZZETTA 2013 2014'!D240,'BONUS GAZZETTA 2013 2014'!F240,'BONUS GAZZETTA 2013 2014'!H240,'BONUS GAZZETTA 2013 2014'!J240,'BONUS GAZZETTA 2013 2014'!L240,'BONUS GAZZETTA 2013 2014'!M240,'BONUS GAZZETTA 2013 2014'!O240,'BONUS GAZZETTA 2013 2014'!R240,'BONUS GAZZETTA 2013 2014'!T240,'BONUS GAZZETTA 2013 2014'!V240,'BONUS GAZZETTA 2013 2014'!X240,'BONUS GAZZETTA 2013 2014'!Z240,'BONUS GAZZETTA 2013 2014'!AB240,'BONUS GAZZETTA 2013 2014'!AD240,'BONUS GAZZETTA 2013 2014'!AG240,'BONUS GAZZETTA 2013 2014'!AI240,'BONUS GAZZETTA 2013 2014'!AJ240,'BONUS GAZZETTA 2013 2014'!AL240,'BONUS GAZZETTA 2013 2014'!AN240)</f>
        <v>1.5</v>
      </c>
      <c r="BH240" s="1">
        <f t="shared" si="117"/>
        <v>80</v>
      </c>
      <c r="BI240" s="1">
        <f t="shared" si="118"/>
        <v>67.5</v>
      </c>
    </row>
    <row r="241" spans="1:61">
      <c r="A241" s="26" t="s">
        <v>2</v>
      </c>
      <c r="B241" s="26" t="s">
        <v>483</v>
      </c>
      <c r="C241" s="26"/>
      <c r="D241" s="26"/>
      <c r="E241" s="26"/>
      <c r="F241" s="26"/>
      <c r="G241" s="26"/>
      <c r="H241" s="27">
        <v>6</v>
      </c>
      <c r="I241" s="26">
        <v>5</v>
      </c>
      <c r="J241" s="26">
        <v>5</v>
      </c>
      <c r="K241" s="26">
        <v>7</v>
      </c>
      <c r="L241" s="26">
        <v>6</v>
      </c>
      <c r="M241" s="26">
        <v>6</v>
      </c>
      <c r="N241" s="26">
        <v>6.5</v>
      </c>
      <c r="O241" s="26">
        <v>6.5</v>
      </c>
      <c r="P241" s="26">
        <v>6</v>
      </c>
      <c r="Q241" s="26"/>
      <c r="R241" s="26">
        <v>6</v>
      </c>
      <c r="S241" s="26">
        <v>6</v>
      </c>
      <c r="T241" s="26">
        <v>5.5</v>
      </c>
      <c r="U241" s="26">
        <v>6</v>
      </c>
      <c r="V241" s="26">
        <v>5.5</v>
      </c>
      <c r="W241" s="26">
        <v>6.5</v>
      </c>
      <c r="X241" s="26">
        <v>6</v>
      </c>
      <c r="Y241" s="26">
        <v>6.5</v>
      </c>
      <c r="Z241" s="26">
        <v>6.5</v>
      </c>
      <c r="AA241" s="26">
        <v>6.5</v>
      </c>
      <c r="AB241" s="26">
        <v>6.5</v>
      </c>
      <c r="AC241" s="26">
        <v>6.5</v>
      </c>
      <c r="AD241" s="26">
        <v>6.5</v>
      </c>
      <c r="AE241" s="26">
        <v>6</v>
      </c>
      <c r="AF241" s="26"/>
      <c r="AG241" s="26">
        <v>6</v>
      </c>
      <c r="AH241" s="26">
        <v>5</v>
      </c>
      <c r="AI241" s="26">
        <v>6</v>
      </c>
      <c r="AJ241" s="26">
        <v>7.5</v>
      </c>
      <c r="AK241" s="26"/>
      <c r="AL241" s="26">
        <v>5</v>
      </c>
      <c r="AM241" s="26">
        <v>6</v>
      </c>
      <c r="AN241" s="26"/>
      <c r="AO241" s="8">
        <f t="shared" si="90"/>
        <v>29</v>
      </c>
      <c r="AP241" s="8">
        <f t="shared" si="109"/>
        <v>13</v>
      </c>
      <c r="AQ241" s="8">
        <f t="shared" si="110"/>
        <v>16</v>
      </c>
      <c r="AR241" s="8">
        <f t="shared" si="91"/>
        <v>6.068965517241379</v>
      </c>
      <c r="AS241" s="8">
        <f t="shared" si="92"/>
        <v>5.9615384615384617</v>
      </c>
      <c r="AT241" s="8">
        <f t="shared" si="93"/>
        <v>6.15625</v>
      </c>
      <c r="AU241" s="8">
        <f t="shared" si="94"/>
        <v>6</v>
      </c>
      <c r="AV241" s="8">
        <f t="shared" si="111"/>
        <v>6.115384615384615</v>
      </c>
      <c r="AW241" s="8">
        <f t="shared" si="112"/>
        <v>6.03125</v>
      </c>
      <c r="AX241" s="8">
        <f t="shared" si="107"/>
        <v>6.3965517241379306</v>
      </c>
      <c r="AY241" s="8">
        <f t="shared" si="113"/>
        <v>6.5</v>
      </c>
      <c r="AZ241" s="8">
        <f t="shared" si="114"/>
        <v>6.3125</v>
      </c>
      <c r="BA241" s="1">
        <f t="shared" si="108"/>
        <v>176</v>
      </c>
      <c r="BB241" s="1">
        <f>SUM('BONUS GAZZETTA 2013 2014'!C241:AN241)</f>
        <v>9.5</v>
      </c>
      <c r="BC241" s="15">
        <f t="shared" si="95"/>
        <v>185.5</v>
      </c>
      <c r="BD241" s="1">
        <f t="shared" si="115"/>
        <v>79.5</v>
      </c>
      <c r="BE241" s="1">
        <f t="shared" si="116"/>
        <v>96.5</v>
      </c>
      <c r="BF241" s="1">
        <f>SUM('BONUS GAZZETTA 2013 2014'!C241,'BONUS GAZZETTA 2013 2014'!E241,'BONUS GAZZETTA 2013 2014'!G241,'BONUS GAZZETTA 2013 2014'!I241,'BONUS GAZZETTA 2013 2014'!K241,'BONUS GAZZETTA 2013 2014'!N241,'BONUS GAZZETTA 2013 2014'!P241,'BONUS GAZZETTA 2013 2014'!Q241,'BONUS GAZZETTA 2013 2014'!S241,'BONUS GAZZETTA 2013 2014'!U241,'BONUS GAZZETTA 2013 2014'!W241,'BONUS GAZZETTA 2013 2014'!Y241,'BONUS GAZZETTA 2013 2014'!AA241,'BONUS GAZZETTA 2013 2014'!AC241,'BONUS GAZZETTA 2013 2014'!AE241,'BONUS GAZZETTA 2013 2014'!AF241,'BONUS GAZZETTA 2013 2014'!AH241,'BONUS GAZZETTA 2013 2014'!AK241,'BONUS GAZZETTA 2013 2014'!AM241)</f>
        <v>5</v>
      </c>
      <c r="BG241" s="1">
        <f>SUM('BONUS GAZZETTA 2013 2014'!D241,'BONUS GAZZETTA 2013 2014'!F241,'BONUS GAZZETTA 2013 2014'!H241,'BONUS GAZZETTA 2013 2014'!J241,'BONUS GAZZETTA 2013 2014'!L241,'BONUS GAZZETTA 2013 2014'!M241,'BONUS GAZZETTA 2013 2014'!O241,'BONUS GAZZETTA 2013 2014'!R241,'BONUS GAZZETTA 2013 2014'!T241,'BONUS GAZZETTA 2013 2014'!V241,'BONUS GAZZETTA 2013 2014'!X241,'BONUS GAZZETTA 2013 2014'!Z241,'BONUS GAZZETTA 2013 2014'!AB241,'BONUS GAZZETTA 2013 2014'!AD241,'BONUS GAZZETTA 2013 2014'!AG241,'BONUS GAZZETTA 2013 2014'!AI241,'BONUS GAZZETTA 2013 2014'!AJ241,'BONUS GAZZETTA 2013 2014'!AL241,'BONUS GAZZETTA 2013 2014'!AN241)</f>
        <v>4.5</v>
      </c>
      <c r="BH241" s="1">
        <f t="shared" si="117"/>
        <v>84.5</v>
      </c>
      <c r="BI241" s="1">
        <f t="shared" si="118"/>
        <v>101</v>
      </c>
    </row>
    <row r="242" spans="1:61">
      <c r="A242" s="26" t="s">
        <v>2</v>
      </c>
      <c r="B242" s="26" t="s">
        <v>525</v>
      </c>
      <c r="C242" s="26"/>
      <c r="D242" s="26"/>
      <c r="E242" s="26"/>
      <c r="F242" s="26"/>
      <c r="G242" s="26"/>
      <c r="H242" s="27"/>
      <c r="I242" s="26"/>
      <c r="J242" s="26"/>
      <c r="K242" s="26"/>
      <c r="L242" s="26">
        <v>5.5</v>
      </c>
      <c r="M242" s="26">
        <v>5.5</v>
      </c>
      <c r="N242" s="26">
        <v>6.5</v>
      </c>
      <c r="O242" s="26"/>
      <c r="P242" s="26"/>
      <c r="Q242" s="26"/>
      <c r="R242" s="26"/>
      <c r="S242" s="26"/>
      <c r="T242" s="26"/>
      <c r="U242" s="26"/>
      <c r="V242" s="26"/>
      <c r="W242" s="26"/>
      <c r="X242" s="26"/>
      <c r="Y242" s="26">
        <v>7</v>
      </c>
      <c r="Z242" s="26">
        <v>6.5</v>
      </c>
      <c r="AA242" s="26">
        <v>6</v>
      </c>
      <c r="AB242" s="26">
        <v>6</v>
      </c>
      <c r="AC242" s="26"/>
      <c r="AD242" s="26"/>
      <c r="AE242" s="26"/>
      <c r="AF242" s="26">
        <v>6.5</v>
      </c>
      <c r="AG242" s="26">
        <v>5.5</v>
      </c>
      <c r="AH242" s="26">
        <v>6</v>
      </c>
      <c r="AI242" s="26">
        <v>7</v>
      </c>
      <c r="AJ242" s="26">
        <v>5.5</v>
      </c>
      <c r="AK242" s="26"/>
      <c r="AL242" s="26">
        <v>5</v>
      </c>
      <c r="AM242" s="26">
        <v>6.5</v>
      </c>
      <c r="AN242" s="26"/>
      <c r="AO242" s="8">
        <f t="shared" si="90"/>
        <v>14</v>
      </c>
      <c r="AP242" s="8">
        <f t="shared" si="109"/>
        <v>6</v>
      </c>
      <c r="AQ242" s="8">
        <f t="shared" si="110"/>
        <v>8</v>
      </c>
      <c r="AR242" s="8">
        <f t="shared" si="91"/>
        <v>6.0714285714285712</v>
      </c>
      <c r="AS242" s="8">
        <f t="shared" si="92"/>
        <v>5.833333333333333</v>
      </c>
      <c r="AT242" s="8">
        <f t="shared" si="93"/>
        <v>6.1363636363636367</v>
      </c>
      <c r="AU242" s="8">
        <f t="shared" si="94"/>
        <v>5.5</v>
      </c>
      <c r="AV242" s="8">
        <f t="shared" si="111"/>
        <v>6.416666666666667</v>
      </c>
      <c r="AW242" s="8">
        <f t="shared" si="112"/>
        <v>5.8125</v>
      </c>
      <c r="AX242" s="8">
        <f t="shared" si="107"/>
        <v>6.1785714285714288</v>
      </c>
      <c r="AY242" s="8">
        <f t="shared" si="113"/>
        <v>6.75</v>
      </c>
      <c r="AZ242" s="8">
        <f t="shared" si="114"/>
        <v>5.75</v>
      </c>
      <c r="BA242" s="1">
        <f t="shared" si="108"/>
        <v>85</v>
      </c>
      <c r="BB242" s="1">
        <f>SUM('BONUS GAZZETTA 2013 2014'!C242:AN242)</f>
        <v>1.5</v>
      </c>
      <c r="BC242" s="15">
        <f t="shared" si="95"/>
        <v>86.5</v>
      </c>
      <c r="BD242" s="1">
        <f t="shared" si="115"/>
        <v>38.5</v>
      </c>
      <c r="BE242" s="1">
        <f t="shared" si="116"/>
        <v>46.5</v>
      </c>
      <c r="BF242" s="1">
        <f>SUM('BONUS GAZZETTA 2013 2014'!C242,'BONUS GAZZETTA 2013 2014'!E242,'BONUS GAZZETTA 2013 2014'!G242,'BONUS GAZZETTA 2013 2014'!I242,'BONUS GAZZETTA 2013 2014'!K242,'BONUS GAZZETTA 2013 2014'!N242,'BONUS GAZZETTA 2013 2014'!P242,'BONUS GAZZETTA 2013 2014'!Q242,'BONUS GAZZETTA 2013 2014'!S242,'BONUS GAZZETTA 2013 2014'!U242,'BONUS GAZZETTA 2013 2014'!W242,'BONUS GAZZETTA 2013 2014'!Y242,'BONUS GAZZETTA 2013 2014'!AA242,'BONUS GAZZETTA 2013 2014'!AC242,'BONUS GAZZETTA 2013 2014'!AE242,'BONUS GAZZETTA 2013 2014'!AF242,'BONUS GAZZETTA 2013 2014'!AH242,'BONUS GAZZETTA 2013 2014'!AK242,'BONUS GAZZETTA 2013 2014'!AM242)</f>
        <v>2</v>
      </c>
      <c r="BG242" s="1">
        <f>SUM('BONUS GAZZETTA 2013 2014'!D242,'BONUS GAZZETTA 2013 2014'!F242,'BONUS GAZZETTA 2013 2014'!H242,'BONUS GAZZETTA 2013 2014'!J242,'BONUS GAZZETTA 2013 2014'!L242,'BONUS GAZZETTA 2013 2014'!M242,'BONUS GAZZETTA 2013 2014'!O242,'BONUS GAZZETTA 2013 2014'!R242,'BONUS GAZZETTA 2013 2014'!T242,'BONUS GAZZETTA 2013 2014'!V242,'BONUS GAZZETTA 2013 2014'!X242,'BONUS GAZZETTA 2013 2014'!Z242,'BONUS GAZZETTA 2013 2014'!AB242,'BONUS GAZZETTA 2013 2014'!AD242,'BONUS GAZZETTA 2013 2014'!AG242,'BONUS GAZZETTA 2013 2014'!AI242,'BONUS GAZZETTA 2013 2014'!AJ242,'BONUS GAZZETTA 2013 2014'!AL242,'BONUS GAZZETTA 2013 2014'!AN242)</f>
        <v>-0.5</v>
      </c>
      <c r="BH242" s="1">
        <f t="shared" si="117"/>
        <v>40.5</v>
      </c>
      <c r="BI242" s="1">
        <f t="shared" si="118"/>
        <v>46</v>
      </c>
    </row>
    <row r="243" spans="1:61">
      <c r="A243" s="26" t="s">
        <v>2</v>
      </c>
      <c r="B243" s="26" t="s">
        <v>367</v>
      </c>
      <c r="C243" s="26"/>
      <c r="D243" s="26" t="s">
        <v>423</v>
      </c>
      <c r="E243" s="26"/>
      <c r="F243" s="26">
        <v>6</v>
      </c>
      <c r="G243" s="26"/>
      <c r="H243" s="27"/>
      <c r="I243" s="26"/>
      <c r="J243" s="26">
        <v>5.5</v>
      </c>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8">
        <f t="shared" si="90"/>
        <v>2</v>
      </c>
      <c r="AP243" s="8">
        <f t="shared" si="109"/>
        <v>0</v>
      </c>
      <c r="AQ243" s="8">
        <f t="shared" si="110"/>
        <v>2</v>
      </c>
      <c r="AR243" s="8">
        <f t="shared" si="91"/>
        <v>5.75</v>
      </c>
      <c r="AS243" s="8">
        <f t="shared" si="92"/>
        <v>5.75</v>
      </c>
      <c r="AT243" s="8" t="e">
        <f t="shared" si="93"/>
        <v>#DIV/0!</v>
      </c>
      <c r="AU243" s="8" t="e">
        <f t="shared" si="94"/>
        <v>#N/A</v>
      </c>
      <c r="AV243" s="8" t="e">
        <f t="shared" si="111"/>
        <v>#DIV/0!</v>
      </c>
      <c r="AW243" s="8">
        <f t="shared" si="112"/>
        <v>5.75</v>
      </c>
      <c r="AX243" s="8">
        <f t="shared" si="107"/>
        <v>5.75</v>
      </c>
      <c r="AY243" s="8" t="e">
        <f t="shared" si="113"/>
        <v>#DIV/0!</v>
      </c>
      <c r="AZ243" s="8">
        <f t="shared" si="114"/>
        <v>5.75</v>
      </c>
      <c r="BA243" s="1">
        <f t="shared" si="108"/>
        <v>11.5</v>
      </c>
      <c r="BB243" s="1">
        <f>SUM('BONUS GAZZETTA 2013 2014'!C243:AN243)</f>
        <v>0</v>
      </c>
      <c r="BC243" s="15">
        <f t="shared" si="95"/>
        <v>11.5</v>
      </c>
      <c r="BD243" s="1">
        <f t="shared" si="115"/>
        <v>0</v>
      </c>
      <c r="BE243" s="1">
        <f t="shared" si="116"/>
        <v>11.5</v>
      </c>
      <c r="BF243" s="1">
        <f>SUM('BONUS GAZZETTA 2013 2014'!C243,'BONUS GAZZETTA 2013 2014'!E243,'BONUS GAZZETTA 2013 2014'!G243,'BONUS GAZZETTA 2013 2014'!I243,'BONUS GAZZETTA 2013 2014'!K243,'BONUS GAZZETTA 2013 2014'!N243,'BONUS GAZZETTA 2013 2014'!P243,'BONUS GAZZETTA 2013 2014'!Q243,'BONUS GAZZETTA 2013 2014'!S243,'BONUS GAZZETTA 2013 2014'!U243,'BONUS GAZZETTA 2013 2014'!W243,'BONUS GAZZETTA 2013 2014'!Y243,'BONUS GAZZETTA 2013 2014'!AA243,'BONUS GAZZETTA 2013 2014'!AC243,'BONUS GAZZETTA 2013 2014'!AE243,'BONUS GAZZETTA 2013 2014'!AF243,'BONUS GAZZETTA 2013 2014'!AH243,'BONUS GAZZETTA 2013 2014'!AK243,'BONUS GAZZETTA 2013 2014'!AM243)</f>
        <v>0</v>
      </c>
      <c r="BG243" s="1">
        <f>SUM('BONUS GAZZETTA 2013 2014'!D243,'BONUS GAZZETTA 2013 2014'!F243,'BONUS GAZZETTA 2013 2014'!H243,'BONUS GAZZETTA 2013 2014'!J243,'BONUS GAZZETTA 2013 2014'!L243,'BONUS GAZZETTA 2013 2014'!M243,'BONUS GAZZETTA 2013 2014'!O243,'BONUS GAZZETTA 2013 2014'!R243,'BONUS GAZZETTA 2013 2014'!T243,'BONUS GAZZETTA 2013 2014'!V243,'BONUS GAZZETTA 2013 2014'!X243,'BONUS GAZZETTA 2013 2014'!Z243,'BONUS GAZZETTA 2013 2014'!AB243,'BONUS GAZZETTA 2013 2014'!AD243,'BONUS GAZZETTA 2013 2014'!AG243,'BONUS GAZZETTA 2013 2014'!AI243,'BONUS GAZZETTA 2013 2014'!AJ243,'BONUS GAZZETTA 2013 2014'!AL243,'BONUS GAZZETTA 2013 2014'!AN243)</f>
        <v>0</v>
      </c>
      <c r="BH243" s="1">
        <f t="shared" si="117"/>
        <v>0</v>
      </c>
      <c r="BI243" s="1">
        <f t="shared" si="118"/>
        <v>11.5</v>
      </c>
    </row>
    <row r="244" spans="1:61">
      <c r="A244" s="26" t="s">
        <v>8</v>
      </c>
      <c r="B244" s="26" t="s">
        <v>108</v>
      </c>
      <c r="C244" s="26">
        <v>6.5</v>
      </c>
      <c r="D244" s="26">
        <v>7</v>
      </c>
      <c r="E244" s="26">
        <v>7</v>
      </c>
      <c r="F244" s="26">
        <v>7</v>
      </c>
      <c r="G244" s="26">
        <v>7</v>
      </c>
      <c r="H244" s="27">
        <v>5</v>
      </c>
      <c r="I244" s="26">
        <v>6.5</v>
      </c>
      <c r="J244" s="26"/>
      <c r="K244" s="26">
        <v>6.5</v>
      </c>
      <c r="L244" s="26">
        <v>6.5</v>
      </c>
      <c r="M244" s="26">
        <v>6.5</v>
      </c>
      <c r="N244" s="26">
        <v>5.5</v>
      </c>
      <c r="O244" s="26">
        <v>6</v>
      </c>
      <c r="P244" s="26">
        <v>6.5</v>
      </c>
      <c r="Q244" s="26">
        <v>5</v>
      </c>
      <c r="R244" s="26">
        <v>5</v>
      </c>
      <c r="S244" s="26"/>
      <c r="T244" s="26">
        <v>5.5</v>
      </c>
      <c r="U244" s="26">
        <v>6</v>
      </c>
      <c r="V244" s="26">
        <v>6</v>
      </c>
      <c r="W244" s="26">
        <v>5</v>
      </c>
      <c r="X244" s="26">
        <v>5</v>
      </c>
      <c r="Y244" s="26"/>
      <c r="Z244" s="26"/>
      <c r="AA244" s="26">
        <v>5.5</v>
      </c>
      <c r="AB244" s="26">
        <v>6.5</v>
      </c>
      <c r="AC244" s="26"/>
      <c r="AD244" s="26"/>
      <c r="AE244" s="26">
        <v>5</v>
      </c>
      <c r="AF244" s="26">
        <v>5.5</v>
      </c>
      <c r="AG244" s="26">
        <v>5</v>
      </c>
      <c r="AH244" s="26">
        <v>4.5</v>
      </c>
      <c r="AI244" s="26">
        <v>6.5</v>
      </c>
      <c r="AJ244" s="26"/>
      <c r="AK244" s="26"/>
      <c r="AL244" s="26">
        <v>5.5</v>
      </c>
      <c r="AM244" s="26"/>
      <c r="AN244" s="26">
        <v>6</v>
      </c>
      <c r="AO244" s="8">
        <f t="shared" si="90"/>
        <v>29</v>
      </c>
      <c r="AP244" s="8">
        <f t="shared" si="109"/>
        <v>14</v>
      </c>
      <c r="AQ244" s="8">
        <f t="shared" si="110"/>
        <v>15</v>
      </c>
      <c r="AR244" s="8">
        <f t="shared" si="91"/>
        <v>5.8965517241379306</v>
      </c>
      <c r="AS244" s="8">
        <f t="shared" si="92"/>
        <v>6.1764705882352944</v>
      </c>
      <c r="AT244" s="8">
        <f t="shared" si="93"/>
        <v>5.5</v>
      </c>
      <c r="AU244" s="8">
        <f t="shared" si="94"/>
        <v>6.5</v>
      </c>
      <c r="AV244" s="8">
        <f t="shared" si="111"/>
        <v>5.8571428571428568</v>
      </c>
      <c r="AW244" s="8">
        <f t="shared" si="112"/>
        <v>5.9333333333333336</v>
      </c>
      <c r="AX244" s="8">
        <f t="shared" si="107"/>
        <v>6.2241379310344831</v>
      </c>
      <c r="AY244" s="8">
        <f t="shared" si="113"/>
        <v>5.8214285714285712</v>
      </c>
      <c r="AZ244" s="8">
        <f t="shared" si="114"/>
        <v>6.6</v>
      </c>
      <c r="BA244" s="1">
        <f t="shared" si="108"/>
        <v>171</v>
      </c>
      <c r="BB244" s="1">
        <f>SUM('BONUS GAZZETTA 2013 2014'!C244:AN244)</f>
        <v>9.5</v>
      </c>
      <c r="BC244" s="15">
        <f t="shared" si="95"/>
        <v>180.5</v>
      </c>
      <c r="BD244" s="1">
        <f t="shared" si="115"/>
        <v>82</v>
      </c>
      <c r="BE244" s="1">
        <f t="shared" si="116"/>
        <v>89</v>
      </c>
      <c r="BF244" s="1">
        <f>SUM('BONUS GAZZETTA 2013 2014'!C244,'BONUS GAZZETTA 2013 2014'!E244,'BONUS GAZZETTA 2013 2014'!G244,'BONUS GAZZETTA 2013 2014'!I244,'BONUS GAZZETTA 2013 2014'!K244,'BONUS GAZZETTA 2013 2014'!N244,'BONUS GAZZETTA 2013 2014'!P244,'BONUS GAZZETTA 2013 2014'!Q244,'BONUS GAZZETTA 2013 2014'!S244,'BONUS GAZZETTA 2013 2014'!U244,'BONUS GAZZETTA 2013 2014'!W244,'BONUS GAZZETTA 2013 2014'!Y244,'BONUS GAZZETTA 2013 2014'!AA244,'BONUS GAZZETTA 2013 2014'!AC244,'BONUS GAZZETTA 2013 2014'!AE244,'BONUS GAZZETTA 2013 2014'!AF244,'BONUS GAZZETTA 2013 2014'!AH244,'BONUS GAZZETTA 2013 2014'!AK244,'BONUS GAZZETTA 2013 2014'!AM244)</f>
        <v>-0.5</v>
      </c>
      <c r="BG244" s="1">
        <f>SUM('BONUS GAZZETTA 2013 2014'!D244,'BONUS GAZZETTA 2013 2014'!F244,'BONUS GAZZETTA 2013 2014'!H244,'BONUS GAZZETTA 2013 2014'!J244,'BONUS GAZZETTA 2013 2014'!L244,'BONUS GAZZETTA 2013 2014'!M244,'BONUS GAZZETTA 2013 2014'!O244,'BONUS GAZZETTA 2013 2014'!R244,'BONUS GAZZETTA 2013 2014'!T244,'BONUS GAZZETTA 2013 2014'!V244,'BONUS GAZZETTA 2013 2014'!X244,'BONUS GAZZETTA 2013 2014'!Z244,'BONUS GAZZETTA 2013 2014'!AB244,'BONUS GAZZETTA 2013 2014'!AD244,'BONUS GAZZETTA 2013 2014'!AG244,'BONUS GAZZETTA 2013 2014'!AI244,'BONUS GAZZETTA 2013 2014'!AJ244,'BONUS GAZZETTA 2013 2014'!AL244,'BONUS GAZZETTA 2013 2014'!AN244)</f>
        <v>10</v>
      </c>
      <c r="BH244" s="1">
        <f t="shared" si="117"/>
        <v>81.5</v>
      </c>
      <c r="BI244" s="1">
        <f t="shared" si="118"/>
        <v>99</v>
      </c>
    </row>
    <row r="245" spans="1:61">
      <c r="A245" s="26" t="s">
        <v>8</v>
      </c>
      <c r="B245" s="26" t="s">
        <v>568</v>
      </c>
      <c r="C245" s="26"/>
      <c r="D245" s="26"/>
      <c r="E245" s="26"/>
      <c r="F245" s="26"/>
      <c r="G245" s="26"/>
      <c r="H245" s="27"/>
      <c r="I245" s="26"/>
      <c r="J245" s="26"/>
      <c r="K245" s="26"/>
      <c r="L245" s="26"/>
      <c r="M245" s="26"/>
      <c r="N245" s="26"/>
      <c r="O245" s="26"/>
      <c r="P245" s="26"/>
      <c r="Q245" s="26"/>
      <c r="R245" s="26"/>
      <c r="S245" s="26"/>
      <c r="T245" s="26"/>
      <c r="U245" s="26" t="s">
        <v>423</v>
      </c>
      <c r="V245" s="26" t="s">
        <v>423</v>
      </c>
      <c r="W245" s="26" t="s">
        <v>423</v>
      </c>
      <c r="X245" s="26">
        <v>6</v>
      </c>
      <c r="Y245" s="26">
        <v>5.5</v>
      </c>
      <c r="Z245" s="26"/>
      <c r="AA245" s="26">
        <v>6</v>
      </c>
      <c r="AB245" s="26">
        <v>5</v>
      </c>
      <c r="AC245" s="26"/>
      <c r="AD245" s="26"/>
      <c r="AE245" s="26"/>
      <c r="AF245" s="26"/>
      <c r="AG245" s="26">
        <v>5.5</v>
      </c>
      <c r="AH245" s="26"/>
      <c r="AI245" s="26"/>
      <c r="AJ245" s="26" t="s">
        <v>423</v>
      </c>
      <c r="AK245" s="26"/>
      <c r="AL245" s="26"/>
      <c r="AM245" s="26"/>
      <c r="AN245" s="26">
        <v>6</v>
      </c>
      <c r="AO245" s="8">
        <f t="shared" si="90"/>
        <v>6</v>
      </c>
      <c r="AP245" s="8">
        <f t="shared" si="109"/>
        <v>2</v>
      </c>
      <c r="AQ245" s="8">
        <f t="shared" si="110"/>
        <v>4</v>
      </c>
      <c r="AR245" s="8">
        <f t="shared" si="91"/>
        <v>5.666666666666667</v>
      </c>
      <c r="AS245" s="8" t="e">
        <f t="shared" si="92"/>
        <v>#DIV/0!</v>
      </c>
      <c r="AT245" s="8">
        <f t="shared" si="93"/>
        <v>5.666666666666667</v>
      </c>
      <c r="AU245" s="8">
        <f t="shared" si="94"/>
        <v>6</v>
      </c>
      <c r="AV245" s="8">
        <f t="shared" si="111"/>
        <v>5.75</v>
      </c>
      <c r="AW245" s="8">
        <f t="shared" si="112"/>
        <v>5.625</v>
      </c>
      <c r="AX245" s="8">
        <f t="shared" si="107"/>
        <v>5.5</v>
      </c>
      <c r="AY245" s="8">
        <f t="shared" si="113"/>
        <v>5.5</v>
      </c>
      <c r="AZ245" s="8">
        <f t="shared" si="114"/>
        <v>5.5</v>
      </c>
      <c r="BA245" s="1">
        <f t="shared" si="108"/>
        <v>34</v>
      </c>
      <c r="BB245" s="1">
        <f>SUM('BONUS GAZZETTA 2013 2014'!C245:AN245)</f>
        <v>-1</v>
      </c>
      <c r="BC245" s="15">
        <f t="shared" si="95"/>
        <v>33</v>
      </c>
      <c r="BD245" s="1">
        <f t="shared" si="115"/>
        <v>11.5</v>
      </c>
      <c r="BE245" s="1">
        <f t="shared" si="116"/>
        <v>22.5</v>
      </c>
      <c r="BF245" s="1">
        <f>SUM('BONUS GAZZETTA 2013 2014'!C245,'BONUS GAZZETTA 2013 2014'!E245,'BONUS GAZZETTA 2013 2014'!G245,'BONUS GAZZETTA 2013 2014'!I245,'BONUS GAZZETTA 2013 2014'!K245,'BONUS GAZZETTA 2013 2014'!N245,'BONUS GAZZETTA 2013 2014'!P245,'BONUS GAZZETTA 2013 2014'!Q245,'BONUS GAZZETTA 2013 2014'!S245,'BONUS GAZZETTA 2013 2014'!U245,'BONUS GAZZETTA 2013 2014'!W245,'BONUS GAZZETTA 2013 2014'!Y245,'BONUS GAZZETTA 2013 2014'!AA245,'BONUS GAZZETTA 2013 2014'!AC245,'BONUS GAZZETTA 2013 2014'!AE245,'BONUS GAZZETTA 2013 2014'!AF245,'BONUS GAZZETTA 2013 2014'!AH245,'BONUS GAZZETTA 2013 2014'!AK245,'BONUS GAZZETTA 2013 2014'!AM245)</f>
        <v>-0.5</v>
      </c>
      <c r="BG245" s="1">
        <f>SUM('BONUS GAZZETTA 2013 2014'!D245,'BONUS GAZZETTA 2013 2014'!F245,'BONUS GAZZETTA 2013 2014'!H245,'BONUS GAZZETTA 2013 2014'!J245,'BONUS GAZZETTA 2013 2014'!L245,'BONUS GAZZETTA 2013 2014'!M245,'BONUS GAZZETTA 2013 2014'!O245,'BONUS GAZZETTA 2013 2014'!R245,'BONUS GAZZETTA 2013 2014'!T245,'BONUS GAZZETTA 2013 2014'!V245,'BONUS GAZZETTA 2013 2014'!X245,'BONUS GAZZETTA 2013 2014'!Z245,'BONUS GAZZETTA 2013 2014'!AB245,'BONUS GAZZETTA 2013 2014'!AD245,'BONUS GAZZETTA 2013 2014'!AG245,'BONUS GAZZETTA 2013 2014'!AI245,'BONUS GAZZETTA 2013 2014'!AJ245,'BONUS GAZZETTA 2013 2014'!AL245,'BONUS GAZZETTA 2013 2014'!AN245)</f>
        <v>-0.5</v>
      </c>
      <c r="BH245" s="1">
        <f t="shared" si="117"/>
        <v>11</v>
      </c>
      <c r="BI245" s="1">
        <f t="shared" si="118"/>
        <v>22</v>
      </c>
    </row>
    <row r="246" spans="1:61">
      <c r="A246" s="26" t="s">
        <v>8</v>
      </c>
      <c r="B246" s="26" t="s">
        <v>109</v>
      </c>
      <c r="C246" s="26">
        <v>5.5</v>
      </c>
      <c r="D246" s="26">
        <v>6</v>
      </c>
      <c r="E246" s="26">
        <v>6</v>
      </c>
      <c r="F246" s="26">
        <v>6.5</v>
      </c>
      <c r="G246" s="26">
        <v>7</v>
      </c>
      <c r="H246" s="27">
        <v>6</v>
      </c>
      <c r="I246" s="26">
        <v>5</v>
      </c>
      <c r="J246" s="26">
        <v>6</v>
      </c>
      <c r="K246" s="26">
        <v>7</v>
      </c>
      <c r="L246" s="26">
        <v>6</v>
      </c>
      <c r="M246" s="26">
        <v>7.5</v>
      </c>
      <c r="N246" s="26">
        <v>6.5</v>
      </c>
      <c r="O246" s="26">
        <v>6.5</v>
      </c>
      <c r="P246" s="26">
        <v>7</v>
      </c>
      <c r="Q246" s="26">
        <v>5.5</v>
      </c>
      <c r="R246" s="26">
        <v>6</v>
      </c>
      <c r="S246" s="26">
        <v>5.5</v>
      </c>
      <c r="T246" s="26">
        <v>5.5</v>
      </c>
      <c r="U246" s="26">
        <v>5.5</v>
      </c>
      <c r="V246" s="26">
        <v>7</v>
      </c>
      <c r="W246" s="26">
        <v>5</v>
      </c>
      <c r="X246" s="26"/>
      <c r="Y246" s="26"/>
      <c r="Z246" s="26"/>
      <c r="AA246" s="26"/>
      <c r="AB246" s="26">
        <v>6</v>
      </c>
      <c r="AC246" s="26">
        <v>6.5</v>
      </c>
      <c r="AD246" s="26">
        <v>6.5</v>
      </c>
      <c r="AE246" s="26">
        <v>6</v>
      </c>
      <c r="AF246" s="26">
        <v>6</v>
      </c>
      <c r="AG246" s="26"/>
      <c r="AH246" s="26">
        <v>5.5</v>
      </c>
      <c r="AI246" s="26">
        <v>7</v>
      </c>
      <c r="AJ246" s="26">
        <v>6.5</v>
      </c>
      <c r="AK246" s="26">
        <v>6</v>
      </c>
      <c r="AL246" s="26">
        <v>5</v>
      </c>
      <c r="AM246" s="26"/>
      <c r="AN246" s="26">
        <v>6.5</v>
      </c>
      <c r="AO246" s="8">
        <f t="shared" si="90"/>
        <v>32</v>
      </c>
      <c r="AP246" s="8">
        <f t="shared" si="109"/>
        <v>16</v>
      </c>
      <c r="AQ246" s="8">
        <f t="shared" si="110"/>
        <v>16</v>
      </c>
      <c r="AR246" s="8">
        <f t="shared" si="91"/>
        <v>6.125</v>
      </c>
      <c r="AS246" s="8">
        <f t="shared" si="92"/>
        <v>6.1315789473684212</v>
      </c>
      <c r="AT246" s="8">
        <f t="shared" si="93"/>
        <v>6.115384615384615</v>
      </c>
      <c r="AU246" s="8">
        <f t="shared" si="94"/>
        <v>6</v>
      </c>
      <c r="AV246" s="8">
        <f t="shared" si="111"/>
        <v>5.96875</v>
      </c>
      <c r="AW246" s="8">
        <f t="shared" si="112"/>
        <v>6.28125</v>
      </c>
      <c r="AX246" s="8">
        <f t="shared" si="107"/>
        <v>6.453125</v>
      </c>
      <c r="AY246" s="8">
        <f t="shared" si="113"/>
        <v>6.34375</v>
      </c>
      <c r="AZ246" s="8">
        <f t="shared" si="114"/>
        <v>6.5625</v>
      </c>
      <c r="BA246" s="1">
        <f t="shared" si="108"/>
        <v>196</v>
      </c>
      <c r="BB246" s="1">
        <f>SUM('BONUS GAZZETTA 2013 2014'!C246:AN246)</f>
        <v>10.5</v>
      </c>
      <c r="BC246" s="15">
        <f t="shared" si="95"/>
        <v>206.5</v>
      </c>
      <c r="BD246" s="1">
        <f t="shared" si="115"/>
        <v>95.5</v>
      </c>
      <c r="BE246" s="1">
        <f t="shared" si="116"/>
        <v>100.5</v>
      </c>
      <c r="BF246" s="1">
        <f>SUM('BONUS GAZZETTA 2013 2014'!C246,'BONUS GAZZETTA 2013 2014'!E246,'BONUS GAZZETTA 2013 2014'!G246,'BONUS GAZZETTA 2013 2014'!I246,'BONUS GAZZETTA 2013 2014'!K246,'BONUS GAZZETTA 2013 2014'!N246,'BONUS GAZZETTA 2013 2014'!P246,'BONUS GAZZETTA 2013 2014'!Q246,'BONUS GAZZETTA 2013 2014'!S246,'BONUS GAZZETTA 2013 2014'!U246,'BONUS GAZZETTA 2013 2014'!W246,'BONUS GAZZETTA 2013 2014'!Y246,'BONUS GAZZETTA 2013 2014'!AA246,'BONUS GAZZETTA 2013 2014'!AC246,'BONUS GAZZETTA 2013 2014'!AE246,'BONUS GAZZETTA 2013 2014'!AF246,'BONUS GAZZETTA 2013 2014'!AH246,'BONUS GAZZETTA 2013 2014'!AK246,'BONUS GAZZETTA 2013 2014'!AM246)</f>
        <v>6</v>
      </c>
      <c r="BG246" s="1">
        <f>SUM('BONUS GAZZETTA 2013 2014'!D246,'BONUS GAZZETTA 2013 2014'!F246,'BONUS GAZZETTA 2013 2014'!H246,'BONUS GAZZETTA 2013 2014'!J246,'BONUS GAZZETTA 2013 2014'!L246,'BONUS GAZZETTA 2013 2014'!M246,'BONUS GAZZETTA 2013 2014'!O246,'BONUS GAZZETTA 2013 2014'!R246,'BONUS GAZZETTA 2013 2014'!T246,'BONUS GAZZETTA 2013 2014'!V246,'BONUS GAZZETTA 2013 2014'!X246,'BONUS GAZZETTA 2013 2014'!Z246,'BONUS GAZZETTA 2013 2014'!AB246,'BONUS GAZZETTA 2013 2014'!AD246,'BONUS GAZZETTA 2013 2014'!AG246,'BONUS GAZZETTA 2013 2014'!AI246,'BONUS GAZZETTA 2013 2014'!AJ246,'BONUS GAZZETTA 2013 2014'!AL246,'BONUS GAZZETTA 2013 2014'!AN246)</f>
        <v>4.5</v>
      </c>
      <c r="BH246" s="1">
        <f t="shared" si="117"/>
        <v>101.5</v>
      </c>
      <c r="BI246" s="1">
        <f t="shared" si="118"/>
        <v>105</v>
      </c>
    </row>
    <row r="247" spans="1:61">
      <c r="A247" s="26" t="s">
        <v>8</v>
      </c>
      <c r="B247" s="26" t="s">
        <v>110</v>
      </c>
      <c r="C247" s="26">
        <v>6.5</v>
      </c>
      <c r="D247" s="26">
        <v>6</v>
      </c>
      <c r="E247" s="26">
        <v>5.5</v>
      </c>
      <c r="F247" s="26">
        <v>6.5</v>
      </c>
      <c r="G247" s="26">
        <v>5</v>
      </c>
      <c r="H247" s="27">
        <v>5.5</v>
      </c>
      <c r="I247" s="26">
        <v>6</v>
      </c>
      <c r="J247" s="26">
        <v>6.5</v>
      </c>
      <c r="K247" s="26">
        <v>6.5</v>
      </c>
      <c r="L247" s="26">
        <v>5</v>
      </c>
      <c r="M247" s="26">
        <v>6</v>
      </c>
      <c r="N247" s="26">
        <v>5.5</v>
      </c>
      <c r="O247" s="26">
        <v>6</v>
      </c>
      <c r="P247" s="26">
        <v>6</v>
      </c>
      <c r="Q247" s="26">
        <v>6</v>
      </c>
      <c r="R247" s="26">
        <v>6.5</v>
      </c>
      <c r="S247" s="26">
        <v>7</v>
      </c>
      <c r="T247" s="26">
        <v>6</v>
      </c>
      <c r="U247" s="26"/>
      <c r="V247" s="26">
        <v>6.5</v>
      </c>
      <c r="W247" s="26"/>
      <c r="X247" s="26"/>
      <c r="Y247" s="26">
        <v>6.5</v>
      </c>
      <c r="Z247" s="26">
        <v>6.5</v>
      </c>
      <c r="AA247" s="26">
        <v>6</v>
      </c>
      <c r="AB247" s="26">
        <v>6.5</v>
      </c>
      <c r="AC247" s="26">
        <v>6</v>
      </c>
      <c r="AD247" s="26">
        <v>6</v>
      </c>
      <c r="AE247" s="26">
        <v>6.5</v>
      </c>
      <c r="AF247" s="26">
        <v>5</v>
      </c>
      <c r="AG247" s="26">
        <v>4</v>
      </c>
      <c r="AH247" s="26"/>
      <c r="AI247" s="26"/>
      <c r="AJ247" s="26">
        <v>6.5</v>
      </c>
      <c r="AK247" s="26">
        <v>6</v>
      </c>
      <c r="AL247" s="26">
        <v>5</v>
      </c>
      <c r="AM247" s="26"/>
      <c r="AN247" s="26" t="s">
        <v>423</v>
      </c>
      <c r="AO247" s="8">
        <f t="shared" si="90"/>
        <v>31</v>
      </c>
      <c r="AP247" s="8">
        <f t="shared" si="109"/>
        <v>15</v>
      </c>
      <c r="AQ247" s="8">
        <f t="shared" si="110"/>
        <v>16</v>
      </c>
      <c r="AR247" s="8">
        <f t="shared" si="91"/>
        <v>5.967741935483871</v>
      </c>
      <c r="AS247" s="8">
        <f t="shared" si="92"/>
        <v>6</v>
      </c>
      <c r="AT247" s="8">
        <f t="shared" si="93"/>
        <v>5.9230769230769234</v>
      </c>
      <c r="AU247" s="8">
        <f t="shared" si="94"/>
        <v>6.5</v>
      </c>
      <c r="AV247" s="8">
        <f t="shared" si="111"/>
        <v>6</v>
      </c>
      <c r="AW247" s="8">
        <f t="shared" si="112"/>
        <v>5.9375</v>
      </c>
      <c r="AX247" s="8">
        <f t="shared" si="107"/>
        <v>6.274193548387097</v>
      </c>
      <c r="AY247" s="8">
        <f t="shared" si="113"/>
        <v>6.3</v>
      </c>
      <c r="AZ247" s="8">
        <f t="shared" si="114"/>
        <v>6.25</v>
      </c>
      <c r="BA247" s="1">
        <f t="shared" si="108"/>
        <v>185</v>
      </c>
      <c r="BB247" s="1">
        <f>SUM('BONUS GAZZETTA 2013 2014'!C247:AN247)</f>
        <v>9.5</v>
      </c>
      <c r="BC247" s="15">
        <f t="shared" si="95"/>
        <v>194.5</v>
      </c>
      <c r="BD247" s="1">
        <f t="shared" si="115"/>
        <v>90</v>
      </c>
      <c r="BE247" s="1">
        <f t="shared" si="116"/>
        <v>95</v>
      </c>
      <c r="BF247" s="1">
        <f>SUM('BONUS GAZZETTA 2013 2014'!C247,'BONUS GAZZETTA 2013 2014'!E247,'BONUS GAZZETTA 2013 2014'!G247,'BONUS GAZZETTA 2013 2014'!I247,'BONUS GAZZETTA 2013 2014'!K247,'BONUS GAZZETTA 2013 2014'!N247,'BONUS GAZZETTA 2013 2014'!P247,'BONUS GAZZETTA 2013 2014'!Q247,'BONUS GAZZETTA 2013 2014'!S247,'BONUS GAZZETTA 2013 2014'!U247,'BONUS GAZZETTA 2013 2014'!W247,'BONUS GAZZETTA 2013 2014'!Y247,'BONUS GAZZETTA 2013 2014'!AA247,'BONUS GAZZETTA 2013 2014'!AC247,'BONUS GAZZETTA 2013 2014'!AE247,'BONUS GAZZETTA 2013 2014'!AF247,'BONUS GAZZETTA 2013 2014'!AH247,'BONUS GAZZETTA 2013 2014'!AK247,'BONUS GAZZETTA 2013 2014'!AM247)</f>
        <v>4.5</v>
      </c>
      <c r="BG247" s="1">
        <f>SUM('BONUS GAZZETTA 2013 2014'!D247,'BONUS GAZZETTA 2013 2014'!F247,'BONUS GAZZETTA 2013 2014'!H247,'BONUS GAZZETTA 2013 2014'!J247,'BONUS GAZZETTA 2013 2014'!L247,'BONUS GAZZETTA 2013 2014'!M247,'BONUS GAZZETTA 2013 2014'!O247,'BONUS GAZZETTA 2013 2014'!R247,'BONUS GAZZETTA 2013 2014'!T247,'BONUS GAZZETTA 2013 2014'!V247,'BONUS GAZZETTA 2013 2014'!X247,'BONUS GAZZETTA 2013 2014'!Z247,'BONUS GAZZETTA 2013 2014'!AB247,'BONUS GAZZETTA 2013 2014'!AD247,'BONUS GAZZETTA 2013 2014'!AG247,'BONUS GAZZETTA 2013 2014'!AI247,'BONUS GAZZETTA 2013 2014'!AJ247,'BONUS GAZZETTA 2013 2014'!AL247,'BONUS GAZZETTA 2013 2014'!AN247)</f>
        <v>5</v>
      </c>
      <c r="BH247" s="1">
        <f t="shared" si="117"/>
        <v>94.5</v>
      </c>
      <c r="BI247" s="1">
        <f t="shared" si="118"/>
        <v>100</v>
      </c>
    </row>
    <row r="248" spans="1:61">
      <c r="A248" s="26" t="s">
        <v>8</v>
      </c>
      <c r="B248" s="26" t="s">
        <v>137</v>
      </c>
      <c r="C248" s="26"/>
      <c r="D248" s="26"/>
      <c r="E248" s="26"/>
      <c r="F248" s="26"/>
      <c r="G248" s="26"/>
      <c r="H248" s="27"/>
      <c r="I248" s="26"/>
      <c r="J248" s="26"/>
      <c r="K248" s="26"/>
      <c r="L248" s="26"/>
      <c r="M248" s="26"/>
      <c r="N248" s="26"/>
      <c r="O248" s="26"/>
      <c r="P248" s="26"/>
      <c r="Q248" s="26"/>
      <c r="R248" s="26"/>
      <c r="S248" s="26"/>
      <c r="T248" s="26"/>
      <c r="U248" s="26"/>
      <c r="V248" s="26"/>
      <c r="W248" s="26"/>
      <c r="X248" s="26"/>
      <c r="Y248" s="26">
        <v>6</v>
      </c>
      <c r="Z248" s="26">
        <v>6.5</v>
      </c>
      <c r="AA248" s="26"/>
      <c r="AB248" s="26">
        <v>5.5</v>
      </c>
      <c r="AC248" s="26">
        <v>6.5</v>
      </c>
      <c r="AD248" s="26">
        <v>6.5</v>
      </c>
      <c r="AE248" s="26">
        <v>6</v>
      </c>
      <c r="AF248" s="26">
        <v>5.5</v>
      </c>
      <c r="AG248" s="26">
        <v>6</v>
      </c>
      <c r="AH248" s="26">
        <v>5.5</v>
      </c>
      <c r="AI248" s="26">
        <v>5.5</v>
      </c>
      <c r="AJ248" s="26">
        <v>5.5</v>
      </c>
      <c r="AK248" s="26">
        <v>5.5</v>
      </c>
      <c r="AL248" s="26">
        <v>4.5</v>
      </c>
      <c r="AM248" s="26">
        <v>6</v>
      </c>
      <c r="AN248" s="26"/>
      <c r="AO248" s="8">
        <f t="shared" si="90"/>
        <v>14</v>
      </c>
      <c r="AP248" s="8">
        <f t="shared" si="109"/>
        <v>7</v>
      </c>
      <c r="AQ248" s="8">
        <f t="shared" si="110"/>
        <v>7</v>
      </c>
      <c r="AR248" s="8">
        <f t="shared" si="91"/>
        <v>5.7857142857142856</v>
      </c>
      <c r="AS248" s="8" t="e">
        <f t="shared" si="92"/>
        <v>#DIV/0!</v>
      </c>
      <c r="AT248" s="8">
        <f t="shared" si="93"/>
        <v>5.7857142857142856</v>
      </c>
      <c r="AU248" s="8">
        <f t="shared" si="94"/>
        <v>5.5</v>
      </c>
      <c r="AV248" s="8">
        <f t="shared" si="111"/>
        <v>5.8571428571428568</v>
      </c>
      <c r="AW248" s="8">
        <f t="shared" si="112"/>
        <v>5.7142857142857144</v>
      </c>
      <c r="AX248" s="8">
        <f t="shared" si="107"/>
        <v>6.1071428571428568</v>
      </c>
      <c r="AY248" s="8">
        <f t="shared" si="113"/>
        <v>6.2142857142857144</v>
      </c>
      <c r="AZ248" s="8">
        <f t="shared" si="114"/>
        <v>6</v>
      </c>
      <c r="BA248" s="1">
        <f t="shared" si="108"/>
        <v>81</v>
      </c>
      <c r="BB248" s="1">
        <f>SUM('BONUS GAZZETTA 2013 2014'!C248:AN248)</f>
        <v>4.5</v>
      </c>
      <c r="BC248" s="15">
        <f t="shared" si="95"/>
        <v>85.5</v>
      </c>
      <c r="BD248" s="1">
        <f t="shared" si="115"/>
        <v>41</v>
      </c>
      <c r="BE248" s="1">
        <f t="shared" si="116"/>
        <v>40</v>
      </c>
      <c r="BF248" s="1">
        <f>SUM('BONUS GAZZETTA 2013 2014'!C248,'BONUS GAZZETTA 2013 2014'!E248,'BONUS GAZZETTA 2013 2014'!G248,'BONUS GAZZETTA 2013 2014'!I248,'BONUS GAZZETTA 2013 2014'!K248,'BONUS GAZZETTA 2013 2014'!N248,'BONUS GAZZETTA 2013 2014'!P248,'BONUS GAZZETTA 2013 2014'!Q248,'BONUS GAZZETTA 2013 2014'!S248,'BONUS GAZZETTA 2013 2014'!U248,'BONUS GAZZETTA 2013 2014'!W248,'BONUS GAZZETTA 2013 2014'!Y248,'BONUS GAZZETTA 2013 2014'!AA248,'BONUS GAZZETTA 2013 2014'!AC248,'BONUS GAZZETTA 2013 2014'!AE248,'BONUS GAZZETTA 2013 2014'!AF248,'BONUS GAZZETTA 2013 2014'!AH248,'BONUS GAZZETTA 2013 2014'!AK248,'BONUS GAZZETTA 2013 2014'!AM248)</f>
        <v>2.5</v>
      </c>
      <c r="BG248" s="1">
        <f>SUM('BONUS GAZZETTA 2013 2014'!D248,'BONUS GAZZETTA 2013 2014'!F248,'BONUS GAZZETTA 2013 2014'!H248,'BONUS GAZZETTA 2013 2014'!J248,'BONUS GAZZETTA 2013 2014'!L248,'BONUS GAZZETTA 2013 2014'!M248,'BONUS GAZZETTA 2013 2014'!O248,'BONUS GAZZETTA 2013 2014'!R248,'BONUS GAZZETTA 2013 2014'!T248,'BONUS GAZZETTA 2013 2014'!V248,'BONUS GAZZETTA 2013 2014'!X248,'BONUS GAZZETTA 2013 2014'!Z248,'BONUS GAZZETTA 2013 2014'!AB248,'BONUS GAZZETTA 2013 2014'!AD248,'BONUS GAZZETTA 2013 2014'!AG248,'BONUS GAZZETTA 2013 2014'!AI248,'BONUS GAZZETTA 2013 2014'!AJ248,'BONUS GAZZETTA 2013 2014'!AL248,'BONUS GAZZETTA 2013 2014'!AN248)</f>
        <v>2</v>
      </c>
      <c r="BH248" s="1">
        <f t="shared" si="117"/>
        <v>43.5</v>
      </c>
      <c r="BI248" s="1">
        <f t="shared" si="118"/>
        <v>42</v>
      </c>
    </row>
    <row r="249" spans="1:61">
      <c r="A249" s="26" t="s">
        <v>8</v>
      </c>
      <c r="B249" s="26" t="s">
        <v>111</v>
      </c>
      <c r="C249" s="26">
        <v>6</v>
      </c>
      <c r="D249" s="26">
        <v>5</v>
      </c>
      <c r="E249" s="26" t="s">
        <v>423</v>
      </c>
      <c r="F249" s="26">
        <v>6</v>
      </c>
      <c r="G249" s="26">
        <v>6</v>
      </c>
      <c r="H249" s="27">
        <v>6.5</v>
      </c>
      <c r="I249" s="26">
        <v>5</v>
      </c>
      <c r="J249" s="26" t="s">
        <v>423</v>
      </c>
      <c r="K249" s="26">
        <v>6</v>
      </c>
      <c r="L249" s="26">
        <v>5.5</v>
      </c>
      <c r="M249" s="26"/>
      <c r="N249" s="26">
        <v>6.5</v>
      </c>
      <c r="O249" s="26">
        <v>6</v>
      </c>
      <c r="P249" s="26">
        <v>5.5</v>
      </c>
      <c r="Q249" s="26">
        <v>5.5</v>
      </c>
      <c r="R249" s="26">
        <v>5</v>
      </c>
      <c r="S249" s="26">
        <v>6</v>
      </c>
      <c r="T249" s="26">
        <v>5</v>
      </c>
      <c r="U249" s="26">
        <v>5</v>
      </c>
      <c r="V249" s="26">
        <v>5.5</v>
      </c>
      <c r="W249" s="26">
        <v>5</v>
      </c>
      <c r="X249" s="26">
        <v>5.5</v>
      </c>
      <c r="Y249" s="26"/>
      <c r="Z249" s="26"/>
      <c r="AA249" s="26">
        <v>5.5</v>
      </c>
      <c r="AB249" s="26"/>
      <c r="AC249" s="26">
        <v>6</v>
      </c>
      <c r="AD249" s="26">
        <v>6.5</v>
      </c>
      <c r="AE249" s="26" t="s">
        <v>423</v>
      </c>
      <c r="AF249" s="26"/>
      <c r="AG249" s="26"/>
      <c r="AH249" s="26">
        <v>5.5</v>
      </c>
      <c r="AI249" s="26">
        <v>7</v>
      </c>
      <c r="AJ249" s="26">
        <v>5.5</v>
      </c>
      <c r="AK249" s="26">
        <v>7</v>
      </c>
      <c r="AL249" s="26">
        <v>5.5</v>
      </c>
      <c r="AM249" s="26">
        <v>8</v>
      </c>
      <c r="AN249" s="26">
        <v>6.5</v>
      </c>
      <c r="AO249" s="8">
        <f t="shared" si="90"/>
        <v>29</v>
      </c>
      <c r="AP249" s="8">
        <f t="shared" si="109"/>
        <v>15</v>
      </c>
      <c r="AQ249" s="8">
        <f t="shared" si="110"/>
        <v>14</v>
      </c>
      <c r="AR249" s="8">
        <f t="shared" si="91"/>
        <v>5.8448275862068968</v>
      </c>
      <c r="AS249" s="8">
        <f t="shared" si="92"/>
        <v>5.65625</v>
      </c>
      <c r="AT249" s="8">
        <f t="shared" si="93"/>
        <v>6.0769230769230766</v>
      </c>
      <c r="AU249" s="8">
        <f t="shared" si="94"/>
        <v>5.5</v>
      </c>
      <c r="AV249" s="8">
        <f t="shared" si="111"/>
        <v>5.9</v>
      </c>
      <c r="AW249" s="8">
        <f t="shared" si="112"/>
        <v>5.7857142857142856</v>
      </c>
      <c r="AX249" s="8">
        <f t="shared" si="107"/>
        <v>5.8103448275862073</v>
      </c>
      <c r="AY249" s="8">
        <f t="shared" si="113"/>
        <v>5.833333333333333</v>
      </c>
      <c r="AZ249" s="8">
        <f t="shared" si="114"/>
        <v>5.7857142857142856</v>
      </c>
      <c r="BA249" s="1">
        <f t="shared" si="108"/>
        <v>169.5</v>
      </c>
      <c r="BB249" s="1">
        <f>SUM('BONUS GAZZETTA 2013 2014'!C249:AN249)</f>
        <v>-1</v>
      </c>
      <c r="BC249" s="15">
        <f t="shared" si="95"/>
        <v>168.5</v>
      </c>
      <c r="BD249" s="1">
        <f t="shared" si="115"/>
        <v>88.5</v>
      </c>
      <c r="BE249" s="1">
        <f t="shared" si="116"/>
        <v>81</v>
      </c>
      <c r="BF249" s="1">
        <f>SUM('BONUS GAZZETTA 2013 2014'!C249,'BONUS GAZZETTA 2013 2014'!E249,'BONUS GAZZETTA 2013 2014'!G249,'BONUS GAZZETTA 2013 2014'!I249,'BONUS GAZZETTA 2013 2014'!K249,'BONUS GAZZETTA 2013 2014'!N249,'BONUS GAZZETTA 2013 2014'!P249,'BONUS GAZZETTA 2013 2014'!Q249,'BONUS GAZZETTA 2013 2014'!S249,'BONUS GAZZETTA 2013 2014'!U249,'BONUS GAZZETTA 2013 2014'!W249,'BONUS GAZZETTA 2013 2014'!Y249,'BONUS GAZZETTA 2013 2014'!AA249,'BONUS GAZZETTA 2013 2014'!AC249,'BONUS GAZZETTA 2013 2014'!AE249,'BONUS GAZZETTA 2013 2014'!AF249,'BONUS GAZZETTA 2013 2014'!AH249,'BONUS GAZZETTA 2013 2014'!AK249,'BONUS GAZZETTA 2013 2014'!AM249)</f>
        <v>-1</v>
      </c>
      <c r="BG249" s="1">
        <f>SUM('BONUS GAZZETTA 2013 2014'!D249,'BONUS GAZZETTA 2013 2014'!F249,'BONUS GAZZETTA 2013 2014'!H249,'BONUS GAZZETTA 2013 2014'!J249,'BONUS GAZZETTA 2013 2014'!L249,'BONUS GAZZETTA 2013 2014'!M249,'BONUS GAZZETTA 2013 2014'!O249,'BONUS GAZZETTA 2013 2014'!R249,'BONUS GAZZETTA 2013 2014'!T249,'BONUS GAZZETTA 2013 2014'!V249,'BONUS GAZZETTA 2013 2014'!X249,'BONUS GAZZETTA 2013 2014'!Z249,'BONUS GAZZETTA 2013 2014'!AB249,'BONUS GAZZETTA 2013 2014'!AD249,'BONUS GAZZETTA 2013 2014'!AG249,'BONUS GAZZETTA 2013 2014'!AI249,'BONUS GAZZETTA 2013 2014'!AJ249,'BONUS GAZZETTA 2013 2014'!AL249,'BONUS GAZZETTA 2013 2014'!AN249)</f>
        <v>0</v>
      </c>
      <c r="BH249" s="1">
        <f t="shared" si="117"/>
        <v>87.5</v>
      </c>
      <c r="BI249" s="1">
        <f t="shared" si="118"/>
        <v>81</v>
      </c>
    </row>
    <row r="250" spans="1:61">
      <c r="A250" s="26" t="s">
        <v>8</v>
      </c>
      <c r="B250" s="26" t="s">
        <v>112</v>
      </c>
      <c r="C250" s="26">
        <v>5</v>
      </c>
      <c r="D250" s="26"/>
      <c r="E250" s="26"/>
      <c r="F250" s="26"/>
      <c r="G250" s="26"/>
      <c r="H250" s="27"/>
      <c r="I250" s="26"/>
      <c r="J250" s="26"/>
      <c r="K250" s="26">
        <v>5.5</v>
      </c>
      <c r="L250" s="26"/>
      <c r="M250" s="26"/>
      <c r="N250" s="26"/>
      <c r="O250" s="26"/>
      <c r="P250" s="26"/>
      <c r="Q250" s="26"/>
      <c r="R250" s="26"/>
      <c r="S250" s="26">
        <v>6</v>
      </c>
      <c r="T250" s="26">
        <v>5</v>
      </c>
      <c r="U250" s="26">
        <v>5.5</v>
      </c>
      <c r="V250" s="26">
        <v>6</v>
      </c>
      <c r="W250" s="26">
        <v>4</v>
      </c>
      <c r="X250" s="26">
        <v>4.5</v>
      </c>
      <c r="Y250" s="26">
        <v>6</v>
      </c>
      <c r="Z250" s="26">
        <v>6</v>
      </c>
      <c r="AA250" s="26">
        <v>5</v>
      </c>
      <c r="AB250" s="26"/>
      <c r="AC250" s="26"/>
      <c r="AD250" s="26" t="s">
        <v>423</v>
      </c>
      <c r="AE250" s="26"/>
      <c r="AF250" s="26"/>
      <c r="AG250" s="26">
        <v>5</v>
      </c>
      <c r="AH250" s="26"/>
      <c r="AI250" s="26"/>
      <c r="AJ250" s="26"/>
      <c r="AK250" s="26" t="s">
        <v>423</v>
      </c>
      <c r="AL250" s="26"/>
      <c r="AM250" s="26">
        <v>6</v>
      </c>
      <c r="AN250" s="26"/>
      <c r="AO250" s="8">
        <f t="shared" si="90"/>
        <v>13</v>
      </c>
      <c r="AP250" s="8">
        <f t="shared" si="109"/>
        <v>8</v>
      </c>
      <c r="AQ250" s="8">
        <f t="shared" si="110"/>
        <v>5</v>
      </c>
      <c r="AR250" s="8">
        <f t="shared" si="91"/>
        <v>5.3461538461538458</v>
      </c>
      <c r="AS250" s="8">
        <f t="shared" si="92"/>
        <v>5.4</v>
      </c>
      <c r="AT250" s="8">
        <f t="shared" si="93"/>
        <v>5.3125</v>
      </c>
      <c r="AU250" s="8">
        <f t="shared" si="94"/>
        <v>6</v>
      </c>
      <c r="AV250" s="8">
        <f t="shared" si="111"/>
        <v>5.375</v>
      </c>
      <c r="AW250" s="8">
        <f t="shared" si="112"/>
        <v>5.3</v>
      </c>
      <c r="AX250" s="8">
        <f t="shared" si="107"/>
        <v>5.2692307692307692</v>
      </c>
      <c r="AY250" s="8">
        <f t="shared" si="113"/>
        <v>5.3125</v>
      </c>
      <c r="AZ250" s="8">
        <f t="shared" si="114"/>
        <v>5.2</v>
      </c>
      <c r="BA250" s="1">
        <f t="shared" si="108"/>
        <v>69.5</v>
      </c>
      <c r="BB250" s="1">
        <f>SUM('BONUS GAZZETTA 2013 2014'!C250:AN250)</f>
        <v>-1</v>
      </c>
      <c r="BC250" s="15">
        <f t="shared" si="95"/>
        <v>68.5</v>
      </c>
      <c r="BD250" s="1">
        <f t="shared" si="115"/>
        <v>43</v>
      </c>
      <c r="BE250" s="1">
        <f t="shared" si="116"/>
        <v>26.5</v>
      </c>
      <c r="BF250" s="1">
        <f>SUM('BONUS GAZZETTA 2013 2014'!C250,'BONUS GAZZETTA 2013 2014'!E250,'BONUS GAZZETTA 2013 2014'!G250,'BONUS GAZZETTA 2013 2014'!I250,'BONUS GAZZETTA 2013 2014'!K250,'BONUS GAZZETTA 2013 2014'!N250,'BONUS GAZZETTA 2013 2014'!P250,'BONUS GAZZETTA 2013 2014'!Q250,'BONUS GAZZETTA 2013 2014'!S250,'BONUS GAZZETTA 2013 2014'!U250,'BONUS GAZZETTA 2013 2014'!W250,'BONUS GAZZETTA 2013 2014'!Y250,'BONUS GAZZETTA 2013 2014'!AA250,'BONUS GAZZETTA 2013 2014'!AC250,'BONUS GAZZETTA 2013 2014'!AE250,'BONUS GAZZETTA 2013 2014'!AF250,'BONUS GAZZETTA 2013 2014'!AH250,'BONUS GAZZETTA 2013 2014'!AK250,'BONUS GAZZETTA 2013 2014'!AM250)</f>
        <v>-0.5</v>
      </c>
      <c r="BG250" s="1">
        <f>SUM('BONUS GAZZETTA 2013 2014'!D250,'BONUS GAZZETTA 2013 2014'!F250,'BONUS GAZZETTA 2013 2014'!H250,'BONUS GAZZETTA 2013 2014'!J250,'BONUS GAZZETTA 2013 2014'!L250,'BONUS GAZZETTA 2013 2014'!M250,'BONUS GAZZETTA 2013 2014'!O250,'BONUS GAZZETTA 2013 2014'!R250,'BONUS GAZZETTA 2013 2014'!T250,'BONUS GAZZETTA 2013 2014'!V250,'BONUS GAZZETTA 2013 2014'!X250,'BONUS GAZZETTA 2013 2014'!Z250,'BONUS GAZZETTA 2013 2014'!AB250,'BONUS GAZZETTA 2013 2014'!AD250,'BONUS GAZZETTA 2013 2014'!AG250,'BONUS GAZZETTA 2013 2014'!AI250,'BONUS GAZZETTA 2013 2014'!AJ250,'BONUS GAZZETTA 2013 2014'!AL250,'BONUS GAZZETTA 2013 2014'!AN250)</f>
        <v>-0.5</v>
      </c>
      <c r="BH250" s="1">
        <f t="shared" si="117"/>
        <v>42.5</v>
      </c>
      <c r="BI250" s="1">
        <f t="shared" si="118"/>
        <v>26</v>
      </c>
    </row>
    <row r="251" spans="1:61">
      <c r="A251" s="26" t="s">
        <v>8</v>
      </c>
      <c r="B251" s="26" t="s">
        <v>549</v>
      </c>
      <c r="C251" s="26"/>
      <c r="D251" s="26"/>
      <c r="E251" s="26"/>
      <c r="F251" s="26"/>
      <c r="G251" s="26"/>
      <c r="H251" s="27"/>
      <c r="I251" s="26"/>
      <c r="J251" s="26"/>
      <c r="K251" s="26"/>
      <c r="L251" s="26"/>
      <c r="M251" s="26"/>
      <c r="N251" s="26"/>
      <c r="O251" s="26"/>
      <c r="P251" s="26">
        <v>5.5</v>
      </c>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8">
        <f t="shared" si="90"/>
        <v>1</v>
      </c>
      <c r="AP251" s="8">
        <f t="shared" si="109"/>
        <v>1</v>
      </c>
      <c r="AQ251" s="8">
        <f t="shared" si="110"/>
        <v>0</v>
      </c>
      <c r="AR251" s="8">
        <f t="shared" si="91"/>
        <v>5.5</v>
      </c>
      <c r="AS251" s="8">
        <f t="shared" si="92"/>
        <v>5.5</v>
      </c>
      <c r="AT251" s="8" t="e">
        <f t="shared" si="93"/>
        <v>#DIV/0!</v>
      </c>
      <c r="AU251" s="8" t="e">
        <f t="shared" si="94"/>
        <v>#N/A</v>
      </c>
      <c r="AV251" s="8">
        <f t="shared" si="111"/>
        <v>5.5</v>
      </c>
      <c r="AW251" s="8" t="e">
        <f t="shared" si="112"/>
        <v>#DIV/0!</v>
      </c>
      <c r="AX251" s="8">
        <f t="shared" si="107"/>
        <v>5.5</v>
      </c>
      <c r="AY251" s="8">
        <f t="shared" si="113"/>
        <v>5.5</v>
      </c>
      <c r="AZ251" s="8" t="e">
        <f t="shared" si="114"/>
        <v>#DIV/0!</v>
      </c>
      <c r="BA251" s="1">
        <f t="shared" si="108"/>
        <v>5.5</v>
      </c>
      <c r="BB251" s="1">
        <f>SUM('BONUS GAZZETTA 2013 2014'!C251:AN251)</f>
        <v>0</v>
      </c>
      <c r="BC251" s="15">
        <f t="shared" si="95"/>
        <v>5.5</v>
      </c>
      <c r="BD251" s="1">
        <f t="shared" si="115"/>
        <v>5.5</v>
      </c>
      <c r="BE251" s="1">
        <f t="shared" si="116"/>
        <v>0</v>
      </c>
      <c r="BF251" s="1">
        <f>SUM('BONUS GAZZETTA 2013 2014'!C251,'BONUS GAZZETTA 2013 2014'!E251,'BONUS GAZZETTA 2013 2014'!G251,'BONUS GAZZETTA 2013 2014'!I251,'BONUS GAZZETTA 2013 2014'!K251,'BONUS GAZZETTA 2013 2014'!N251,'BONUS GAZZETTA 2013 2014'!P251,'BONUS GAZZETTA 2013 2014'!Q251,'BONUS GAZZETTA 2013 2014'!S251,'BONUS GAZZETTA 2013 2014'!U251,'BONUS GAZZETTA 2013 2014'!W251,'BONUS GAZZETTA 2013 2014'!Y251,'BONUS GAZZETTA 2013 2014'!AA251,'BONUS GAZZETTA 2013 2014'!AC251,'BONUS GAZZETTA 2013 2014'!AE251,'BONUS GAZZETTA 2013 2014'!AF251,'BONUS GAZZETTA 2013 2014'!AH251,'BONUS GAZZETTA 2013 2014'!AK251,'BONUS GAZZETTA 2013 2014'!AM251)</f>
        <v>0</v>
      </c>
      <c r="BG251" s="1">
        <f>SUM('BONUS GAZZETTA 2013 2014'!D251,'BONUS GAZZETTA 2013 2014'!F251,'BONUS GAZZETTA 2013 2014'!H251,'BONUS GAZZETTA 2013 2014'!J251,'BONUS GAZZETTA 2013 2014'!L251,'BONUS GAZZETTA 2013 2014'!M251,'BONUS GAZZETTA 2013 2014'!O251,'BONUS GAZZETTA 2013 2014'!R251,'BONUS GAZZETTA 2013 2014'!T251,'BONUS GAZZETTA 2013 2014'!V251,'BONUS GAZZETTA 2013 2014'!X251,'BONUS GAZZETTA 2013 2014'!Z251,'BONUS GAZZETTA 2013 2014'!AB251,'BONUS GAZZETTA 2013 2014'!AD251,'BONUS GAZZETTA 2013 2014'!AG251,'BONUS GAZZETTA 2013 2014'!AI251,'BONUS GAZZETTA 2013 2014'!AJ251,'BONUS GAZZETTA 2013 2014'!AL251,'BONUS GAZZETTA 2013 2014'!AN251)</f>
        <v>0</v>
      </c>
      <c r="BH251" s="1">
        <f t="shared" si="117"/>
        <v>5.5</v>
      </c>
      <c r="BI251" s="1">
        <f t="shared" si="118"/>
        <v>0</v>
      </c>
    </row>
    <row r="252" spans="1:61">
      <c r="A252" s="26" t="s">
        <v>8</v>
      </c>
      <c r="B252" s="26" t="s">
        <v>107</v>
      </c>
      <c r="C252" s="26" t="s">
        <v>423</v>
      </c>
      <c r="D252" s="26">
        <v>6</v>
      </c>
      <c r="E252" s="26">
        <v>6.5</v>
      </c>
      <c r="F252" s="26">
        <v>7</v>
      </c>
      <c r="G252" s="26">
        <v>5.5</v>
      </c>
      <c r="H252" s="27"/>
      <c r="I252" s="26">
        <v>5</v>
      </c>
      <c r="J252" s="26">
        <v>5.5</v>
      </c>
      <c r="K252" s="26" t="s">
        <v>423</v>
      </c>
      <c r="L252" s="26" t="s">
        <v>423</v>
      </c>
      <c r="M252" s="26">
        <v>6</v>
      </c>
      <c r="N252" s="26">
        <v>6</v>
      </c>
      <c r="O252" s="26">
        <v>5</v>
      </c>
      <c r="P252" s="26">
        <v>5</v>
      </c>
      <c r="Q252" s="26" t="s">
        <v>423</v>
      </c>
      <c r="R252" s="26">
        <v>5</v>
      </c>
      <c r="S252" s="26">
        <v>5.5</v>
      </c>
      <c r="T252" s="26"/>
      <c r="U252" s="26" t="s">
        <v>423</v>
      </c>
      <c r="V252" s="26"/>
      <c r="W252" s="26">
        <v>5.5</v>
      </c>
      <c r="X252" s="26">
        <v>4.5</v>
      </c>
      <c r="Y252" s="26" t="s">
        <v>423</v>
      </c>
      <c r="Z252" s="26">
        <v>6</v>
      </c>
      <c r="AA252" s="26"/>
      <c r="AB252" s="26"/>
      <c r="AC252" s="26" t="s">
        <v>423</v>
      </c>
      <c r="AD252" s="26"/>
      <c r="AE252" s="26"/>
      <c r="AF252" s="26"/>
      <c r="AG252" s="26"/>
      <c r="AH252" s="26"/>
      <c r="AI252" s="26" t="s">
        <v>423</v>
      </c>
      <c r="AJ252" s="26"/>
      <c r="AK252" s="26"/>
      <c r="AL252" s="26"/>
      <c r="AM252" s="26">
        <v>6</v>
      </c>
      <c r="AN252" s="26">
        <v>6</v>
      </c>
      <c r="AO252" s="8">
        <f t="shared" si="90"/>
        <v>17</v>
      </c>
      <c r="AP252" s="8">
        <f t="shared" si="109"/>
        <v>8</v>
      </c>
      <c r="AQ252" s="8">
        <f t="shared" si="110"/>
        <v>9</v>
      </c>
      <c r="AR252" s="8">
        <f t="shared" si="91"/>
        <v>5.6470588235294121</v>
      </c>
      <c r="AS252" s="8">
        <f t="shared" si="92"/>
        <v>5.666666666666667</v>
      </c>
      <c r="AT252" s="8">
        <f t="shared" si="93"/>
        <v>5.6</v>
      </c>
      <c r="AU252" s="8">
        <f t="shared" si="94"/>
        <v>6</v>
      </c>
      <c r="AV252" s="8">
        <f t="shared" si="111"/>
        <v>5.625</v>
      </c>
      <c r="AW252" s="8">
        <f t="shared" si="112"/>
        <v>5.666666666666667</v>
      </c>
      <c r="AX252" s="8">
        <f t="shared" si="107"/>
        <v>5.7352941176470589</v>
      </c>
      <c r="AY252" s="8">
        <f t="shared" si="113"/>
        <v>5.625</v>
      </c>
      <c r="AZ252" s="8">
        <f t="shared" si="114"/>
        <v>5.833333333333333</v>
      </c>
      <c r="BA252" s="1">
        <f t="shared" si="108"/>
        <v>96</v>
      </c>
      <c r="BB252" s="1">
        <f>SUM('BONUS GAZZETTA 2013 2014'!C252:AN252)</f>
        <v>1.5</v>
      </c>
      <c r="BC252" s="15">
        <f t="shared" si="95"/>
        <v>97.5</v>
      </c>
      <c r="BD252" s="1">
        <f t="shared" si="115"/>
        <v>45</v>
      </c>
      <c r="BE252" s="1">
        <f t="shared" si="116"/>
        <v>51</v>
      </c>
      <c r="BF252" s="1">
        <f>SUM('BONUS GAZZETTA 2013 2014'!C252,'BONUS GAZZETTA 2013 2014'!E252,'BONUS GAZZETTA 2013 2014'!G252,'BONUS GAZZETTA 2013 2014'!I252,'BONUS GAZZETTA 2013 2014'!K252,'BONUS GAZZETTA 2013 2014'!N252,'BONUS GAZZETTA 2013 2014'!P252,'BONUS GAZZETTA 2013 2014'!Q252,'BONUS GAZZETTA 2013 2014'!S252,'BONUS GAZZETTA 2013 2014'!U252,'BONUS GAZZETTA 2013 2014'!W252,'BONUS GAZZETTA 2013 2014'!Y252,'BONUS GAZZETTA 2013 2014'!AA252,'BONUS GAZZETTA 2013 2014'!AC252,'BONUS GAZZETTA 2013 2014'!AE252,'BONUS GAZZETTA 2013 2014'!AF252,'BONUS GAZZETTA 2013 2014'!AH252,'BONUS GAZZETTA 2013 2014'!AK252,'BONUS GAZZETTA 2013 2014'!AM252)</f>
        <v>0</v>
      </c>
      <c r="BG252" s="1">
        <f>SUM('BONUS GAZZETTA 2013 2014'!D252,'BONUS GAZZETTA 2013 2014'!F252,'BONUS GAZZETTA 2013 2014'!H252,'BONUS GAZZETTA 2013 2014'!J252,'BONUS GAZZETTA 2013 2014'!L252,'BONUS GAZZETTA 2013 2014'!M252,'BONUS GAZZETTA 2013 2014'!O252,'BONUS GAZZETTA 2013 2014'!R252,'BONUS GAZZETTA 2013 2014'!T252,'BONUS GAZZETTA 2013 2014'!V252,'BONUS GAZZETTA 2013 2014'!X252,'BONUS GAZZETTA 2013 2014'!Z252,'BONUS GAZZETTA 2013 2014'!AB252,'BONUS GAZZETTA 2013 2014'!AD252,'BONUS GAZZETTA 2013 2014'!AG252,'BONUS GAZZETTA 2013 2014'!AI252,'BONUS GAZZETTA 2013 2014'!AJ252,'BONUS GAZZETTA 2013 2014'!AL252,'BONUS GAZZETTA 2013 2014'!AN252)</f>
        <v>1.5</v>
      </c>
      <c r="BH252" s="1">
        <f t="shared" si="117"/>
        <v>45</v>
      </c>
      <c r="BI252" s="1">
        <f t="shared" si="118"/>
        <v>52.5</v>
      </c>
    </row>
    <row r="253" spans="1:61">
      <c r="A253" s="26" t="s">
        <v>8</v>
      </c>
      <c r="B253" s="26" t="s">
        <v>539</v>
      </c>
      <c r="C253" s="26"/>
      <c r="D253" s="26"/>
      <c r="E253" s="26"/>
      <c r="F253" s="26"/>
      <c r="G253" s="26"/>
      <c r="H253" s="27"/>
      <c r="I253" s="26"/>
      <c r="J253" s="26"/>
      <c r="K253" s="26"/>
      <c r="L253" s="26"/>
      <c r="M253" s="26"/>
      <c r="N253" s="26" t="s">
        <v>423</v>
      </c>
      <c r="O253" s="26"/>
      <c r="P253" s="26">
        <v>5.5</v>
      </c>
      <c r="Q253" s="26">
        <v>5.5</v>
      </c>
      <c r="R253" s="26"/>
      <c r="S253" s="26">
        <v>5</v>
      </c>
      <c r="T253" s="26" t="s">
        <v>423</v>
      </c>
      <c r="U253" s="26"/>
      <c r="V253" s="26"/>
      <c r="W253" s="26"/>
      <c r="X253" s="26"/>
      <c r="Y253" s="26"/>
      <c r="Z253" s="26"/>
      <c r="AA253" s="26"/>
      <c r="AB253" s="26" t="s">
        <v>423</v>
      </c>
      <c r="AC253" s="26"/>
      <c r="AD253" s="26">
        <v>6</v>
      </c>
      <c r="AE253" s="26"/>
      <c r="AF253" s="26"/>
      <c r="AG253" s="26" t="s">
        <v>423</v>
      </c>
      <c r="AH253" s="26"/>
      <c r="AI253" s="26"/>
      <c r="AJ253" s="26">
        <v>6</v>
      </c>
      <c r="AK253" s="26">
        <v>6</v>
      </c>
      <c r="AL253" s="26"/>
      <c r="AM253" s="26">
        <v>7</v>
      </c>
      <c r="AN253" s="26">
        <v>6</v>
      </c>
      <c r="AO253" s="8">
        <f t="shared" si="90"/>
        <v>8</v>
      </c>
      <c r="AP253" s="8">
        <f t="shared" si="109"/>
        <v>5</v>
      </c>
      <c r="AQ253" s="8">
        <f t="shared" si="110"/>
        <v>3</v>
      </c>
      <c r="AR253" s="8">
        <f t="shared" si="91"/>
        <v>5.875</v>
      </c>
      <c r="AS253" s="8">
        <f t="shared" si="92"/>
        <v>5.333333333333333</v>
      </c>
      <c r="AT253" s="8">
        <f t="shared" si="93"/>
        <v>6.2</v>
      </c>
      <c r="AU253" s="8">
        <f t="shared" si="94"/>
        <v>6</v>
      </c>
      <c r="AV253" s="8">
        <f t="shared" si="111"/>
        <v>5.8</v>
      </c>
      <c r="AW253" s="8">
        <f t="shared" si="112"/>
        <v>6</v>
      </c>
      <c r="AX253" s="8">
        <f t="shared" si="107"/>
        <v>5.875</v>
      </c>
      <c r="AY253" s="8">
        <f t="shared" si="113"/>
        <v>5.8</v>
      </c>
      <c r="AZ253" s="8">
        <f t="shared" si="114"/>
        <v>6</v>
      </c>
      <c r="BA253" s="1">
        <f t="shared" si="108"/>
        <v>47</v>
      </c>
      <c r="BB253" s="1">
        <f>SUM('BONUS GAZZETTA 2013 2014'!C253:AN253)</f>
        <v>0</v>
      </c>
      <c r="BC253" s="15">
        <f t="shared" si="95"/>
        <v>47</v>
      </c>
      <c r="BD253" s="1">
        <f t="shared" si="115"/>
        <v>29</v>
      </c>
      <c r="BE253" s="1">
        <f t="shared" si="116"/>
        <v>18</v>
      </c>
      <c r="BF253" s="1">
        <f>SUM('BONUS GAZZETTA 2013 2014'!C253,'BONUS GAZZETTA 2013 2014'!E253,'BONUS GAZZETTA 2013 2014'!G253,'BONUS GAZZETTA 2013 2014'!I253,'BONUS GAZZETTA 2013 2014'!K253,'BONUS GAZZETTA 2013 2014'!N253,'BONUS GAZZETTA 2013 2014'!P253,'BONUS GAZZETTA 2013 2014'!Q253,'BONUS GAZZETTA 2013 2014'!S253,'BONUS GAZZETTA 2013 2014'!U253,'BONUS GAZZETTA 2013 2014'!W253,'BONUS GAZZETTA 2013 2014'!Y253,'BONUS GAZZETTA 2013 2014'!AA253,'BONUS GAZZETTA 2013 2014'!AC253,'BONUS GAZZETTA 2013 2014'!AE253,'BONUS GAZZETTA 2013 2014'!AF253,'BONUS GAZZETTA 2013 2014'!AH253,'BONUS GAZZETTA 2013 2014'!AK253,'BONUS GAZZETTA 2013 2014'!AM253)</f>
        <v>0</v>
      </c>
      <c r="BG253" s="1">
        <f>SUM('BONUS GAZZETTA 2013 2014'!D253,'BONUS GAZZETTA 2013 2014'!F253,'BONUS GAZZETTA 2013 2014'!H253,'BONUS GAZZETTA 2013 2014'!J253,'BONUS GAZZETTA 2013 2014'!L253,'BONUS GAZZETTA 2013 2014'!M253,'BONUS GAZZETTA 2013 2014'!O253,'BONUS GAZZETTA 2013 2014'!R253,'BONUS GAZZETTA 2013 2014'!T253,'BONUS GAZZETTA 2013 2014'!V253,'BONUS GAZZETTA 2013 2014'!X253,'BONUS GAZZETTA 2013 2014'!Z253,'BONUS GAZZETTA 2013 2014'!AB253,'BONUS GAZZETTA 2013 2014'!AD253,'BONUS GAZZETTA 2013 2014'!AG253,'BONUS GAZZETTA 2013 2014'!AI253,'BONUS GAZZETTA 2013 2014'!AJ253,'BONUS GAZZETTA 2013 2014'!AL253,'BONUS GAZZETTA 2013 2014'!AN253)</f>
        <v>0</v>
      </c>
      <c r="BH253" s="1">
        <f t="shared" si="117"/>
        <v>29</v>
      </c>
      <c r="BI253" s="1">
        <f t="shared" si="118"/>
        <v>18</v>
      </c>
    </row>
    <row r="254" spans="1:61">
      <c r="A254" s="26" t="s">
        <v>14</v>
      </c>
      <c r="B254" s="26" t="s">
        <v>366</v>
      </c>
      <c r="C254" s="26"/>
      <c r="D254" s="26">
        <v>6</v>
      </c>
      <c r="E254" s="26"/>
      <c r="F254" s="26"/>
      <c r="G254" s="26"/>
      <c r="H254" s="27">
        <v>5.5</v>
      </c>
      <c r="I254" s="26"/>
      <c r="J254" s="26">
        <v>7</v>
      </c>
      <c r="K254" s="26">
        <v>5</v>
      </c>
      <c r="L254" s="26"/>
      <c r="M254" s="26"/>
      <c r="N254" s="26">
        <v>5.5</v>
      </c>
      <c r="O254" s="26" t="s">
        <v>423</v>
      </c>
      <c r="P254" s="26" t="s">
        <v>423</v>
      </c>
      <c r="Q254" s="26">
        <v>5.5</v>
      </c>
      <c r="R254" s="26"/>
      <c r="S254" s="26"/>
      <c r="T254" s="26"/>
      <c r="U254" s="26"/>
      <c r="V254" s="26"/>
      <c r="W254" s="26"/>
      <c r="X254" s="26"/>
      <c r="Y254" s="26"/>
      <c r="Z254" s="26"/>
      <c r="AA254" s="26"/>
      <c r="AB254" s="26"/>
      <c r="AC254" s="26"/>
      <c r="AD254" s="26"/>
      <c r="AE254" s="26"/>
      <c r="AF254" s="26"/>
      <c r="AG254" s="26"/>
      <c r="AH254" s="26"/>
      <c r="AI254" s="26"/>
      <c r="AJ254" s="26"/>
      <c r="AK254" s="26"/>
      <c r="AL254" s="26"/>
      <c r="AM254" s="26" t="s">
        <v>429</v>
      </c>
      <c r="AN254" s="26"/>
      <c r="AO254" s="8">
        <f t="shared" si="90"/>
        <v>6</v>
      </c>
      <c r="AP254" s="8">
        <f t="shared" si="109"/>
        <v>3</v>
      </c>
      <c r="AQ254" s="8">
        <f t="shared" si="110"/>
        <v>3</v>
      </c>
      <c r="AR254" s="8">
        <f t="shared" si="91"/>
        <v>5.75</v>
      </c>
      <c r="AS254" s="8">
        <f t="shared" si="92"/>
        <v>5.75</v>
      </c>
      <c r="AT254" s="8" t="e">
        <f t="shared" si="93"/>
        <v>#DIV/0!</v>
      </c>
      <c r="AU254" s="8">
        <f t="shared" si="94"/>
        <v>5.5</v>
      </c>
      <c r="AV254" s="8">
        <f t="shared" si="111"/>
        <v>5.333333333333333</v>
      </c>
      <c r="AW254" s="8">
        <f t="shared" si="112"/>
        <v>6.166666666666667</v>
      </c>
      <c r="AX254" s="8">
        <f t="shared" si="107"/>
        <v>5.583333333333333</v>
      </c>
      <c r="AY254" s="8">
        <f t="shared" si="113"/>
        <v>5</v>
      </c>
      <c r="AZ254" s="8">
        <f t="shared" si="114"/>
        <v>6.166666666666667</v>
      </c>
      <c r="BA254" s="1">
        <f t="shared" si="108"/>
        <v>34.5</v>
      </c>
      <c r="BB254" s="1">
        <f>SUM('BONUS GAZZETTA 2013 2014'!C254:AN254)</f>
        <v>-1</v>
      </c>
      <c r="BC254" s="15">
        <f t="shared" si="95"/>
        <v>33.5</v>
      </c>
      <c r="BD254" s="1">
        <f t="shared" si="115"/>
        <v>16</v>
      </c>
      <c r="BE254" s="1">
        <f t="shared" si="116"/>
        <v>18.5</v>
      </c>
      <c r="BF254" s="1">
        <f>SUM('BONUS GAZZETTA 2013 2014'!C254,'BONUS GAZZETTA 2013 2014'!E254,'BONUS GAZZETTA 2013 2014'!G254,'BONUS GAZZETTA 2013 2014'!I254,'BONUS GAZZETTA 2013 2014'!K254,'BONUS GAZZETTA 2013 2014'!N254,'BONUS GAZZETTA 2013 2014'!P254,'BONUS GAZZETTA 2013 2014'!Q254,'BONUS GAZZETTA 2013 2014'!S254,'BONUS GAZZETTA 2013 2014'!U254,'BONUS GAZZETTA 2013 2014'!W254,'BONUS GAZZETTA 2013 2014'!Y254,'BONUS GAZZETTA 2013 2014'!AA254,'BONUS GAZZETTA 2013 2014'!AC254,'BONUS GAZZETTA 2013 2014'!AE254,'BONUS GAZZETTA 2013 2014'!AF254,'BONUS GAZZETTA 2013 2014'!AH254,'BONUS GAZZETTA 2013 2014'!AK254,'BONUS GAZZETTA 2013 2014'!AM254)</f>
        <v>-1</v>
      </c>
      <c r="BG254" s="1">
        <f>SUM('BONUS GAZZETTA 2013 2014'!D254,'BONUS GAZZETTA 2013 2014'!F254,'BONUS GAZZETTA 2013 2014'!H254,'BONUS GAZZETTA 2013 2014'!J254,'BONUS GAZZETTA 2013 2014'!L254,'BONUS GAZZETTA 2013 2014'!M254,'BONUS GAZZETTA 2013 2014'!O254,'BONUS GAZZETTA 2013 2014'!R254,'BONUS GAZZETTA 2013 2014'!T254,'BONUS GAZZETTA 2013 2014'!V254,'BONUS GAZZETTA 2013 2014'!X254,'BONUS GAZZETTA 2013 2014'!Z254,'BONUS GAZZETTA 2013 2014'!AB254,'BONUS GAZZETTA 2013 2014'!AD254,'BONUS GAZZETTA 2013 2014'!AG254,'BONUS GAZZETTA 2013 2014'!AI254,'BONUS GAZZETTA 2013 2014'!AJ254,'BONUS GAZZETTA 2013 2014'!AL254,'BONUS GAZZETTA 2013 2014'!AN254)</f>
        <v>0</v>
      </c>
      <c r="BH254" s="1">
        <f t="shared" si="117"/>
        <v>15</v>
      </c>
      <c r="BI254" s="1">
        <f t="shared" si="118"/>
        <v>18.5</v>
      </c>
    </row>
    <row r="255" spans="1:61">
      <c r="A255" s="26" t="s">
        <v>14</v>
      </c>
      <c r="B255" s="26" t="s">
        <v>650</v>
      </c>
      <c r="C255" s="26"/>
      <c r="D255" s="26"/>
      <c r="E255" s="26"/>
      <c r="F255" s="26"/>
      <c r="G255" s="26"/>
      <c r="H255" s="27"/>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t="s">
        <v>423</v>
      </c>
      <c r="AO255" s="8">
        <f t="shared" si="90"/>
        <v>0</v>
      </c>
      <c r="AP255" s="8">
        <f t="shared" si="109"/>
        <v>0</v>
      </c>
      <c r="AQ255" s="8">
        <f t="shared" si="110"/>
        <v>0</v>
      </c>
      <c r="AR255" s="8" t="e">
        <f t="shared" si="91"/>
        <v>#DIV/0!</v>
      </c>
      <c r="AS255" s="8" t="e">
        <f t="shared" si="92"/>
        <v>#DIV/0!</v>
      </c>
      <c r="AT255" s="8" t="e">
        <f t="shared" si="93"/>
        <v>#DIV/0!</v>
      </c>
      <c r="AU255" s="8" t="e">
        <f t="shared" si="94"/>
        <v>#N/A</v>
      </c>
      <c r="AV255" s="8" t="e">
        <f t="shared" si="111"/>
        <v>#DIV/0!</v>
      </c>
      <c r="AW255" s="8" t="e">
        <f t="shared" si="112"/>
        <v>#DIV/0!</v>
      </c>
      <c r="AX255" s="8" t="e">
        <f t="shared" si="107"/>
        <v>#DIV/0!</v>
      </c>
      <c r="AY255" s="8" t="e">
        <f t="shared" si="113"/>
        <v>#DIV/0!</v>
      </c>
      <c r="AZ255" s="8" t="e">
        <f t="shared" si="114"/>
        <v>#DIV/0!</v>
      </c>
      <c r="BA255" s="1">
        <f t="shared" si="108"/>
        <v>0</v>
      </c>
      <c r="BB255" s="1">
        <f>SUM('BONUS GAZZETTA 2013 2014'!C255:AN255)</f>
        <v>0</v>
      </c>
      <c r="BC255" s="15">
        <f t="shared" si="95"/>
        <v>0</v>
      </c>
      <c r="BD255" s="1">
        <f t="shared" si="115"/>
        <v>0</v>
      </c>
      <c r="BE255" s="1">
        <f t="shared" si="116"/>
        <v>0</v>
      </c>
      <c r="BF255" s="1">
        <f>SUM('BONUS GAZZETTA 2013 2014'!C255,'BONUS GAZZETTA 2013 2014'!E255,'BONUS GAZZETTA 2013 2014'!G255,'BONUS GAZZETTA 2013 2014'!I255,'BONUS GAZZETTA 2013 2014'!K255,'BONUS GAZZETTA 2013 2014'!N255,'BONUS GAZZETTA 2013 2014'!P255,'BONUS GAZZETTA 2013 2014'!Q255,'BONUS GAZZETTA 2013 2014'!S255,'BONUS GAZZETTA 2013 2014'!U255,'BONUS GAZZETTA 2013 2014'!W255,'BONUS GAZZETTA 2013 2014'!Y255,'BONUS GAZZETTA 2013 2014'!AA255,'BONUS GAZZETTA 2013 2014'!AC255,'BONUS GAZZETTA 2013 2014'!AE255,'BONUS GAZZETTA 2013 2014'!AF255,'BONUS GAZZETTA 2013 2014'!AH255,'BONUS GAZZETTA 2013 2014'!AK255,'BONUS GAZZETTA 2013 2014'!AM255)</f>
        <v>0</v>
      </c>
      <c r="BG255" s="1">
        <f>SUM('BONUS GAZZETTA 2013 2014'!D255,'BONUS GAZZETTA 2013 2014'!F255,'BONUS GAZZETTA 2013 2014'!H255,'BONUS GAZZETTA 2013 2014'!J255,'BONUS GAZZETTA 2013 2014'!L255,'BONUS GAZZETTA 2013 2014'!M255,'BONUS GAZZETTA 2013 2014'!O255,'BONUS GAZZETTA 2013 2014'!R255,'BONUS GAZZETTA 2013 2014'!T255,'BONUS GAZZETTA 2013 2014'!V255,'BONUS GAZZETTA 2013 2014'!X255,'BONUS GAZZETTA 2013 2014'!Z255,'BONUS GAZZETTA 2013 2014'!AB255,'BONUS GAZZETTA 2013 2014'!AD255,'BONUS GAZZETTA 2013 2014'!AG255,'BONUS GAZZETTA 2013 2014'!AI255,'BONUS GAZZETTA 2013 2014'!AJ255,'BONUS GAZZETTA 2013 2014'!AL255,'BONUS GAZZETTA 2013 2014'!AN255)</f>
        <v>0</v>
      </c>
      <c r="BH255" s="1">
        <f t="shared" si="117"/>
        <v>0</v>
      </c>
      <c r="BI255" s="1">
        <f t="shared" si="118"/>
        <v>0</v>
      </c>
    </row>
    <row r="256" spans="1:61">
      <c r="A256" s="26" t="s">
        <v>14</v>
      </c>
      <c r="B256" s="26" t="s">
        <v>113</v>
      </c>
      <c r="C256" s="26">
        <v>6.5</v>
      </c>
      <c r="D256" s="26"/>
      <c r="E256" s="26">
        <v>7</v>
      </c>
      <c r="F256" s="26"/>
      <c r="G256" s="26">
        <v>6</v>
      </c>
      <c r="H256" s="27">
        <v>6.5</v>
      </c>
      <c r="I256" s="26">
        <v>5.5</v>
      </c>
      <c r="J256" s="26"/>
      <c r="K256" s="26"/>
      <c r="L256" s="26">
        <v>6</v>
      </c>
      <c r="M256" s="26"/>
      <c r="N256" s="26"/>
      <c r="O256" s="26"/>
      <c r="P256" s="26"/>
      <c r="Q256" s="26"/>
      <c r="R256" s="26" t="s">
        <v>423</v>
      </c>
      <c r="S256" s="26" t="s">
        <v>423</v>
      </c>
      <c r="T256" s="26"/>
      <c r="U256" s="26"/>
      <c r="V256" s="26"/>
      <c r="W256" s="26"/>
      <c r="X256" s="26"/>
      <c r="Y256" s="26"/>
      <c r="Z256" s="26">
        <v>7</v>
      </c>
      <c r="AA256" s="26">
        <v>7</v>
      </c>
      <c r="AB256" s="26">
        <v>6</v>
      </c>
      <c r="AC256" s="26">
        <v>5.5</v>
      </c>
      <c r="AD256" s="26">
        <v>6</v>
      </c>
      <c r="AE256" s="26">
        <v>6</v>
      </c>
      <c r="AF256" s="26">
        <v>5.5</v>
      </c>
      <c r="AG256" s="26">
        <v>5</v>
      </c>
      <c r="AH256" s="26">
        <v>7.5</v>
      </c>
      <c r="AI256" s="26">
        <v>8</v>
      </c>
      <c r="AJ256" s="26">
        <v>5</v>
      </c>
      <c r="AK256" s="26">
        <v>5</v>
      </c>
      <c r="AL256" s="26">
        <v>4.5</v>
      </c>
      <c r="AM256" s="26">
        <v>6.5</v>
      </c>
      <c r="AN256" s="26"/>
      <c r="AO256" s="8">
        <f t="shared" si="90"/>
        <v>20</v>
      </c>
      <c r="AP256" s="8">
        <f t="shared" si="109"/>
        <v>11</v>
      </c>
      <c r="AQ256" s="8">
        <f t="shared" si="110"/>
        <v>9</v>
      </c>
      <c r="AR256" s="8">
        <f t="shared" si="91"/>
        <v>6.1</v>
      </c>
      <c r="AS256" s="8">
        <f t="shared" si="92"/>
        <v>6.25</v>
      </c>
      <c r="AT256" s="8">
        <f t="shared" si="93"/>
        <v>6.0357142857142856</v>
      </c>
      <c r="AU256" s="8">
        <f t="shared" si="94"/>
        <v>6</v>
      </c>
      <c r="AV256" s="8">
        <f t="shared" si="111"/>
        <v>6.1818181818181817</v>
      </c>
      <c r="AW256" s="8">
        <f t="shared" si="112"/>
        <v>6</v>
      </c>
      <c r="AX256" s="8">
        <f t="shared" si="107"/>
        <v>7.4249999999999998</v>
      </c>
      <c r="AY256" s="8">
        <f t="shared" si="113"/>
        <v>7.5454545454545459</v>
      </c>
      <c r="AZ256" s="8">
        <f t="shared" si="114"/>
        <v>7.2777777777777777</v>
      </c>
      <c r="BA256" s="1">
        <f t="shared" si="108"/>
        <v>122</v>
      </c>
      <c r="BB256" s="1">
        <f>SUM('BONUS GAZZETTA 2013 2014'!C256:AN256)</f>
        <v>26.5</v>
      </c>
      <c r="BC256" s="15">
        <f t="shared" si="95"/>
        <v>148.5</v>
      </c>
      <c r="BD256" s="1">
        <f t="shared" si="115"/>
        <v>68</v>
      </c>
      <c r="BE256" s="1">
        <f t="shared" si="116"/>
        <v>54</v>
      </c>
      <c r="BF256" s="1">
        <f>SUM('BONUS GAZZETTA 2013 2014'!C256,'BONUS GAZZETTA 2013 2014'!E256,'BONUS GAZZETTA 2013 2014'!G256,'BONUS GAZZETTA 2013 2014'!I256,'BONUS GAZZETTA 2013 2014'!K256,'BONUS GAZZETTA 2013 2014'!N256,'BONUS GAZZETTA 2013 2014'!P256,'BONUS GAZZETTA 2013 2014'!Q256,'BONUS GAZZETTA 2013 2014'!S256,'BONUS GAZZETTA 2013 2014'!U256,'BONUS GAZZETTA 2013 2014'!W256,'BONUS GAZZETTA 2013 2014'!Y256,'BONUS GAZZETTA 2013 2014'!AA256,'BONUS GAZZETTA 2013 2014'!AC256,'BONUS GAZZETTA 2013 2014'!AE256,'BONUS GAZZETTA 2013 2014'!AF256,'BONUS GAZZETTA 2013 2014'!AH256,'BONUS GAZZETTA 2013 2014'!AK256,'BONUS GAZZETTA 2013 2014'!AM256)</f>
        <v>15</v>
      </c>
      <c r="BG256" s="1">
        <f>SUM('BONUS GAZZETTA 2013 2014'!D256,'BONUS GAZZETTA 2013 2014'!F256,'BONUS GAZZETTA 2013 2014'!H256,'BONUS GAZZETTA 2013 2014'!J256,'BONUS GAZZETTA 2013 2014'!L256,'BONUS GAZZETTA 2013 2014'!M256,'BONUS GAZZETTA 2013 2014'!O256,'BONUS GAZZETTA 2013 2014'!R256,'BONUS GAZZETTA 2013 2014'!T256,'BONUS GAZZETTA 2013 2014'!V256,'BONUS GAZZETTA 2013 2014'!X256,'BONUS GAZZETTA 2013 2014'!Z256,'BONUS GAZZETTA 2013 2014'!AB256,'BONUS GAZZETTA 2013 2014'!AD256,'BONUS GAZZETTA 2013 2014'!AG256,'BONUS GAZZETTA 2013 2014'!AI256,'BONUS GAZZETTA 2013 2014'!AJ256,'BONUS GAZZETTA 2013 2014'!AL256,'BONUS GAZZETTA 2013 2014'!AN256)</f>
        <v>11.5</v>
      </c>
      <c r="BH256" s="1">
        <f t="shared" si="117"/>
        <v>83</v>
      </c>
      <c r="BI256" s="1">
        <f t="shared" si="118"/>
        <v>65.5</v>
      </c>
    </row>
    <row r="257" spans="1:61">
      <c r="A257" s="26" t="s">
        <v>14</v>
      </c>
      <c r="B257" s="26" t="s">
        <v>436</v>
      </c>
      <c r="C257" s="26"/>
      <c r="D257" s="26"/>
      <c r="E257" s="26"/>
      <c r="F257" s="26">
        <v>7</v>
      </c>
      <c r="G257" s="26"/>
      <c r="H257" s="27" t="s">
        <v>423</v>
      </c>
      <c r="I257" s="26">
        <v>5.5</v>
      </c>
      <c r="J257" s="26"/>
      <c r="K257" s="26"/>
      <c r="L257" s="26"/>
      <c r="M257" s="26"/>
      <c r="N257" s="26"/>
      <c r="O257" s="26"/>
      <c r="P257" s="26"/>
      <c r="Q257" s="26"/>
      <c r="R257" s="26"/>
      <c r="S257" s="26"/>
      <c r="T257" s="26">
        <v>6</v>
      </c>
      <c r="U257" s="26">
        <v>5.5</v>
      </c>
      <c r="V257" s="26">
        <v>6</v>
      </c>
      <c r="W257" s="26">
        <v>5</v>
      </c>
      <c r="X257" s="26">
        <v>5.5</v>
      </c>
      <c r="Y257" s="26">
        <v>5</v>
      </c>
      <c r="Z257" s="26">
        <v>5.5</v>
      </c>
      <c r="AA257" s="26">
        <v>5</v>
      </c>
      <c r="AB257" s="26"/>
      <c r="AC257" s="26"/>
      <c r="AD257" s="26"/>
      <c r="AE257" s="26"/>
      <c r="AF257" s="26" t="s">
        <v>423</v>
      </c>
      <c r="AG257" s="26"/>
      <c r="AH257" s="26">
        <v>5</v>
      </c>
      <c r="AI257" s="26" t="s">
        <v>423</v>
      </c>
      <c r="AJ257" s="26"/>
      <c r="AK257" s="26"/>
      <c r="AL257" s="26" t="s">
        <v>423</v>
      </c>
      <c r="AM257" s="26">
        <v>6</v>
      </c>
      <c r="AN257" s="26">
        <v>6</v>
      </c>
      <c r="AO257" s="8">
        <f t="shared" si="90"/>
        <v>13</v>
      </c>
      <c r="AP257" s="8">
        <f t="shared" si="109"/>
        <v>7</v>
      </c>
      <c r="AQ257" s="8">
        <f t="shared" si="110"/>
        <v>6</v>
      </c>
      <c r="AR257" s="8">
        <f t="shared" si="91"/>
        <v>5.615384615384615</v>
      </c>
      <c r="AS257" s="8">
        <f t="shared" si="92"/>
        <v>6</v>
      </c>
      <c r="AT257" s="8">
        <f t="shared" si="93"/>
        <v>5.4444444444444446</v>
      </c>
      <c r="AU257" s="8">
        <f t="shared" si="94"/>
        <v>5.5</v>
      </c>
      <c r="AV257" s="8">
        <f t="shared" si="111"/>
        <v>5.2857142857142856</v>
      </c>
      <c r="AW257" s="8">
        <f t="shared" si="112"/>
        <v>6</v>
      </c>
      <c r="AX257" s="8">
        <f t="shared" si="107"/>
        <v>5.8461538461538458</v>
      </c>
      <c r="AY257" s="8">
        <f t="shared" si="113"/>
        <v>4.8571428571428568</v>
      </c>
      <c r="AZ257" s="8">
        <f t="shared" si="114"/>
        <v>7</v>
      </c>
      <c r="BA257" s="1">
        <f t="shared" si="108"/>
        <v>73</v>
      </c>
      <c r="BB257" s="1">
        <f>SUM('BONUS GAZZETTA 2013 2014'!C257:AN257)</f>
        <v>3</v>
      </c>
      <c r="BC257" s="15">
        <f t="shared" si="95"/>
        <v>76</v>
      </c>
      <c r="BD257" s="1">
        <f t="shared" si="115"/>
        <v>37</v>
      </c>
      <c r="BE257" s="1">
        <f t="shared" si="116"/>
        <v>36</v>
      </c>
      <c r="BF257" s="1">
        <f>SUM('BONUS GAZZETTA 2013 2014'!C257,'BONUS GAZZETTA 2013 2014'!E257,'BONUS GAZZETTA 2013 2014'!G257,'BONUS GAZZETTA 2013 2014'!I257,'BONUS GAZZETTA 2013 2014'!K257,'BONUS GAZZETTA 2013 2014'!N257,'BONUS GAZZETTA 2013 2014'!P257,'BONUS GAZZETTA 2013 2014'!Q257,'BONUS GAZZETTA 2013 2014'!S257,'BONUS GAZZETTA 2013 2014'!U257,'BONUS GAZZETTA 2013 2014'!W257,'BONUS GAZZETTA 2013 2014'!Y257,'BONUS GAZZETTA 2013 2014'!AA257,'BONUS GAZZETTA 2013 2014'!AC257,'BONUS GAZZETTA 2013 2014'!AE257,'BONUS GAZZETTA 2013 2014'!AF257,'BONUS GAZZETTA 2013 2014'!AH257,'BONUS GAZZETTA 2013 2014'!AK257,'BONUS GAZZETTA 2013 2014'!AM257)</f>
        <v>-3</v>
      </c>
      <c r="BG257" s="1">
        <f>SUM('BONUS GAZZETTA 2013 2014'!D257,'BONUS GAZZETTA 2013 2014'!F257,'BONUS GAZZETTA 2013 2014'!H257,'BONUS GAZZETTA 2013 2014'!J257,'BONUS GAZZETTA 2013 2014'!L257,'BONUS GAZZETTA 2013 2014'!M257,'BONUS GAZZETTA 2013 2014'!O257,'BONUS GAZZETTA 2013 2014'!R257,'BONUS GAZZETTA 2013 2014'!T257,'BONUS GAZZETTA 2013 2014'!V257,'BONUS GAZZETTA 2013 2014'!X257,'BONUS GAZZETTA 2013 2014'!Z257,'BONUS GAZZETTA 2013 2014'!AB257,'BONUS GAZZETTA 2013 2014'!AD257,'BONUS GAZZETTA 2013 2014'!AG257,'BONUS GAZZETTA 2013 2014'!AI257,'BONUS GAZZETTA 2013 2014'!AJ257,'BONUS GAZZETTA 2013 2014'!AL257,'BONUS GAZZETTA 2013 2014'!AN257)</f>
        <v>6</v>
      </c>
      <c r="BH257" s="1">
        <f t="shared" si="117"/>
        <v>34</v>
      </c>
      <c r="BI257" s="1">
        <f t="shared" si="118"/>
        <v>42</v>
      </c>
    </row>
    <row r="258" spans="1:61">
      <c r="A258" s="26" t="s">
        <v>14</v>
      </c>
      <c r="B258" s="26" t="s">
        <v>114</v>
      </c>
      <c r="C258" s="26">
        <v>6.5</v>
      </c>
      <c r="D258" s="26">
        <v>7.5</v>
      </c>
      <c r="E258" s="26">
        <v>6.5</v>
      </c>
      <c r="F258" s="26">
        <v>7</v>
      </c>
      <c r="G258" s="26">
        <v>6</v>
      </c>
      <c r="H258" s="27">
        <v>6.5</v>
      </c>
      <c r="I258" s="26">
        <v>5</v>
      </c>
      <c r="J258" s="26">
        <v>7</v>
      </c>
      <c r="K258" s="26">
        <v>7.5</v>
      </c>
      <c r="L258" s="26">
        <v>5.5</v>
      </c>
      <c r="M258" s="26">
        <v>7.5</v>
      </c>
      <c r="N258" s="26">
        <v>5.5</v>
      </c>
      <c r="O258" s="26">
        <v>5.5</v>
      </c>
      <c r="P258" s="26">
        <v>5</v>
      </c>
      <c r="Q258" s="26">
        <v>7</v>
      </c>
      <c r="R258" s="26">
        <v>5.5</v>
      </c>
      <c r="S258" s="26">
        <v>7.5</v>
      </c>
      <c r="T258" s="26">
        <v>5</v>
      </c>
      <c r="U258" s="26">
        <v>5</v>
      </c>
      <c r="V258" s="26">
        <v>6</v>
      </c>
      <c r="W258" s="26">
        <v>5</v>
      </c>
      <c r="X258" s="26">
        <v>4.5</v>
      </c>
      <c r="Y258" s="26">
        <v>5.5</v>
      </c>
      <c r="Z258" s="26">
        <v>7</v>
      </c>
      <c r="AA258" s="26">
        <v>5.5</v>
      </c>
      <c r="AB258" s="26">
        <v>6</v>
      </c>
      <c r="AC258" s="26">
        <v>7</v>
      </c>
      <c r="AD258" s="26">
        <v>7</v>
      </c>
      <c r="AE258" s="26">
        <v>6</v>
      </c>
      <c r="AF258" s="26">
        <v>5.5</v>
      </c>
      <c r="AG258" s="26">
        <v>6.5</v>
      </c>
      <c r="AH258" s="26">
        <v>6</v>
      </c>
      <c r="AI258" s="26">
        <v>7.5</v>
      </c>
      <c r="AJ258" s="26">
        <v>6</v>
      </c>
      <c r="AK258" s="26">
        <v>6</v>
      </c>
      <c r="AL258" s="26">
        <v>4.5</v>
      </c>
      <c r="AM258" s="26">
        <v>7.5</v>
      </c>
      <c r="AN258" s="26"/>
      <c r="AO258" s="8">
        <f t="shared" si="90"/>
        <v>37</v>
      </c>
      <c r="AP258" s="8">
        <f t="shared" si="109"/>
        <v>19</v>
      </c>
      <c r="AQ258" s="8">
        <f t="shared" si="110"/>
        <v>18</v>
      </c>
      <c r="AR258" s="8">
        <f t="shared" si="91"/>
        <v>6.1486486486486482</v>
      </c>
      <c r="AS258" s="8">
        <f t="shared" si="92"/>
        <v>6.2368421052631575</v>
      </c>
      <c r="AT258" s="8">
        <f t="shared" si="93"/>
        <v>6.0555555555555554</v>
      </c>
      <c r="AU258" s="8">
        <f t="shared" si="94"/>
        <v>6</v>
      </c>
      <c r="AV258" s="8">
        <f t="shared" si="111"/>
        <v>6.0789473684210522</v>
      </c>
      <c r="AW258" s="8">
        <f t="shared" si="112"/>
        <v>6.2222222222222223</v>
      </c>
      <c r="AX258" s="8">
        <f t="shared" si="107"/>
        <v>7.4729729729729728</v>
      </c>
      <c r="AY258" s="8">
        <f t="shared" si="113"/>
        <v>7.2894736842105265</v>
      </c>
      <c r="AZ258" s="8">
        <f t="shared" si="114"/>
        <v>7.666666666666667</v>
      </c>
      <c r="BA258" s="1">
        <f t="shared" si="108"/>
        <v>227.5</v>
      </c>
      <c r="BB258" s="1">
        <f>SUM('BONUS GAZZETTA 2013 2014'!C258:AN258)</f>
        <v>49</v>
      </c>
      <c r="BC258" s="15">
        <f t="shared" si="95"/>
        <v>276.5</v>
      </c>
      <c r="BD258" s="1">
        <f t="shared" si="115"/>
        <v>115.5</v>
      </c>
      <c r="BE258" s="1">
        <f t="shared" si="116"/>
        <v>112</v>
      </c>
      <c r="BF258" s="1">
        <f>SUM('BONUS GAZZETTA 2013 2014'!C258,'BONUS GAZZETTA 2013 2014'!E258,'BONUS GAZZETTA 2013 2014'!G258,'BONUS GAZZETTA 2013 2014'!I258,'BONUS GAZZETTA 2013 2014'!K258,'BONUS GAZZETTA 2013 2014'!N258,'BONUS GAZZETTA 2013 2014'!P258,'BONUS GAZZETTA 2013 2014'!Q258,'BONUS GAZZETTA 2013 2014'!S258,'BONUS GAZZETTA 2013 2014'!U258,'BONUS GAZZETTA 2013 2014'!W258,'BONUS GAZZETTA 2013 2014'!Y258,'BONUS GAZZETTA 2013 2014'!AA258,'BONUS GAZZETTA 2013 2014'!AC258,'BONUS GAZZETTA 2013 2014'!AE258,'BONUS GAZZETTA 2013 2014'!AF258,'BONUS GAZZETTA 2013 2014'!AH258,'BONUS GAZZETTA 2013 2014'!AK258,'BONUS GAZZETTA 2013 2014'!AM258)</f>
        <v>23</v>
      </c>
      <c r="BG258" s="1">
        <f>SUM('BONUS GAZZETTA 2013 2014'!D258,'BONUS GAZZETTA 2013 2014'!F258,'BONUS GAZZETTA 2013 2014'!H258,'BONUS GAZZETTA 2013 2014'!J258,'BONUS GAZZETTA 2013 2014'!L258,'BONUS GAZZETTA 2013 2014'!M258,'BONUS GAZZETTA 2013 2014'!O258,'BONUS GAZZETTA 2013 2014'!R258,'BONUS GAZZETTA 2013 2014'!T258,'BONUS GAZZETTA 2013 2014'!V258,'BONUS GAZZETTA 2013 2014'!X258,'BONUS GAZZETTA 2013 2014'!Z258,'BONUS GAZZETTA 2013 2014'!AB258,'BONUS GAZZETTA 2013 2014'!AD258,'BONUS GAZZETTA 2013 2014'!AG258,'BONUS GAZZETTA 2013 2014'!AI258,'BONUS GAZZETTA 2013 2014'!AJ258,'BONUS GAZZETTA 2013 2014'!AL258,'BONUS GAZZETTA 2013 2014'!AN258)</f>
        <v>26</v>
      </c>
      <c r="BH258" s="1">
        <f t="shared" si="117"/>
        <v>138.5</v>
      </c>
      <c r="BI258" s="1">
        <f t="shared" si="118"/>
        <v>138</v>
      </c>
    </row>
    <row r="259" spans="1:61">
      <c r="A259" s="146" t="s">
        <v>289</v>
      </c>
      <c r="B259" s="146"/>
      <c r="C259" s="146"/>
      <c r="D259" s="146"/>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c r="AA259" s="146"/>
      <c r="AB259" s="146"/>
      <c r="AC259" s="146"/>
      <c r="AD259" s="146"/>
      <c r="AE259" s="146"/>
      <c r="AF259" s="146"/>
      <c r="AG259" s="146"/>
      <c r="AH259" s="146"/>
      <c r="AI259" s="146"/>
      <c r="AJ259" s="146"/>
      <c r="AK259" s="146"/>
      <c r="AL259" s="146"/>
      <c r="AM259" s="146"/>
      <c r="AN259" s="146"/>
      <c r="AO259" s="12"/>
      <c r="AP259" s="12"/>
      <c r="AQ259" s="12"/>
      <c r="AR259" s="12"/>
      <c r="AS259" s="12"/>
      <c r="AT259" s="12"/>
      <c r="AU259" s="12"/>
      <c r="AV259" s="12"/>
      <c r="AW259" s="12"/>
      <c r="AX259" s="13"/>
      <c r="AY259" s="13"/>
      <c r="AZ259" s="13"/>
      <c r="BA259" s="13"/>
      <c r="BB259" s="4"/>
    </row>
    <row r="260" spans="1:61">
      <c r="A260" s="28" t="s">
        <v>0</v>
      </c>
      <c r="B260" s="28" t="s">
        <v>115</v>
      </c>
      <c r="C260" s="28">
        <v>6</v>
      </c>
      <c r="D260" s="28">
        <v>6</v>
      </c>
      <c r="E260" s="28">
        <v>6.5</v>
      </c>
      <c r="F260" s="28"/>
      <c r="G260" s="28">
        <v>5</v>
      </c>
      <c r="H260" s="29">
        <v>6</v>
      </c>
      <c r="I260" s="28">
        <v>6</v>
      </c>
      <c r="J260" s="28">
        <v>4</v>
      </c>
      <c r="K260" s="28">
        <v>6</v>
      </c>
      <c r="L260" s="28">
        <v>6</v>
      </c>
      <c r="M260" s="28">
        <v>6</v>
      </c>
      <c r="N260" s="28">
        <v>7</v>
      </c>
      <c r="O260" s="28">
        <v>6</v>
      </c>
      <c r="P260" s="28">
        <v>7.5</v>
      </c>
      <c r="Q260" s="28">
        <v>6.5</v>
      </c>
      <c r="R260" s="28">
        <v>6</v>
      </c>
      <c r="S260" s="28">
        <v>6</v>
      </c>
      <c r="T260" s="28">
        <v>6.5</v>
      </c>
      <c r="U260" s="28">
        <v>7</v>
      </c>
      <c r="V260" s="28">
        <v>7</v>
      </c>
      <c r="W260" s="28">
        <v>4.5</v>
      </c>
      <c r="X260" s="28"/>
      <c r="Y260" s="28">
        <v>6.5</v>
      </c>
      <c r="Z260" s="28">
        <v>6</v>
      </c>
      <c r="AA260" s="28">
        <v>6</v>
      </c>
      <c r="AB260" s="28">
        <v>6.5</v>
      </c>
      <c r="AC260" s="28">
        <v>6</v>
      </c>
      <c r="AD260" s="28">
        <v>7.5</v>
      </c>
      <c r="AE260" s="28"/>
      <c r="AF260" s="28">
        <v>7</v>
      </c>
      <c r="AG260" s="28">
        <v>7.5</v>
      </c>
      <c r="AH260" s="28">
        <v>6.5</v>
      </c>
      <c r="AI260" s="28">
        <v>6.5</v>
      </c>
      <c r="AJ260" s="28">
        <v>6</v>
      </c>
      <c r="AK260" s="28">
        <v>7</v>
      </c>
      <c r="AL260" s="28"/>
      <c r="AM260" s="28"/>
      <c r="AN260" s="28">
        <v>7</v>
      </c>
      <c r="AO260" s="8">
        <f t="shared" si="90"/>
        <v>33</v>
      </c>
      <c r="AP260" s="8">
        <f>COUNT(D260,F260,I260,K260,L260,N260,P260,R260,T260,V260,X260,Z260,AA260,AC260,AF260,AH260,AJ260,AL260,AN260)</f>
        <v>16</v>
      </c>
      <c r="AQ260" s="8">
        <f>COUNT(C260,E260,G260,H260,J260,M260,O260,Q260,S260,U260,W260,Y260,AB260,AD260,AE260,AG260,AI260,AK260,AM260)</f>
        <v>17</v>
      </c>
      <c r="AR260" s="8">
        <f t="shared" si="91"/>
        <v>6.2878787878787881</v>
      </c>
      <c r="AS260" s="8">
        <f t="shared" ref="AS260:AS323" si="119">AVERAGE(C260:U260)</f>
        <v>6.1111111111111107</v>
      </c>
      <c r="AT260" s="8">
        <f t="shared" ref="AT260:AT323" si="120">AVERAGE(V260:AN260)</f>
        <v>6.5</v>
      </c>
      <c r="AU260" s="8">
        <f t="shared" si="94"/>
        <v>6</v>
      </c>
      <c r="AV260" s="8">
        <f>AVERAGE(D260,F260,I260,K260,L260,N260,P260,R260,T260,V260,X260,Z260,AA260,AC260,AF260,AH260,AJ260,AL260,AN260)</f>
        <v>6.40625</v>
      </c>
      <c r="AW260" s="8">
        <f>AVERAGE(C260,E260,G260,H260,J260,M260,O260,Q260,S260,U260,W260,Y260,AB260,AD260,AE260,AG260,AI260,AK260,AM260)</f>
        <v>6.1764705882352944</v>
      </c>
      <c r="AX260" s="8">
        <f t="shared" ref="AX260:AX285" si="121">BC260/AO260</f>
        <v>5.7424242424242422</v>
      </c>
      <c r="AY260" s="8">
        <f t="shared" si="113"/>
        <v>5.96875</v>
      </c>
      <c r="AZ260" s="8">
        <f t="shared" si="114"/>
        <v>5.5294117647058822</v>
      </c>
      <c r="BA260" s="1">
        <f t="shared" ref="BA260:BA285" si="122">SUM(C260:AN260)</f>
        <v>207.5</v>
      </c>
      <c r="BB260" s="1">
        <f>SUM('BONUS GAZZETTA 2013 2014'!C260:AN260)</f>
        <v>-18</v>
      </c>
      <c r="BC260" s="15">
        <f t="shared" ref="BC260:BC323" si="123">SUM(BA260:BB260)</f>
        <v>189.5</v>
      </c>
      <c r="BD260" s="1">
        <f>SUM(D260,F260,I260,K260,L260,N260,P260,R260,T260,V260,X260,Z260,AA260,AC260,AF260,AH260,AJ260,AL260,AN260)</f>
        <v>102.5</v>
      </c>
      <c r="BE260" s="1">
        <f>SUM(C260,E260,G260,H260,J260,M260,O260,Q260,S260,U260,W260,Y260,AB260,AD260,AE260,AG260,AI260,AK260,AM260)</f>
        <v>105</v>
      </c>
      <c r="BF260" s="1">
        <f>SUM('BONUS GAZZETTA 2013 2014'!D260,'BONUS GAZZETTA 2013 2014'!F260,'BONUS GAZZETTA 2013 2014'!I260,'BONUS GAZZETTA 2013 2014'!K260,'BONUS GAZZETTA 2013 2014'!L260,'BONUS GAZZETTA 2013 2014'!N260,'BONUS GAZZETTA 2013 2014'!P260,'BONUS GAZZETTA 2013 2014'!R260,'BONUS GAZZETTA 2013 2014'!T260,'BONUS GAZZETTA 2013 2014'!V260,'BONUS GAZZETTA 2013 2014'!X260,'BONUS GAZZETTA 2013 2014'!Z260,'BONUS GAZZETTA 2013 2014'!AA260,'BONUS GAZZETTA 2013 2014'!AC260,'BONUS GAZZETTA 2013 2014'!AF260,'BONUS GAZZETTA 2013 2014'!AH260,'BONUS GAZZETTA 2013 2014'!AJ260,'BONUS GAZZETTA 2013 2014'!AL260,'BONUS GAZZETTA 2013 2014'!AN260)</f>
        <v>-7</v>
      </c>
      <c r="BG260" s="1">
        <f>SUM('BONUS GAZZETTA 2013 2014'!C260,'BONUS GAZZETTA 2013 2014'!E260,'BONUS GAZZETTA 2013 2014'!G260,'BONUS GAZZETTA 2013 2014'!H260,'BONUS GAZZETTA 2013 2014'!J260,'BONUS GAZZETTA 2013 2014'!M260,'BONUS GAZZETTA 2013 2014'!O260,'BONUS GAZZETTA 2013 2014'!Q260,'BONUS GAZZETTA 2013 2014'!S260,'BONUS GAZZETTA 2013 2014'!U260,'BONUS GAZZETTA 2013 2014'!W260,'BONUS GAZZETTA 2013 2014'!Y260,'BONUS GAZZETTA 2013 2014'!AB260,'BONUS GAZZETTA 2013 2014'!AD260,'BONUS GAZZETTA 2013 2014'!AE260,'BONUS GAZZETTA 2013 2014'!AG260,'BONUS GAZZETTA 2013 2014'!AI260,'BONUS GAZZETTA 2013 2014'!AK260,'BONUS GAZZETTA 2013 2014'!AM260)</f>
        <v>-11</v>
      </c>
      <c r="BH260" s="1">
        <f t="shared" si="117"/>
        <v>95.5</v>
      </c>
      <c r="BI260" s="1">
        <f t="shared" si="118"/>
        <v>94</v>
      </c>
    </row>
    <row r="261" spans="1:61">
      <c r="A261" s="28" t="s">
        <v>0</v>
      </c>
      <c r="B261" s="28" t="s">
        <v>651</v>
      </c>
      <c r="C261" s="28"/>
      <c r="D261" s="28"/>
      <c r="E261" s="28"/>
      <c r="F261" s="28"/>
      <c r="G261" s="28"/>
      <c r="H261" s="29"/>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c r="AN261" s="28">
        <v>6</v>
      </c>
      <c r="AO261" s="8">
        <f t="shared" ref="AO261:AO324" si="124">COUNT(C261:AN261)</f>
        <v>1</v>
      </c>
      <c r="AP261" s="8">
        <f t="shared" ref="AP261:AP285" si="125">COUNT(D261,F261,I261,K261,L261,N261,P261,R261,T261,V261,X261,Z261,AA261,AC261,AF261,AH261,AJ261,AL261,AN261)</f>
        <v>1</v>
      </c>
      <c r="AQ261" s="8">
        <f t="shared" ref="AQ261:AQ285" si="126">COUNT(C261,E261,G261,H261,J261,M261,O261,Q261,S261,U261,W261,Y261,AB261,AD261,AE261,AG261,AI261,AK261,AM261)</f>
        <v>0</v>
      </c>
      <c r="AR261" s="8">
        <f t="shared" ref="AR261:AR324" si="127">AVERAGE(C261:AN261)</f>
        <v>6</v>
      </c>
      <c r="AS261" s="8" t="e">
        <f t="shared" si="119"/>
        <v>#DIV/0!</v>
      </c>
      <c r="AT261" s="8">
        <f t="shared" si="120"/>
        <v>6</v>
      </c>
      <c r="AU261" s="8" t="e">
        <f t="shared" ref="AU261:AU324" si="128">MODE(C261:AN261)</f>
        <v>#N/A</v>
      </c>
      <c r="AV261" s="8">
        <f t="shared" ref="AV261:AV285" si="129">AVERAGE(D261,F261,I261,K261,L261,N261,P261,R261,T261,V261,X261,Z261,AA261,AC261,AF261,AH261,AJ261,AL261,AN261)</f>
        <v>6</v>
      </c>
      <c r="AW261" s="8" t="e">
        <f t="shared" ref="AW261:AW285" si="130">AVERAGE(C261,E261,G261,H261,J261,M261,O261,Q261,S261,U261,W261,Y261,AB261,AD261,AE261,AG261,AI261,AK261,AM261)</f>
        <v>#DIV/0!</v>
      </c>
      <c r="AX261" s="8">
        <f t="shared" si="121"/>
        <v>6</v>
      </c>
      <c r="AY261" s="8">
        <f t="shared" si="113"/>
        <v>6</v>
      </c>
      <c r="AZ261" s="8" t="e">
        <f t="shared" si="114"/>
        <v>#DIV/0!</v>
      </c>
      <c r="BA261" s="1">
        <f t="shared" si="122"/>
        <v>6</v>
      </c>
      <c r="BB261" s="1">
        <f>SUM('BONUS GAZZETTA 2013 2014'!C261:AN261)</f>
        <v>0</v>
      </c>
      <c r="BC261" s="15">
        <f t="shared" si="123"/>
        <v>6</v>
      </c>
      <c r="BD261" s="1">
        <f t="shared" ref="BD261:BD285" si="131">SUM(D261,F261,I261,K261,L261,N261,P261,R261,T261,V261,X261,Z261,AA261,AC261,AF261,AH261,AJ261,AL261,AN261)</f>
        <v>6</v>
      </c>
      <c r="BE261" s="1">
        <f t="shared" ref="BE261:BE285" si="132">SUM(C261,E261,G261,H261,J261,M261,O261,Q261,S261,U261,W261,Y261,AB261,AD261,AE261,AG261,AI261,AK261,AM261)</f>
        <v>0</v>
      </c>
      <c r="BF261" s="1">
        <f>SUM('BONUS GAZZETTA 2013 2014'!D261,'BONUS GAZZETTA 2013 2014'!F261,'BONUS GAZZETTA 2013 2014'!I261,'BONUS GAZZETTA 2013 2014'!K261,'BONUS GAZZETTA 2013 2014'!L261,'BONUS GAZZETTA 2013 2014'!N261,'BONUS GAZZETTA 2013 2014'!P261,'BONUS GAZZETTA 2013 2014'!R261,'BONUS GAZZETTA 2013 2014'!T261,'BONUS GAZZETTA 2013 2014'!V261,'BONUS GAZZETTA 2013 2014'!X261,'BONUS GAZZETTA 2013 2014'!Z261,'BONUS GAZZETTA 2013 2014'!AA261,'BONUS GAZZETTA 2013 2014'!AC261,'BONUS GAZZETTA 2013 2014'!AF261,'BONUS GAZZETTA 2013 2014'!AH261,'BONUS GAZZETTA 2013 2014'!AJ261,'BONUS GAZZETTA 2013 2014'!AL261,'BONUS GAZZETTA 2013 2014'!AN261)</f>
        <v>0</v>
      </c>
      <c r="BG261" s="1">
        <f>SUM('BONUS GAZZETTA 2013 2014'!C261,'BONUS GAZZETTA 2013 2014'!E261,'BONUS GAZZETTA 2013 2014'!G261,'BONUS GAZZETTA 2013 2014'!H261,'BONUS GAZZETTA 2013 2014'!J261,'BONUS GAZZETTA 2013 2014'!M261,'BONUS GAZZETTA 2013 2014'!O261,'BONUS GAZZETTA 2013 2014'!Q261,'BONUS GAZZETTA 2013 2014'!S261,'BONUS GAZZETTA 2013 2014'!U261,'BONUS GAZZETTA 2013 2014'!W261,'BONUS GAZZETTA 2013 2014'!Y261,'BONUS GAZZETTA 2013 2014'!AB261,'BONUS GAZZETTA 2013 2014'!AD261,'BONUS GAZZETTA 2013 2014'!AE261,'BONUS GAZZETTA 2013 2014'!AG261,'BONUS GAZZETTA 2013 2014'!AI261,'BONUS GAZZETTA 2013 2014'!AK261,'BONUS GAZZETTA 2013 2014'!AM261)</f>
        <v>0</v>
      </c>
      <c r="BH261" s="1">
        <f t="shared" si="117"/>
        <v>6</v>
      </c>
      <c r="BI261" s="1">
        <f t="shared" si="118"/>
        <v>0</v>
      </c>
    </row>
    <row r="262" spans="1:61">
      <c r="A262" s="28" t="s">
        <v>0</v>
      </c>
      <c r="B262" s="28" t="s">
        <v>437</v>
      </c>
      <c r="C262" s="28"/>
      <c r="D262" s="28"/>
      <c r="E262" s="28"/>
      <c r="F262" s="28">
        <v>6</v>
      </c>
      <c r="G262" s="28"/>
      <c r="H262" s="29"/>
      <c r="I262" s="28"/>
      <c r="J262" s="28"/>
      <c r="K262" s="28"/>
      <c r="L262" s="28"/>
      <c r="M262" s="28"/>
      <c r="N262" s="28"/>
      <c r="O262" s="28"/>
      <c r="P262" s="28"/>
      <c r="Q262" s="28"/>
      <c r="R262" s="28"/>
      <c r="S262" s="28"/>
      <c r="T262" s="28"/>
      <c r="U262" s="28"/>
      <c r="V262" s="28"/>
      <c r="W262" s="28">
        <v>7</v>
      </c>
      <c r="X262" s="28">
        <v>6</v>
      </c>
      <c r="Y262" s="28"/>
      <c r="Z262" s="28"/>
      <c r="AA262" s="28"/>
      <c r="AB262" s="28"/>
      <c r="AC262" s="28"/>
      <c r="AD262" s="28"/>
      <c r="AE262" s="28">
        <v>6</v>
      </c>
      <c r="AF262" s="28"/>
      <c r="AG262" s="28"/>
      <c r="AH262" s="28"/>
      <c r="AI262" s="28"/>
      <c r="AJ262" s="28"/>
      <c r="AK262" s="28"/>
      <c r="AL262" s="28">
        <v>6</v>
      </c>
      <c r="AM262" s="28">
        <v>7.5</v>
      </c>
      <c r="AN262" s="28"/>
      <c r="AO262" s="8">
        <f t="shared" si="124"/>
        <v>6</v>
      </c>
      <c r="AP262" s="8">
        <f t="shared" si="125"/>
        <v>3</v>
      </c>
      <c r="AQ262" s="8">
        <f t="shared" si="126"/>
        <v>3</v>
      </c>
      <c r="AR262" s="8">
        <f t="shared" si="127"/>
        <v>6.416666666666667</v>
      </c>
      <c r="AS262" s="8">
        <f t="shared" si="119"/>
        <v>6</v>
      </c>
      <c r="AT262" s="8">
        <f t="shared" si="120"/>
        <v>6.5</v>
      </c>
      <c r="AU262" s="8">
        <f t="shared" si="128"/>
        <v>6</v>
      </c>
      <c r="AV262" s="8">
        <f t="shared" si="129"/>
        <v>6</v>
      </c>
      <c r="AW262" s="8">
        <f t="shared" si="130"/>
        <v>6.833333333333333</v>
      </c>
      <c r="AX262" s="8">
        <f t="shared" si="121"/>
        <v>5.916666666666667</v>
      </c>
      <c r="AY262" s="8">
        <f t="shared" si="113"/>
        <v>5.333333333333333</v>
      </c>
      <c r="AZ262" s="8">
        <f t="shared" si="114"/>
        <v>6.5</v>
      </c>
      <c r="BA262" s="1">
        <f t="shared" si="122"/>
        <v>38.5</v>
      </c>
      <c r="BB262" s="1">
        <f>SUM('BONUS GAZZETTA 2013 2014'!C262:AN262)</f>
        <v>-3</v>
      </c>
      <c r="BC262" s="15">
        <f t="shared" si="123"/>
        <v>35.5</v>
      </c>
      <c r="BD262" s="1">
        <f t="shared" si="131"/>
        <v>18</v>
      </c>
      <c r="BE262" s="1">
        <f t="shared" si="132"/>
        <v>20.5</v>
      </c>
      <c r="BF262" s="1">
        <f>SUM('BONUS GAZZETTA 2013 2014'!D262,'BONUS GAZZETTA 2013 2014'!F262,'BONUS GAZZETTA 2013 2014'!I262,'BONUS GAZZETTA 2013 2014'!K262,'BONUS GAZZETTA 2013 2014'!L262,'BONUS GAZZETTA 2013 2014'!N262,'BONUS GAZZETTA 2013 2014'!P262,'BONUS GAZZETTA 2013 2014'!R262,'BONUS GAZZETTA 2013 2014'!T262,'BONUS GAZZETTA 2013 2014'!V262,'BONUS GAZZETTA 2013 2014'!X262,'BONUS GAZZETTA 2013 2014'!Z262,'BONUS GAZZETTA 2013 2014'!AA262,'BONUS GAZZETTA 2013 2014'!AC262,'BONUS GAZZETTA 2013 2014'!AF262,'BONUS GAZZETTA 2013 2014'!AH262,'BONUS GAZZETTA 2013 2014'!AJ262,'BONUS GAZZETTA 2013 2014'!AL262,'BONUS GAZZETTA 2013 2014'!AN262)</f>
        <v>-2</v>
      </c>
      <c r="BG262" s="1">
        <f>SUM('BONUS GAZZETTA 2013 2014'!C262,'BONUS GAZZETTA 2013 2014'!E262,'BONUS GAZZETTA 2013 2014'!G262,'BONUS GAZZETTA 2013 2014'!H262,'BONUS GAZZETTA 2013 2014'!J262,'BONUS GAZZETTA 2013 2014'!M262,'BONUS GAZZETTA 2013 2014'!O262,'BONUS GAZZETTA 2013 2014'!Q262,'BONUS GAZZETTA 2013 2014'!S262,'BONUS GAZZETTA 2013 2014'!U262,'BONUS GAZZETTA 2013 2014'!W262,'BONUS GAZZETTA 2013 2014'!Y262,'BONUS GAZZETTA 2013 2014'!AB262,'BONUS GAZZETTA 2013 2014'!AD262,'BONUS GAZZETTA 2013 2014'!AE262,'BONUS GAZZETTA 2013 2014'!AG262,'BONUS GAZZETTA 2013 2014'!AI262,'BONUS GAZZETTA 2013 2014'!AK262,'BONUS GAZZETTA 2013 2014'!AM262)</f>
        <v>-1</v>
      </c>
      <c r="BH262" s="1">
        <f t="shared" si="117"/>
        <v>16</v>
      </c>
      <c r="BI262" s="1">
        <f t="shared" si="118"/>
        <v>19.5</v>
      </c>
    </row>
    <row r="263" spans="1:61">
      <c r="A263" s="28" t="s">
        <v>2</v>
      </c>
      <c r="B263" s="28" t="s">
        <v>116</v>
      </c>
      <c r="C263" s="28">
        <v>6.5</v>
      </c>
      <c r="D263" s="28">
        <v>6</v>
      </c>
      <c r="E263" s="28">
        <v>7</v>
      </c>
      <c r="F263" s="28">
        <v>7</v>
      </c>
      <c r="G263" s="28">
        <v>6</v>
      </c>
      <c r="H263" s="29">
        <v>6</v>
      </c>
      <c r="I263" s="28">
        <v>7</v>
      </c>
      <c r="J263" s="28">
        <v>5</v>
      </c>
      <c r="K263" s="28">
        <v>6</v>
      </c>
      <c r="L263" s="28"/>
      <c r="M263" s="28">
        <v>7</v>
      </c>
      <c r="N263" s="28">
        <v>7.5</v>
      </c>
      <c r="O263" s="28"/>
      <c r="P263" s="28">
        <v>7</v>
      </c>
      <c r="Q263" s="28">
        <v>6.5</v>
      </c>
      <c r="R263" s="28">
        <v>6</v>
      </c>
      <c r="S263" s="28">
        <v>7</v>
      </c>
      <c r="T263" s="28">
        <v>6.5</v>
      </c>
      <c r="U263" s="28"/>
      <c r="V263" s="28">
        <v>6</v>
      </c>
      <c r="W263" s="28">
        <v>6</v>
      </c>
      <c r="X263" s="28">
        <v>6.5</v>
      </c>
      <c r="Y263" s="28"/>
      <c r="Z263" s="28"/>
      <c r="AA263" s="28">
        <v>6</v>
      </c>
      <c r="AB263" s="28">
        <v>6.5</v>
      </c>
      <c r="AC263" s="28">
        <v>6</v>
      </c>
      <c r="AD263" s="28"/>
      <c r="AE263" s="28"/>
      <c r="AF263" s="28"/>
      <c r="AG263" s="28"/>
      <c r="AH263" s="28"/>
      <c r="AI263" s="28"/>
      <c r="AJ263" s="28">
        <v>6.5</v>
      </c>
      <c r="AK263" s="28">
        <v>5.5</v>
      </c>
      <c r="AL263" s="28">
        <v>6</v>
      </c>
      <c r="AM263" s="28">
        <v>6</v>
      </c>
      <c r="AN263" s="28"/>
      <c r="AO263" s="8">
        <f t="shared" si="124"/>
        <v>26</v>
      </c>
      <c r="AP263" s="8">
        <f t="shared" si="125"/>
        <v>14</v>
      </c>
      <c r="AQ263" s="8">
        <f t="shared" si="126"/>
        <v>12</v>
      </c>
      <c r="AR263" s="8">
        <f t="shared" si="127"/>
        <v>6.3461538461538458</v>
      </c>
      <c r="AS263" s="8">
        <f t="shared" si="119"/>
        <v>6.5</v>
      </c>
      <c r="AT263" s="8">
        <f t="shared" si="120"/>
        <v>6.1</v>
      </c>
      <c r="AU263" s="8">
        <f t="shared" si="128"/>
        <v>6</v>
      </c>
      <c r="AV263" s="8">
        <f t="shared" si="129"/>
        <v>6.4285714285714288</v>
      </c>
      <c r="AW263" s="8">
        <f t="shared" si="130"/>
        <v>6.25</v>
      </c>
      <c r="AX263" s="8">
        <f t="shared" si="121"/>
        <v>6.2115384615384617</v>
      </c>
      <c r="AY263" s="8">
        <f t="shared" si="113"/>
        <v>6.25</v>
      </c>
      <c r="AZ263" s="8">
        <f t="shared" si="114"/>
        <v>6.166666666666667</v>
      </c>
      <c r="BA263" s="1">
        <f t="shared" si="122"/>
        <v>165</v>
      </c>
      <c r="BB263" s="1">
        <f>SUM('BONUS GAZZETTA 2013 2014'!C263:AN263)</f>
        <v>-3.5</v>
      </c>
      <c r="BC263" s="15">
        <f t="shared" si="123"/>
        <v>161.5</v>
      </c>
      <c r="BD263" s="1">
        <f t="shared" si="131"/>
        <v>90</v>
      </c>
      <c r="BE263" s="1">
        <f t="shared" si="132"/>
        <v>75</v>
      </c>
      <c r="BF263" s="1">
        <f>SUM('BONUS GAZZETTA 2013 2014'!D263,'BONUS GAZZETTA 2013 2014'!F263,'BONUS GAZZETTA 2013 2014'!I263,'BONUS GAZZETTA 2013 2014'!K263,'BONUS GAZZETTA 2013 2014'!L263,'BONUS GAZZETTA 2013 2014'!N263,'BONUS GAZZETTA 2013 2014'!P263,'BONUS GAZZETTA 2013 2014'!R263,'BONUS GAZZETTA 2013 2014'!T263,'BONUS GAZZETTA 2013 2014'!V263,'BONUS GAZZETTA 2013 2014'!X263,'BONUS GAZZETTA 2013 2014'!Z263,'BONUS GAZZETTA 2013 2014'!AA263,'BONUS GAZZETTA 2013 2014'!AC263,'BONUS GAZZETTA 2013 2014'!AF263,'BONUS GAZZETTA 2013 2014'!AH263,'BONUS GAZZETTA 2013 2014'!AJ263,'BONUS GAZZETTA 2013 2014'!AL263,'BONUS GAZZETTA 2013 2014'!AN263)</f>
        <v>-2.5</v>
      </c>
      <c r="BG263" s="1">
        <f>SUM('BONUS GAZZETTA 2013 2014'!C263,'BONUS GAZZETTA 2013 2014'!E263,'BONUS GAZZETTA 2013 2014'!G263,'BONUS GAZZETTA 2013 2014'!H263,'BONUS GAZZETTA 2013 2014'!J263,'BONUS GAZZETTA 2013 2014'!M263,'BONUS GAZZETTA 2013 2014'!O263,'BONUS GAZZETTA 2013 2014'!Q263,'BONUS GAZZETTA 2013 2014'!S263,'BONUS GAZZETTA 2013 2014'!U263,'BONUS GAZZETTA 2013 2014'!W263,'BONUS GAZZETTA 2013 2014'!Y263,'BONUS GAZZETTA 2013 2014'!AB263,'BONUS GAZZETTA 2013 2014'!AD263,'BONUS GAZZETTA 2013 2014'!AE263,'BONUS GAZZETTA 2013 2014'!AG263,'BONUS GAZZETTA 2013 2014'!AI263,'BONUS GAZZETTA 2013 2014'!AK263,'BONUS GAZZETTA 2013 2014'!AM263)</f>
        <v>-1</v>
      </c>
      <c r="BH263" s="1">
        <f t="shared" si="117"/>
        <v>87.5</v>
      </c>
      <c r="BI263" s="1">
        <f t="shared" si="118"/>
        <v>74</v>
      </c>
    </row>
    <row r="264" spans="1:61">
      <c r="A264" s="28" t="s">
        <v>2</v>
      </c>
      <c r="B264" s="28" t="s">
        <v>117</v>
      </c>
      <c r="C264" s="28">
        <v>6.5</v>
      </c>
      <c r="D264" s="28">
        <v>7</v>
      </c>
      <c r="E264" s="28">
        <v>6</v>
      </c>
      <c r="F264" s="28">
        <v>7</v>
      </c>
      <c r="G264" s="28"/>
      <c r="H264" s="29">
        <v>6</v>
      </c>
      <c r="I264" s="28">
        <v>6</v>
      </c>
      <c r="J264" s="28">
        <v>5.5</v>
      </c>
      <c r="K264" s="28">
        <v>6</v>
      </c>
      <c r="L264" s="28">
        <v>6</v>
      </c>
      <c r="M264" s="28"/>
      <c r="N264" s="28">
        <v>6.5</v>
      </c>
      <c r="O264" s="28"/>
      <c r="P264" s="28">
        <v>5</v>
      </c>
      <c r="Q264" s="28"/>
      <c r="R264" s="28">
        <v>6</v>
      </c>
      <c r="S264" s="28">
        <v>6.5</v>
      </c>
      <c r="T264" s="28">
        <v>7</v>
      </c>
      <c r="U264" s="28">
        <v>6</v>
      </c>
      <c r="V264" s="28"/>
      <c r="W264" s="28">
        <v>5.5</v>
      </c>
      <c r="X264" s="28">
        <v>6</v>
      </c>
      <c r="Y264" s="28">
        <v>5</v>
      </c>
      <c r="Z264" s="28">
        <v>6</v>
      </c>
      <c r="AA264" s="28">
        <v>6</v>
      </c>
      <c r="AB264" s="28">
        <v>6</v>
      </c>
      <c r="AC264" s="28"/>
      <c r="AD264" s="28">
        <v>6</v>
      </c>
      <c r="AE264" s="28">
        <v>6.5</v>
      </c>
      <c r="AF264" s="28">
        <v>6.5</v>
      </c>
      <c r="AG264" s="28">
        <v>6</v>
      </c>
      <c r="AH264" s="28">
        <v>6</v>
      </c>
      <c r="AI264" s="28"/>
      <c r="AJ264" s="28"/>
      <c r="AK264" s="28">
        <v>6</v>
      </c>
      <c r="AL264" s="28" t="s">
        <v>429</v>
      </c>
      <c r="AM264" s="28">
        <v>6</v>
      </c>
      <c r="AN264" s="28">
        <v>6</v>
      </c>
      <c r="AO264" s="8">
        <f t="shared" si="124"/>
        <v>29</v>
      </c>
      <c r="AP264" s="8">
        <f t="shared" si="125"/>
        <v>15</v>
      </c>
      <c r="AQ264" s="8">
        <f t="shared" si="126"/>
        <v>14</v>
      </c>
      <c r="AR264" s="8">
        <f t="shared" si="127"/>
        <v>6.0862068965517242</v>
      </c>
      <c r="AS264" s="8">
        <f t="shared" si="119"/>
        <v>6.2</v>
      </c>
      <c r="AT264" s="8">
        <f t="shared" si="120"/>
        <v>5.9642857142857144</v>
      </c>
      <c r="AU264" s="8">
        <f t="shared" si="128"/>
        <v>6</v>
      </c>
      <c r="AV264" s="8">
        <f t="shared" si="129"/>
        <v>6.2</v>
      </c>
      <c r="AW264" s="8">
        <f t="shared" si="130"/>
        <v>5.9642857142857144</v>
      </c>
      <c r="AX264" s="8">
        <f t="shared" si="121"/>
        <v>6.1896551724137927</v>
      </c>
      <c r="AY264" s="8">
        <f t="shared" si="113"/>
        <v>6.4666666666666668</v>
      </c>
      <c r="AZ264" s="8">
        <f t="shared" si="114"/>
        <v>5.8928571428571432</v>
      </c>
      <c r="BA264" s="1">
        <f t="shared" si="122"/>
        <v>176.5</v>
      </c>
      <c r="BB264" s="1">
        <f>SUM('BONUS GAZZETTA 2013 2014'!C264:AN264)</f>
        <v>3</v>
      </c>
      <c r="BC264" s="15">
        <f t="shared" si="123"/>
        <v>179.5</v>
      </c>
      <c r="BD264" s="1">
        <f t="shared" si="131"/>
        <v>93</v>
      </c>
      <c r="BE264" s="1">
        <f t="shared" si="132"/>
        <v>83.5</v>
      </c>
      <c r="BF264" s="1">
        <f>SUM('BONUS GAZZETTA 2013 2014'!D264,'BONUS GAZZETTA 2013 2014'!F264,'BONUS GAZZETTA 2013 2014'!I264,'BONUS GAZZETTA 2013 2014'!K264,'BONUS GAZZETTA 2013 2014'!L264,'BONUS GAZZETTA 2013 2014'!N264,'BONUS GAZZETTA 2013 2014'!P264,'BONUS GAZZETTA 2013 2014'!R264,'BONUS GAZZETTA 2013 2014'!T264,'BONUS GAZZETTA 2013 2014'!V264,'BONUS GAZZETTA 2013 2014'!X264,'BONUS GAZZETTA 2013 2014'!Z264,'BONUS GAZZETTA 2013 2014'!AA264,'BONUS GAZZETTA 2013 2014'!AC264,'BONUS GAZZETTA 2013 2014'!AF264,'BONUS GAZZETTA 2013 2014'!AH264,'BONUS GAZZETTA 2013 2014'!AJ264,'BONUS GAZZETTA 2013 2014'!AL264,'BONUS GAZZETTA 2013 2014'!AN264)</f>
        <v>4</v>
      </c>
      <c r="BG264" s="1">
        <f>SUM('BONUS GAZZETTA 2013 2014'!C264,'BONUS GAZZETTA 2013 2014'!E264,'BONUS GAZZETTA 2013 2014'!G264,'BONUS GAZZETTA 2013 2014'!H264,'BONUS GAZZETTA 2013 2014'!J264,'BONUS GAZZETTA 2013 2014'!M264,'BONUS GAZZETTA 2013 2014'!O264,'BONUS GAZZETTA 2013 2014'!Q264,'BONUS GAZZETTA 2013 2014'!S264,'BONUS GAZZETTA 2013 2014'!U264,'BONUS GAZZETTA 2013 2014'!W264,'BONUS GAZZETTA 2013 2014'!Y264,'BONUS GAZZETTA 2013 2014'!AB264,'BONUS GAZZETTA 2013 2014'!AD264,'BONUS GAZZETTA 2013 2014'!AE264,'BONUS GAZZETTA 2013 2014'!AG264,'BONUS GAZZETTA 2013 2014'!AI264,'BONUS GAZZETTA 2013 2014'!AK264,'BONUS GAZZETTA 2013 2014'!AM264)</f>
        <v>-1</v>
      </c>
      <c r="BH264" s="1">
        <f t="shared" si="117"/>
        <v>97</v>
      </c>
      <c r="BI264" s="1">
        <f t="shared" si="118"/>
        <v>82.5</v>
      </c>
    </row>
    <row r="265" spans="1:61">
      <c r="A265" s="28" t="s">
        <v>2</v>
      </c>
      <c r="B265" s="28" t="s">
        <v>528</v>
      </c>
      <c r="C265" s="28"/>
      <c r="D265" s="28"/>
      <c r="E265" s="28"/>
      <c r="F265" s="28"/>
      <c r="G265" s="28"/>
      <c r="H265" s="29"/>
      <c r="I265" s="28"/>
      <c r="J265" s="28"/>
      <c r="K265" s="28"/>
      <c r="L265" s="28">
        <v>6</v>
      </c>
      <c r="M265" s="28"/>
      <c r="N265" s="28"/>
      <c r="O265" s="28">
        <v>6</v>
      </c>
      <c r="P265" s="28"/>
      <c r="Q265" s="28"/>
      <c r="R265" s="28"/>
      <c r="S265" s="28"/>
      <c r="T265" s="28"/>
      <c r="U265" s="28">
        <v>5.5</v>
      </c>
      <c r="V265" s="28"/>
      <c r="W265" s="28"/>
      <c r="X265" s="28">
        <v>6</v>
      </c>
      <c r="Y265" s="28">
        <v>6.5</v>
      </c>
      <c r="Z265" s="28">
        <v>5.5</v>
      </c>
      <c r="AA265" s="28">
        <v>6</v>
      </c>
      <c r="AB265" s="28">
        <v>6</v>
      </c>
      <c r="AC265" s="28" t="s">
        <v>423</v>
      </c>
      <c r="AD265" s="28">
        <v>6.5</v>
      </c>
      <c r="AE265" s="28">
        <v>6.5</v>
      </c>
      <c r="AF265" s="28">
        <v>6</v>
      </c>
      <c r="AG265" s="28">
        <v>5</v>
      </c>
      <c r="AH265" s="28">
        <v>6</v>
      </c>
      <c r="AI265" s="28">
        <v>6</v>
      </c>
      <c r="AJ265" s="28"/>
      <c r="AK265" s="28"/>
      <c r="AL265" s="28"/>
      <c r="AM265" s="28">
        <v>6</v>
      </c>
      <c r="AN265" s="28">
        <v>6</v>
      </c>
      <c r="AO265" s="8">
        <f t="shared" si="124"/>
        <v>16</v>
      </c>
      <c r="AP265" s="8">
        <f t="shared" si="125"/>
        <v>7</v>
      </c>
      <c r="AQ265" s="8">
        <f t="shared" si="126"/>
        <v>9</v>
      </c>
      <c r="AR265" s="8">
        <f t="shared" si="127"/>
        <v>5.96875</v>
      </c>
      <c r="AS265" s="8">
        <f t="shared" si="119"/>
        <v>5.833333333333333</v>
      </c>
      <c r="AT265" s="8">
        <f t="shared" si="120"/>
        <v>6</v>
      </c>
      <c r="AU265" s="8">
        <f t="shared" si="128"/>
        <v>6</v>
      </c>
      <c r="AV265" s="8">
        <f t="shared" si="129"/>
        <v>5.9285714285714288</v>
      </c>
      <c r="AW265" s="8">
        <f t="shared" si="130"/>
        <v>6</v>
      </c>
      <c r="AX265" s="8">
        <f t="shared" si="121"/>
        <v>5.8125</v>
      </c>
      <c r="AY265" s="8">
        <f t="shared" si="113"/>
        <v>5.6428571428571432</v>
      </c>
      <c r="AZ265" s="8">
        <f t="shared" si="114"/>
        <v>5.9444444444444446</v>
      </c>
      <c r="BA265" s="1">
        <f t="shared" si="122"/>
        <v>95.5</v>
      </c>
      <c r="BB265" s="1">
        <f>SUM('BONUS GAZZETTA 2013 2014'!C265:AN265)</f>
        <v>-2.5</v>
      </c>
      <c r="BC265" s="15">
        <f t="shared" si="123"/>
        <v>93</v>
      </c>
      <c r="BD265" s="1">
        <f t="shared" si="131"/>
        <v>41.5</v>
      </c>
      <c r="BE265" s="1">
        <f t="shared" si="132"/>
        <v>54</v>
      </c>
      <c r="BF265" s="1">
        <f>SUM('BONUS GAZZETTA 2013 2014'!D265,'BONUS GAZZETTA 2013 2014'!F265,'BONUS GAZZETTA 2013 2014'!I265,'BONUS GAZZETTA 2013 2014'!K265,'BONUS GAZZETTA 2013 2014'!L265,'BONUS GAZZETTA 2013 2014'!N265,'BONUS GAZZETTA 2013 2014'!P265,'BONUS GAZZETTA 2013 2014'!R265,'BONUS GAZZETTA 2013 2014'!T265,'BONUS GAZZETTA 2013 2014'!V265,'BONUS GAZZETTA 2013 2014'!X265,'BONUS GAZZETTA 2013 2014'!Z265,'BONUS GAZZETTA 2013 2014'!AA265,'BONUS GAZZETTA 2013 2014'!AC265,'BONUS GAZZETTA 2013 2014'!AF265,'BONUS GAZZETTA 2013 2014'!AH265,'BONUS GAZZETTA 2013 2014'!AJ265,'BONUS GAZZETTA 2013 2014'!AL265,'BONUS GAZZETTA 2013 2014'!AN265)</f>
        <v>-2</v>
      </c>
      <c r="BG265" s="1">
        <f>SUM('BONUS GAZZETTA 2013 2014'!C265,'BONUS GAZZETTA 2013 2014'!E265,'BONUS GAZZETTA 2013 2014'!G265,'BONUS GAZZETTA 2013 2014'!H265,'BONUS GAZZETTA 2013 2014'!J265,'BONUS GAZZETTA 2013 2014'!M265,'BONUS GAZZETTA 2013 2014'!O265,'BONUS GAZZETTA 2013 2014'!Q265,'BONUS GAZZETTA 2013 2014'!S265,'BONUS GAZZETTA 2013 2014'!U265,'BONUS GAZZETTA 2013 2014'!W265,'BONUS GAZZETTA 2013 2014'!Y265,'BONUS GAZZETTA 2013 2014'!AB265,'BONUS GAZZETTA 2013 2014'!AD265,'BONUS GAZZETTA 2013 2014'!AE265,'BONUS GAZZETTA 2013 2014'!AG265,'BONUS GAZZETTA 2013 2014'!AI265,'BONUS GAZZETTA 2013 2014'!AK265,'BONUS GAZZETTA 2013 2014'!AM265)</f>
        <v>-0.5</v>
      </c>
      <c r="BH265" s="1">
        <f t="shared" si="117"/>
        <v>39.5</v>
      </c>
      <c r="BI265" s="1">
        <f t="shared" si="118"/>
        <v>53.5</v>
      </c>
    </row>
    <row r="266" spans="1:61">
      <c r="A266" s="28" t="s">
        <v>2</v>
      </c>
      <c r="B266" s="28" t="s">
        <v>118</v>
      </c>
      <c r="C266" s="28">
        <v>6</v>
      </c>
      <c r="D266" s="28">
        <v>6.5</v>
      </c>
      <c r="E266" s="28">
        <v>5</v>
      </c>
      <c r="F266" s="28"/>
      <c r="G266" s="28">
        <v>6</v>
      </c>
      <c r="H266" s="29">
        <v>6</v>
      </c>
      <c r="I266" s="28">
        <v>6.5</v>
      </c>
      <c r="J266" s="28">
        <v>5.5</v>
      </c>
      <c r="K266" s="28">
        <v>6</v>
      </c>
      <c r="L266" s="28">
        <v>7</v>
      </c>
      <c r="M266" s="28">
        <v>5.5</v>
      </c>
      <c r="N266" s="28"/>
      <c r="O266" s="28">
        <v>6</v>
      </c>
      <c r="P266" s="28">
        <v>6</v>
      </c>
      <c r="Q266" s="28">
        <v>6.5</v>
      </c>
      <c r="R266" s="28">
        <v>6.5</v>
      </c>
      <c r="S266" s="28">
        <v>6.5</v>
      </c>
      <c r="T266" s="28">
        <v>7</v>
      </c>
      <c r="U266" s="28">
        <v>6</v>
      </c>
      <c r="V266" s="28">
        <v>6</v>
      </c>
      <c r="W266" s="28"/>
      <c r="X266" s="28">
        <v>7</v>
      </c>
      <c r="Y266" s="28">
        <v>6</v>
      </c>
      <c r="Z266" s="28"/>
      <c r="AA266" s="28"/>
      <c r="AB266" s="28"/>
      <c r="AC266" s="28">
        <v>6</v>
      </c>
      <c r="AD266" s="28">
        <v>6</v>
      </c>
      <c r="AE266" s="28">
        <v>6.5</v>
      </c>
      <c r="AF266" s="28">
        <v>6.5</v>
      </c>
      <c r="AG266" s="28">
        <v>5.5</v>
      </c>
      <c r="AH266" s="28">
        <v>6</v>
      </c>
      <c r="AI266" s="28">
        <v>6.5</v>
      </c>
      <c r="AJ266" s="28">
        <v>6.5</v>
      </c>
      <c r="AK266" s="28">
        <v>6.5</v>
      </c>
      <c r="AL266" s="28">
        <v>6</v>
      </c>
      <c r="AM266" s="28">
        <v>6</v>
      </c>
      <c r="AN266" s="28"/>
      <c r="AO266" s="8">
        <f t="shared" si="124"/>
        <v>31</v>
      </c>
      <c r="AP266" s="8">
        <f t="shared" si="125"/>
        <v>14</v>
      </c>
      <c r="AQ266" s="8">
        <f t="shared" si="126"/>
        <v>17</v>
      </c>
      <c r="AR266" s="8">
        <f t="shared" si="127"/>
        <v>6.17741935483871</v>
      </c>
      <c r="AS266" s="8">
        <f t="shared" si="119"/>
        <v>6.1470588235294121</v>
      </c>
      <c r="AT266" s="8">
        <f t="shared" si="120"/>
        <v>6.2142857142857144</v>
      </c>
      <c r="AU266" s="8">
        <f t="shared" si="128"/>
        <v>6</v>
      </c>
      <c r="AV266" s="8">
        <f t="shared" si="129"/>
        <v>6.3928571428571432</v>
      </c>
      <c r="AW266" s="8">
        <f t="shared" si="130"/>
        <v>6</v>
      </c>
      <c r="AX266" s="8">
        <f t="shared" si="121"/>
        <v>6.387096774193548</v>
      </c>
      <c r="AY266" s="8">
        <f t="shared" si="113"/>
        <v>6.7142857142857144</v>
      </c>
      <c r="AZ266" s="8">
        <f t="shared" si="114"/>
        <v>6.117647058823529</v>
      </c>
      <c r="BA266" s="1">
        <f t="shared" si="122"/>
        <v>191.5</v>
      </c>
      <c r="BB266" s="1">
        <f>SUM('BONUS GAZZETTA 2013 2014'!C266:AN266)</f>
        <v>6.5</v>
      </c>
      <c r="BC266" s="15">
        <f t="shared" si="123"/>
        <v>198</v>
      </c>
      <c r="BD266" s="1">
        <f t="shared" si="131"/>
        <v>89.5</v>
      </c>
      <c r="BE266" s="1">
        <f t="shared" si="132"/>
        <v>102</v>
      </c>
      <c r="BF266" s="1">
        <f>SUM('BONUS GAZZETTA 2013 2014'!D266,'BONUS GAZZETTA 2013 2014'!F266,'BONUS GAZZETTA 2013 2014'!I266,'BONUS GAZZETTA 2013 2014'!K266,'BONUS GAZZETTA 2013 2014'!L266,'BONUS GAZZETTA 2013 2014'!N266,'BONUS GAZZETTA 2013 2014'!P266,'BONUS GAZZETTA 2013 2014'!R266,'BONUS GAZZETTA 2013 2014'!T266,'BONUS GAZZETTA 2013 2014'!V266,'BONUS GAZZETTA 2013 2014'!X266,'BONUS GAZZETTA 2013 2014'!Z266,'BONUS GAZZETTA 2013 2014'!AA266,'BONUS GAZZETTA 2013 2014'!AC266,'BONUS GAZZETTA 2013 2014'!AF266,'BONUS GAZZETTA 2013 2014'!AH266,'BONUS GAZZETTA 2013 2014'!AJ266,'BONUS GAZZETTA 2013 2014'!AL266,'BONUS GAZZETTA 2013 2014'!AN266)</f>
        <v>4.5</v>
      </c>
      <c r="BG266" s="1">
        <f>SUM('BONUS GAZZETTA 2013 2014'!C266,'BONUS GAZZETTA 2013 2014'!E266,'BONUS GAZZETTA 2013 2014'!G266,'BONUS GAZZETTA 2013 2014'!H266,'BONUS GAZZETTA 2013 2014'!J266,'BONUS GAZZETTA 2013 2014'!M266,'BONUS GAZZETTA 2013 2014'!O266,'BONUS GAZZETTA 2013 2014'!Q266,'BONUS GAZZETTA 2013 2014'!S266,'BONUS GAZZETTA 2013 2014'!U266,'BONUS GAZZETTA 2013 2014'!W266,'BONUS GAZZETTA 2013 2014'!Y266,'BONUS GAZZETTA 2013 2014'!AB266,'BONUS GAZZETTA 2013 2014'!AD266,'BONUS GAZZETTA 2013 2014'!AE266,'BONUS GAZZETTA 2013 2014'!AG266,'BONUS GAZZETTA 2013 2014'!AI266,'BONUS GAZZETTA 2013 2014'!AK266,'BONUS GAZZETTA 2013 2014'!AM266)</f>
        <v>2</v>
      </c>
      <c r="BH266" s="1">
        <f t="shared" si="117"/>
        <v>94</v>
      </c>
      <c r="BI266" s="1">
        <f t="shared" si="118"/>
        <v>104</v>
      </c>
    </row>
    <row r="267" spans="1:61">
      <c r="A267" s="28" t="s">
        <v>2</v>
      </c>
      <c r="B267" s="28" t="s">
        <v>521</v>
      </c>
      <c r="C267" s="28"/>
      <c r="D267" s="28"/>
      <c r="E267" s="28"/>
      <c r="F267" s="28"/>
      <c r="G267" s="28"/>
      <c r="H267" s="29"/>
      <c r="I267" s="28"/>
      <c r="J267" s="28"/>
      <c r="K267" s="28">
        <v>6</v>
      </c>
      <c r="L267" s="28">
        <v>6.5</v>
      </c>
      <c r="M267" s="28"/>
      <c r="N267" s="28"/>
      <c r="O267" s="28"/>
      <c r="P267" s="28">
        <v>5</v>
      </c>
      <c r="Q267" s="28"/>
      <c r="R267" s="28">
        <v>6</v>
      </c>
      <c r="S267" s="28"/>
      <c r="T267" s="28"/>
      <c r="U267" s="28" t="s">
        <v>429</v>
      </c>
      <c r="V267" s="28"/>
      <c r="W267" s="28"/>
      <c r="X267" s="28"/>
      <c r="Y267" s="28"/>
      <c r="Z267" s="28"/>
      <c r="AA267" s="28"/>
      <c r="AB267" s="28"/>
      <c r="AC267" s="28"/>
      <c r="AD267" s="28"/>
      <c r="AE267" s="28"/>
      <c r="AF267" s="28"/>
      <c r="AG267" s="28"/>
      <c r="AH267" s="28"/>
      <c r="AI267" s="28"/>
      <c r="AJ267" s="28"/>
      <c r="AK267" s="28"/>
      <c r="AL267" s="28"/>
      <c r="AM267" s="28"/>
      <c r="AN267" s="28"/>
      <c r="AO267" s="8">
        <f t="shared" si="124"/>
        <v>4</v>
      </c>
      <c r="AP267" s="8">
        <f t="shared" si="125"/>
        <v>4</v>
      </c>
      <c r="AQ267" s="8">
        <f t="shared" si="126"/>
        <v>0</v>
      </c>
      <c r="AR267" s="8">
        <f t="shared" si="127"/>
        <v>5.875</v>
      </c>
      <c r="AS267" s="8">
        <f t="shared" si="119"/>
        <v>5.875</v>
      </c>
      <c r="AT267" s="8" t="e">
        <f t="shared" si="120"/>
        <v>#DIV/0!</v>
      </c>
      <c r="AU267" s="8">
        <f t="shared" si="128"/>
        <v>6</v>
      </c>
      <c r="AV267" s="8">
        <f t="shared" si="129"/>
        <v>5.875</v>
      </c>
      <c r="AW267" s="8" t="e">
        <f t="shared" si="130"/>
        <v>#DIV/0!</v>
      </c>
      <c r="AX267" s="8">
        <f t="shared" si="121"/>
        <v>5.875</v>
      </c>
      <c r="AY267" s="8">
        <f t="shared" si="113"/>
        <v>5.875</v>
      </c>
      <c r="AZ267" s="8" t="e">
        <f t="shared" si="114"/>
        <v>#DIV/0!</v>
      </c>
      <c r="BA267" s="1">
        <f t="shared" si="122"/>
        <v>23.5</v>
      </c>
      <c r="BB267" s="1">
        <f>SUM('BONUS GAZZETTA 2013 2014'!C267:AN267)</f>
        <v>0</v>
      </c>
      <c r="BC267" s="15">
        <f t="shared" si="123"/>
        <v>23.5</v>
      </c>
      <c r="BD267" s="1">
        <f t="shared" si="131"/>
        <v>23.5</v>
      </c>
      <c r="BE267" s="1">
        <f t="shared" si="132"/>
        <v>0</v>
      </c>
      <c r="BF267" s="1">
        <f>SUM('BONUS GAZZETTA 2013 2014'!D267,'BONUS GAZZETTA 2013 2014'!F267,'BONUS GAZZETTA 2013 2014'!I267,'BONUS GAZZETTA 2013 2014'!K267,'BONUS GAZZETTA 2013 2014'!L267,'BONUS GAZZETTA 2013 2014'!N267,'BONUS GAZZETTA 2013 2014'!P267,'BONUS GAZZETTA 2013 2014'!R267,'BONUS GAZZETTA 2013 2014'!T267,'BONUS GAZZETTA 2013 2014'!V267,'BONUS GAZZETTA 2013 2014'!X267,'BONUS GAZZETTA 2013 2014'!Z267,'BONUS GAZZETTA 2013 2014'!AA267,'BONUS GAZZETTA 2013 2014'!AC267,'BONUS GAZZETTA 2013 2014'!AF267,'BONUS GAZZETTA 2013 2014'!AH267,'BONUS GAZZETTA 2013 2014'!AJ267,'BONUS GAZZETTA 2013 2014'!AL267,'BONUS GAZZETTA 2013 2014'!AN267)</f>
        <v>0</v>
      </c>
      <c r="BG267" s="1">
        <f>SUM('BONUS GAZZETTA 2013 2014'!C267,'BONUS GAZZETTA 2013 2014'!E267,'BONUS GAZZETTA 2013 2014'!G267,'BONUS GAZZETTA 2013 2014'!H267,'BONUS GAZZETTA 2013 2014'!J267,'BONUS GAZZETTA 2013 2014'!M267,'BONUS GAZZETTA 2013 2014'!O267,'BONUS GAZZETTA 2013 2014'!Q267,'BONUS GAZZETTA 2013 2014'!S267,'BONUS GAZZETTA 2013 2014'!U267,'BONUS GAZZETTA 2013 2014'!W267,'BONUS GAZZETTA 2013 2014'!Y267,'BONUS GAZZETTA 2013 2014'!AB267,'BONUS GAZZETTA 2013 2014'!AD267,'BONUS GAZZETTA 2013 2014'!AE267,'BONUS GAZZETTA 2013 2014'!AG267,'BONUS GAZZETTA 2013 2014'!AI267,'BONUS GAZZETTA 2013 2014'!AK267,'BONUS GAZZETTA 2013 2014'!AM267)</f>
        <v>0</v>
      </c>
      <c r="BH267" s="1">
        <f t="shared" si="117"/>
        <v>23.5</v>
      </c>
      <c r="BI267" s="1">
        <f t="shared" si="118"/>
        <v>0</v>
      </c>
    </row>
    <row r="268" spans="1:61">
      <c r="A268" s="28" t="s">
        <v>2</v>
      </c>
      <c r="B268" s="28" t="s">
        <v>119</v>
      </c>
      <c r="C268" s="28">
        <v>6.5</v>
      </c>
      <c r="D268" s="28">
        <v>6.5</v>
      </c>
      <c r="E268" s="28">
        <v>6</v>
      </c>
      <c r="F268" s="28"/>
      <c r="G268" s="28">
        <v>6</v>
      </c>
      <c r="H268" s="29">
        <v>5.5</v>
      </c>
      <c r="I268" s="28"/>
      <c r="J268" s="28"/>
      <c r="K268" s="28"/>
      <c r="L268" s="28"/>
      <c r="M268" s="28"/>
      <c r="N268" s="28"/>
      <c r="O268" s="28"/>
      <c r="P268" s="28">
        <v>6.5</v>
      </c>
      <c r="Q268" s="28"/>
      <c r="R268" s="28"/>
      <c r="S268" s="28">
        <v>6.5</v>
      </c>
      <c r="T268" s="28">
        <v>6.5</v>
      </c>
      <c r="U268" s="28">
        <v>7</v>
      </c>
      <c r="V268" s="28">
        <v>6</v>
      </c>
      <c r="W268" s="28">
        <v>6.5</v>
      </c>
      <c r="X268" s="28">
        <v>7.5</v>
      </c>
      <c r="Y268" s="28">
        <v>6</v>
      </c>
      <c r="Z268" s="28">
        <v>5.5</v>
      </c>
      <c r="AA268" s="28">
        <v>5.5</v>
      </c>
      <c r="AB268" s="28">
        <v>7</v>
      </c>
      <c r="AC268" s="28">
        <v>6</v>
      </c>
      <c r="AD268" s="28">
        <v>5.5</v>
      </c>
      <c r="AE268" s="28">
        <v>6.5</v>
      </c>
      <c r="AF268" s="28">
        <v>6</v>
      </c>
      <c r="AG268" s="28">
        <v>5.5</v>
      </c>
      <c r="AH268" s="28">
        <v>7</v>
      </c>
      <c r="AI268" s="28">
        <v>6.5</v>
      </c>
      <c r="AJ268" s="28"/>
      <c r="AK268" s="28">
        <v>6.5</v>
      </c>
      <c r="AL268" s="28">
        <v>6</v>
      </c>
      <c r="AM268" s="28">
        <v>7</v>
      </c>
      <c r="AN268" s="28">
        <v>6</v>
      </c>
      <c r="AO268" s="8">
        <f t="shared" si="124"/>
        <v>27</v>
      </c>
      <c r="AP268" s="8">
        <f t="shared" si="125"/>
        <v>12</v>
      </c>
      <c r="AQ268" s="8">
        <f t="shared" si="126"/>
        <v>15</v>
      </c>
      <c r="AR268" s="8">
        <f t="shared" si="127"/>
        <v>6.2777777777777777</v>
      </c>
      <c r="AS268" s="8">
        <f t="shared" si="119"/>
        <v>6.333333333333333</v>
      </c>
      <c r="AT268" s="8">
        <f t="shared" si="120"/>
        <v>6.25</v>
      </c>
      <c r="AU268" s="8">
        <f t="shared" si="128"/>
        <v>6.5</v>
      </c>
      <c r="AV268" s="8">
        <f t="shared" si="129"/>
        <v>6.25</v>
      </c>
      <c r="AW268" s="8">
        <f t="shared" si="130"/>
        <v>6.3</v>
      </c>
      <c r="AX268" s="8">
        <f t="shared" si="121"/>
        <v>6.4259259259259256</v>
      </c>
      <c r="AY268" s="8">
        <f t="shared" si="113"/>
        <v>6.5</v>
      </c>
      <c r="AZ268" s="8">
        <f t="shared" si="114"/>
        <v>6.3666666666666663</v>
      </c>
      <c r="BA268" s="1">
        <f t="shared" si="122"/>
        <v>169.5</v>
      </c>
      <c r="BB268" s="1">
        <f>SUM('BONUS GAZZETTA 2013 2014'!C268:AN268)</f>
        <v>4</v>
      </c>
      <c r="BC268" s="15">
        <f t="shared" si="123"/>
        <v>173.5</v>
      </c>
      <c r="BD268" s="1">
        <f t="shared" si="131"/>
        <v>75</v>
      </c>
      <c r="BE268" s="1">
        <f t="shared" si="132"/>
        <v>94.5</v>
      </c>
      <c r="BF268" s="1">
        <f>SUM('BONUS GAZZETTA 2013 2014'!D268,'BONUS GAZZETTA 2013 2014'!F268,'BONUS GAZZETTA 2013 2014'!I268,'BONUS GAZZETTA 2013 2014'!K268,'BONUS GAZZETTA 2013 2014'!L268,'BONUS GAZZETTA 2013 2014'!N268,'BONUS GAZZETTA 2013 2014'!P268,'BONUS GAZZETTA 2013 2014'!R268,'BONUS GAZZETTA 2013 2014'!T268,'BONUS GAZZETTA 2013 2014'!V268,'BONUS GAZZETTA 2013 2014'!X268,'BONUS GAZZETTA 2013 2014'!Z268,'BONUS GAZZETTA 2013 2014'!AA268,'BONUS GAZZETTA 2013 2014'!AC268,'BONUS GAZZETTA 2013 2014'!AF268,'BONUS GAZZETTA 2013 2014'!AH268,'BONUS GAZZETTA 2013 2014'!AJ268,'BONUS GAZZETTA 2013 2014'!AL268,'BONUS GAZZETTA 2013 2014'!AN268)</f>
        <v>3</v>
      </c>
      <c r="BG268" s="1">
        <f>SUM('BONUS GAZZETTA 2013 2014'!C268,'BONUS GAZZETTA 2013 2014'!E268,'BONUS GAZZETTA 2013 2014'!G268,'BONUS GAZZETTA 2013 2014'!H268,'BONUS GAZZETTA 2013 2014'!J268,'BONUS GAZZETTA 2013 2014'!M268,'BONUS GAZZETTA 2013 2014'!O268,'BONUS GAZZETTA 2013 2014'!Q268,'BONUS GAZZETTA 2013 2014'!S268,'BONUS GAZZETTA 2013 2014'!U268,'BONUS GAZZETTA 2013 2014'!W268,'BONUS GAZZETTA 2013 2014'!Y268,'BONUS GAZZETTA 2013 2014'!AB268,'BONUS GAZZETTA 2013 2014'!AD268,'BONUS GAZZETTA 2013 2014'!AE268,'BONUS GAZZETTA 2013 2014'!AG268,'BONUS GAZZETTA 2013 2014'!AI268,'BONUS GAZZETTA 2013 2014'!AK268,'BONUS GAZZETTA 2013 2014'!AM268)</f>
        <v>1</v>
      </c>
      <c r="BH268" s="1">
        <f t="shared" si="117"/>
        <v>78</v>
      </c>
      <c r="BI268" s="1">
        <f t="shared" si="118"/>
        <v>95.5</v>
      </c>
    </row>
    <row r="269" spans="1:61">
      <c r="A269" s="28" t="s">
        <v>2</v>
      </c>
      <c r="B269" s="28" t="s">
        <v>501</v>
      </c>
      <c r="C269" s="28"/>
      <c r="D269" s="28"/>
      <c r="E269" s="28"/>
      <c r="F269" s="28"/>
      <c r="G269" s="28"/>
      <c r="H269" s="29"/>
      <c r="I269" s="28"/>
      <c r="J269" s="28" t="s">
        <v>423</v>
      </c>
      <c r="K269" s="28"/>
      <c r="L269" s="28">
        <v>6</v>
      </c>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c r="AN269" s="28"/>
      <c r="AO269" s="8">
        <f t="shared" si="124"/>
        <v>1</v>
      </c>
      <c r="AP269" s="8">
        <f t="shared" si="125"/>
        <v>1</v>
      </c>
      <c r="AQ269" s="8">
        <f t="shared" si="126"/>
        <v>0</v>
      </c>
      <c r="AR269" s="8">
        <f t="shared" si="127"/>
        <v>6</v>
      </c>
      <c r="AS269" s="8">
        <f t="shared" si="119"/>
        <v>6</v>
      </c>
      <c r="AT269" s="8" t="e">
        <f t="shared" si="120"/>
        <v>#DIV/0!</v>
      </c>
      <c r="AU269" s="8" t="e">
        <f t="shared" si="128"/>
        <v>#N/A</v>
      </c>
      <c r="AV269" s="8">
        <f t="shared" si="129"/>
        <v>6</v>
      </c>
      <c r="AW269" s="8" t="e">
        <f t="shared" si="130"/>
        <v>#DIV/0!</v>
      </c>
      <c r="AX269" s="8">
        <f t="shared" si="121"/>
        <v>6</v>
      </c>
      <c r="AY269" s="8">
        <f t="shared" si="113"/>
        <v>6</v>
      </c>
      <c r="AZ269" s="8" t="e">
        <f t="shared" si="114"/>
        <v>#DIV/0!</v>
      </c>
      <c r="BA269" s="1">
        <f t="shared" si="122"/>
        <v>6</v>
      </c>
      <c r="BB269" s="1">
        <f>SUM('BONUS GAZZETTA 2013 2014'!C269:AN269)</f>
        <v>0</v>
      </c>
      <c r="BC269" s="15">
        <f t="shared" si="123"/>
        <v>6</v>
      </c>
      <c r="BD269" s="1">
        <f t="shared" si="131"/>
        <v>6</v>
      </c>
      <c r="BE269" s="1">
        <f t="shared" si="132"/>
        <v>0</v>
      </c>
      <c r="BF269" s="1">
        <f>SUM('BONUS GAZZETTA 2013 2014'!D269,'BONUS GAZZETTA 2013 2014'!F269,'BONUS GAZZETTA 2013 2014'!I269,'BONUS GAZZETTA 2013 2014'!K269,'BONUS GAZZETTA 2013 2014'!L269,'BONUS GAZZETTA 2013 2014'!N269,'BONUS GAZZETTA 2013 2014'!P269,'BONUS GAZZETTA 2013 2014'!R269,'BONUS GAZZETTA 2013 2014'!T269,'BONUS GAZZETTA 2013 2014'!V269,'BONUS GAZZETTA 2013 2014'!X269,'BONUS GAZZETTA 2013 2014'!Z269,'BONUS GAZZETTA 2013 2014'!AA269,'BONUS GAZZETTA 2013 2014'!AC269,'BONUS GAZZETTA 2013 2014'!AF269,'BONUS GAZZETTA 2013 2014'!AH269,'BONUS GAZZETTA 2013 2014'!AJ269,'BONUS GAZZETTA 2013 2014'!AL269,'BONUS GAZZETTA 2013 2014'!AN269)</f>
        <v>0</v>
      </c>
      <c r="BG269" s="1">
        <f>SUM('BONUS GAZZETTA 2013 2014'!C269,'BONUS GAZZETTA 2013 2014'!E269,'BONUS GAZZETTA 2013 2014'!G269,'BONUS GAZZETTA 2013 2014'!H269,'BONUS GAZZETTA 2013 2014'!J269,'BONUS GAZZETTA 2013 2014'!M269,'BONUS GAZZETTA 2013 2014'!O269,'BONUS GAZZETTA 2013 2014'!Q269,'BONUS GAZZETTA 2013 2014'!S269,'BONUS GAZZETTA 2013 2014'!U269,'BONUS GAZZETTA 2013 2014'!W269,'BONUS GAZZETTA 2013 2014'!Y269,'BONUS GAZZETTA 2013 2014'!AB269,'BONUS GAZZETTA 2013 2014'!AD269,'BONUS GAZZETTA 2013 2014'!AE269,'BONUS GAZZETTA 2013 2014'!AG269,'BONUS GAZZETTA 2013 2014'!AI269,'BONUS GAZZETTA 2013 2014'!AK269,'BONUS GAZZETTA 2013 2014'!AM269)</f>
        <v>0</v>
      </c>
      <c r="BH269" s="1">
        <f t="shared" si="117"/>
        <v>6</v>
      </c>
      <c r="BI269" s="1">
        <f t="shared" si="118"/>
        <v>0</v>
      </c>
    </row>
    <row r="270" spans="1:61">
      <c r="A270" s="28" t="s">
        <v>2</v>
      </c>
      <c r="B270" s="28" t="s">
        <v>365</v>
      </c>
      <c r="C270" s="28"/>
      <c r="D270" s="28" t="s">
        <v>423</v>
      </c>
      <c r="E270" s="28"/>
      <c r="F270" s="28">
        <v>5.5</v>
      </c>
      <c r="G270" s="28">
        <v>5.5</v>
      </c>
      <c r="H270" s="29"/>
      <c r="I270" s="28"/>
      <c r="J270" s="28"/>
      <c r="K270" s="28"/>
      <c r="L270" s="28"/>
      <c r="M270" s="28">
        <v>6</v>
      </c>
      <c r="N270" s="28">
        <v>5.5</v>
      </c>
      <c r="O270" s="28"/>
      <c r="P270" s="28"/>
      <c r="Q270" s="28">
        <v>6.5</v>
      </c>
      <c r="R270" s="28"/>
      <c r="S270" s="28"/>
      <c r="T270" s="28"/>
      <c r="U270" s="28"/>
      <c r="V270" s="28">
        <v>6.5</v>
      </c>
      <c r="W270" s="28">
        <v>5</v>
      </c>
      <c r="X270" s="28"/>
      <c r="Y270" s="28">
        <v>5</v>
      </c>
      <c r="Z270" s="28">
        <v>6</v>
      </c>
      <c r="AA270" s="28"/>
      <c r="AB270" s="28"/>
      <c r="AC270" s="28">
        <v>6</v>
      </c>
      <c r="AD270" s="28"/>
      <c r="AE270" s="28"/>
      <c r="AF270" s="28"/>
      <c r="AG270" s="28"/>
      <c r="AH270" s="28"/>
      <c r="AI270" s="28">
        <v>6.5</v>
      </c>
      <c r="AJ270" s="28">
        <v>6.5</v>
      </c>
      <c r="AK270" s="28">
        <v>4.5</v>
      </c>
      <c r="AL270" s="28">
        <v>6</v>
      </c>
      <c r="AM270" s="28"/>
      <c r="AN270" s="28">
        <v>6</v>
      </c>
      <c r="AO270" s="8">
        <f t="shared" si="124"/>
        <v>15</v>
      </c>
      <c r="AP270" s="8">
        <f t="shared" si="125"/>
        <v>8</v>
      </c>
      <c r="AQ270" s="8">
        <f t="shared" si="126"/>
        <v>7</v>
      </c>
      <c r="AR270" s="8">
        <f t="shared" si="127"/>
        <v>5.8</v>
      </c>
      <c r="AS270" s="8">
        <f t="shared" si="119"/>
        <v>5.8</v>
      </c>
      <c r="AT270" s="8">
        <f t="shared" si="120"/>
        <v>5.8</v>
      </c>
      <c r="AU270" s="8">
        <f t="shared" si="128"/>
        <v>6</v>
      </c>
      <c r="AV270" s="8">
        <f t="shared" si="129"/>
        <v>6</v>
      </c>
      <c r="AW270" s="8">
        <f t="shared" si="130"/>
        <v>5.5714285714285712</v>
      </c>
      <c r="AX270" s="8">
        <f t="shared" si="121"/>
        <v>5.6333333333333337</v>
      </c>
      <c r="AY270" s="8">
        <f t="shared" si="113"/>
        <v>5.8125</v>
      </c>
      <c r="AZ270" s="8">
        <f t="shared" si="114"/>
        <v>5.4285714285714288</v>
      </c>
      <c r="BA270" s="1">
        <f t="shared" si="122"/>
        <v>87</v>
      </c>
      <c r="BB270" s="1">
        <f>SUM('BONUS GAZZETTA 2013 2014'!C270:AN270)</f>
        <v>-2.5</v>
      </c>
      <c r="BC270" s="15">
        <f t="shared" si="123"/>
        <v>84.5</v>
      </c>
      <c r="BD270" s="1">
        <f t="shared" si="131"/>
        <v>48</v>
      </c>
      <c r="BE270" s="1">
        <f t="shared" si="132"/>
        <v>39</v>
      </c>
      <c r="BF270" s="1">
        <f>SUM('BONUS GAZZETTA 2013 2014'!D270,'BONUS GAZZETTA 2013 2014'!F270,'BONUS GAZZETTA 2013 2014'!I270,'BONUS GAZZETTA 2013 2014'!K270,'BONUS GAZZETTA 2013 2014'!L270,'BONUS GAZZETTA 2013 2014'!N270,'BONUS GAZZETTA 2013 2014'!P270,'BONUS GAZZETTA 2013 2014'!R270,'BONUS GAZZETTA 2013 2014'!T270,'BONUS GAZZETTA 2013 2014'!V270,'BONUS GAZZETTA 2013 2014'!X270,'BONUS GAZZETTA 2013 2014'!Z270,'BONUS GAZZETTA 2013 2014'!AA270,'BONUS GAZZETTA 2013 2014'!AC270,'BONUS GAZZETTA 2013 2014'!AF270,'BONUS GAZZETTA 2013 2014'!AH270,'BONUS GAZZETTA 2013 2014'!AJ270,'BONUS GAZZETTA 2013 2014'!AL270,'BONUS GAZZETTA 2013 2014'!AN270)</f>
        <v>-1.5</v>
      </c>
      <c r="BG270" s="1">
        <f>SUM('BONUS GAZZETTA 2013 2014'!C270,'BONUS GAZZETTA 2013 2014'!E270,'BONUS GAZZETTA 2013 2014'!G270,'BONUS GAZZETTA 2013 2014'!H270,'BONUS GAZZETTA 2013 2014'!J270,'BONUS GAZZETTA 2013 2014'!M270,'BONUS GAZZETTA 2013 2014'!O270,'BONUS GAZZETTA 2013 2014'!Q270,'BONUS GAZZETTA 2013 2014'!S270,'BONUS GAZZETTA 2013 2014'!U270,'BONUS GAZZETTA 2013 2014'!W270,'BONUS GAZZETTA 2013 2014'!Y270,'BONUS GAZZETTA 2013 2014'!AB270,'BONUS GAZZETTA 2013 2014'!AD270,'BONUS GAZZETTA 2013 2014'!AE270,'BONUS GAZZETTA 2013 2014'!AG270,'BONUS GAZZETTA 2013 2014'!AI270,'BONUS GAZZETTA 2013 2014'!AK270,'BONUS GAZZETTA 2013 2014'!AM270)</f>
        <v>-1</v>
      </c>
      <c r="BH270" s="1">
        <f t="shared" si="117"/>
        <v>46.5</v>
      </c>
      <c r="BI270" s="1">
        <f t="shared" si="118"/>
        <v>38</v>
      </c>
    </row>
    <row r="271" spans="1:61">
      <c r="A271" s="28" t="s">
        <v>2</v>
      </c>
      <c r="B271" s="28" t="s">
        <v>463</v>
      </c>
      <c r="C271" s="28"/>
      <c r="D271" s="28"/>
      <c r="E271" s="28"/>
      <c r="F271" s="28"/>
      <c r="G271" s="28">
        <v>5.5</v>
      </c>
      <c r="H271" s="29"/>
      <c r="I271" s="28"/>
      <c r="J271" s="28"/>
      <c r="K271" s="28"/>
      <c r="L271" s="28"/>
      <c r="M271" s="28"/>
      <c r="N271" s="28" t="s">
        <v>423</v>
      </c>
      <c r="O271" s="28" t="s">
        <v>423</v>
      </c>
      <c r="P271" s="28"/>
      <c r="Q271" s="28">
        <v>6.5</v>
      </c>
      <c r="R271" s="28">
        <v>6.5</v>
      </c>
      <c r="S271" s="28" t="s">
        <v>423</v>
      </c>
      <c r="T271" s="28"/>
      <c r="U271" s="28"/>
      <c r="V271" s="28" t="s">
        <v>423</v>
      </c>
      <c r="W271" s="28"/>
      <c r="X271" s="28"/>
      <c r="Y271" s="28">
        <v>5.5</v>
      </c>
      <c r="Z271" s="28"/>
      <c r="AA271" s="28"/>
      <c r="AB271" s="28"/>
      <c r="AC271" s="28"/>
      <c r="AD271" s="28"/>
      <c r="AE271" s="28"/>
      <c r="AF271" s="28"/>
      <c r="AG271" s="28"/>
      <c r="AH271" s="28"/>
      <c r="AI271" s="28"/>
      <c r="AJ271" s="28"/>
      <c r="AK271" s="28"/>
      <c r="AL271" s="28">
        <v>6</v>
      </c>
      <c r="AM271" s="28"/>
      <c r="AN271" s="28"/>
      <c r="AO271" s="8">
        <f t="shared" si="124"/>
        <v>5</v>
      </c>
      <c r="AP271" s="8">
        <f t="shared" si="125"/>
        <v>2</v>
      </c>
      <c r="AQ271" s="8">
        <f t="shared" si="126"/>
        <v>3</v>
      </c>
      <c r="AR271" s="8">
        <f t="shared" si="127"/>
        <v>6</v>
      </c>
      <c r="AS271" s="8">
        <f t="shared" si="119"/>
        <v>6.166666666666667</v>
      </c>
      <c r="AT271" s="8">
        <f t="shared" si="120"/>
        <v>5.75</v>
      </c>
      <c r="AU271" s="8">
        <f t="shared" si="128"/>
        <v>5.5</v>
      </c>
      <c r="AV271" s="8">
        <f t="shared" si="129"/>
        <v>6.25</v>
      </c>
      <c r="AW271" s="8">
        <f t="shared" si="130"/>
        <v>5.833333333333333</v>
      </c>
      <c r="AX271" s="8">
        <f t="shared" si="121"/>
        <v>6.4</v>
      </c>
      <c r="AY271" s="8">
        <f t="shared" si="113"/>
        <v>7.5</v>
      </c>
      <c r="AZ271" s="8">
        <f t="shared" si="114"/>
        <v>5.666666666666667</v>
      </c>
      <c r="BA271" s="1">
        <f t="shared" si="122"/>
        <v>30</v>
      </c>
      <c r="BB271" s="1">
        <f>SUM('BONUS GAZZETTA 2013 2014'!C271:AN271)</f>
        <v>2</v>
      </c>
      <c r="BC271" s="15">
        <f t="shared" si="123"/>
        <v>32</v>
      </c>
      <c r="BD271" s="1">
        <f t="shared" si="131"/>
        <v>12.5</v>
      </c>
      <c r="BE271" s="1">
        <f t="shared" si="132"/>
        <v>17.5</v>
      </c>
      <c r="BF271" s="1">
        <f>SUM('BONUS GAZZETTA 2013 2014'!D271,'BONUS GAZZETTA 2013 2014'!F271,'BONUS GAZZETTA 2013 2014'!I271,'BONUS GAZZETTA 2013 2014'!K271,'BONUS GAZZETTA 2013 2014'!L271,'BONUS GAZZETTA 2013 2014'!N271,'BONUS GAZZETTA 2013 2014'!P271,'BONUS GAZZETTA 2013 2014'!R271,'BONUS GAZZETTA 2013 2014'!T271,'BONUS GAZZETTA 2013 2014'!V271,'BONUS GAZZETTA 2013 2014'!X271,'BONUS GAZZETTA 2013 2014'!Z271,'BONUS GAZZETTA 2013 2014'!AA271,'BONUS GAZZETTA 2013 2014'!AC271,'BONUS GAZZETTA 2013 2014'!AF271,'BONUS GAZZETTA 2013 2014'!AH271,'BONUS GAZZETTA 2013 2014'!AJ271,'BONUS GAZZETTA 2013 2014'!AL271,'BONUS GAZZETTA 2013 2014'!AN271)</f>
        <v>2.5</v>
      </c>
      <c r="BG271" s="1">
        <f>SUM('BONUS GAZZETTA 2013 2014'!C271,'BONUS GAZZETTA 2013 2014'!E271,'BONUS GAZZETTA 2013 2014'!G271,'BONUS GAZZETTA 2013 2014'!H271,'BONUS GAZZETTA 2013 2014'!J271,'BONUS GAZZETTA 2013 2014'!M271,'BONUS GAZZETTA 2013 2014'!O271,'BONUS GAZZETTA 2013 2014'!Q271,'BONUS GAZZETTA 2013 2014'!S271,'BONUS GAZZETTA 2013 2014'!U271,'BONUS GAZZETTA 2013 2014'!W271,'BONUS GAZZETTA 2013 2014'!Y271,'BONUS GAZZETTA 2013 2014'!AB271,'BONUS GAZZETTA 2013 2014'!AD271,'BONUS GAZZETTA 2013 2014'!AE271,'BONUS GAZZETTA 2013 2014'!AG271,'BONUS GAZZETTA 2013 2014'!AI271,'BONUS GAZZETTA 2013 2014'!AK271,'BONUS GAZZETTA 2013 2014'!AM271)</f>
        <v>-0.5</v>
      </c>
      <c r="BH271" s="1">
        <f t="shared" si="117"/>
        <v>15</v>
      </c>
      <c r="BI271" s="1">
        <f t="shared" si="118"/>
        <v>17</v>
      </c>
    </row>
    <row r="272" spans="1:61">
      <c r="A272" s="28" t="s">
        <v>8</v>
      </c>
      <c r="B272" s="28" t="s">
        <v>120</v>
      </c>
      <c r="C272" s="28">
        <v>6.5</v>
      </c>
      <c r="D272" s="28">
        <v>6.5</v>
      </c>
      <c r="E272" s="28">
        <v>6</v>
      </c>
      <c r="F272" s="28">
        <v>5.5</v>
      </c>
      <c r="G272" s="28"/>
      <c r="H272" s="29">
        <v>5.5</v>
      </c>
      <c r="I272" s="28">
        <v>6</v>
      </c>
      <c r="J272" s="28">
        <v>5</v>
      </c>
      <c r="K272" s="28">
        <v>6</v>
      </c>
      <c r="L272" s="28"/>
      <c r="M272" s="28">
        <v>5.5</v>
      </c>
      <c r="N272" s="28">
        <v>6.5</v>
      </c>
      <c r="O272" s="28">
        <v>6.5</v>
      </c>
      <c r="P272" s="28"/>
      <c r="Q272" s="28">
        <v>6</v>
      </c>
      <c r="R272" s="28">
        <v>6.5</v>
      </c>
      <c r="S272" s="28">
        <v>6</v>
      </c>
      <c r="T272" s="28">
        <v>6.5</v>
      </c>
      <c r="U272" s="28">
        <v>6</v>
      </c>
      <c r="V272" s="28">
        <v>6</v>
      </c>
      <c r="W272" s="28">
        <v>6</v>
      </c>
      <c r="X272" s="28">
        <v>7</v>
      </c>
      <c r="Y272" s="28">
        <v>6.5</v>
      </c>
      <c r="Z272" s="28">
        <v>6.5</v>
      </c>
      <c r="AA272" s="28">
        <v>6.5</v>
      </c>
      <c r="AB272" s="28">
        <v>5.5</v>
      </c>
      <c r="AC272" s="28">
        <v>7</v>
      </c>
      <c r="AD272" s="28">
        <v>5.5</v>
      </c>
      <c r="AE272" s="28">
        <v>6</v>
      </c>
      <c r="AF272" s="28">
        <v>6</v>
      </c>
      <c r="AG272" s="28">
        <v>5</v>
      </c>
      <c r="AH272" s="28">
        <v>6.5</v>
      </c>
      <c r="AI272" s="28">
        <v>6.5</v>
      </c>
      <c r="AJ272" s="28">
        <v>5</v>
      </c>
      <c r="AK272" s="28">
        <v>6</v>
      </c>
      <c r="AL272" s="28"/>
      <c r="AM272" s="28">
        <v>5.5</v>
      </c>
      <c r="AN272" s="28">
        <v>6</v>
      </c>
      <c r="AO272" s="8">
        <f t="shared" si="124"/>
        <v>34</v>
      </c>
      <c r="AP272" s="8">
        <f t="shared" si="125"/>
        <v>16</v>
      </c>
      <c r="AQ272" s="8">
        <f t="shared" si="126"/>
        <v>18</v>
      </c>
      <c r="AR272" s="8">
        <f t="shared" si="127"/>
        <v>6.0441176470588234</v>
      </c>
      <c r="AS272" s="8">
        <f t="shared" si="119"/>
        <v>6.03125</v>
      </c>
      <c r="AT272" s="8">
        <f t="shared" si="120"/>
        <v>6.0555555555555554</v>
      </c>
      <c r="AU272" s="8">
        <f t="shared" si="128"/>
        <v>6</v>
      </c>
      <c r="AV272" s="8">
        <f t="shared" si="129"/>
        <v>6.25</v>
      </c>
      <c r="AW272" s="8">
        <f t="shared" si="130"/>
        <v>5.8611111111111107</v>
      </c>
      <c r="AX272" s="8">
        <f t="shared" si="121"/>
        <v>6.132352941176471</v>
      </c>
      <c r="AY272" s="8">
        <f t="shared" si="113"/>
        <v>6.53125</v>
      </c>
      <c r="AZ272" s="8">
        <f t="shared" si="114"/>
        <v>5.7777777777777777</v>
      </c>
      <c r="BA272" s="1">
        <f t="shared" si="122"/>
        <v>205.5</v>
      </c>
      <c r="BB272" s="1">
        <f>SUM('BONUS GAZZETTA 2013 2014'!C272:AN272)</f>
        <v>3</v>
      </c>
      <c r="BC272" s="15">
        <f t="shared" si="123"/>
        <v>208.5</v>
      </c>
      <c r="BD272" s="1">
        <f t="shared" si="131"/>
        <v>100</v>
      </c>
      <c r="BE272" s="1">
        <f t="shared" si="132"/>
        <v>105.5</v>
      </c>
      <c r="BF272" s="1">
        <f>SUM('BONUS GAZZETTA 2013 2014'!D272,'BONUS GAZZETTA 2013 2014'!F272,'BONUS GAZZETTA 2013 2014'!I272,'BONUS GAZZETTA 2013 2014'!K272,'BONUS GAZZETTA 2013 2014'!L272,'BONUS GAZZETTA 2013 2014'!N272,'BONUS GAZZETTA 2013 2014'!P272,'BONUS GAZZETTA 2013 2014'!R272,'BONUS GAZZETTA 2013 2014'!T272,'BONUS GAZZETTA 2013 2014'!V272,'BONUS GAZZETTA 2013 2014'!X272,'BONUS GAZZETTA 2013 2014'!Z272,'BONUS GAZZETTA 2013 2014'!AA272,'BONUS GAZZETTA 2013 2014'!AC272,'BONUS GAZZETTA 2013 2014'!AF272,'BONUS GAZZETTA 2013 2014'!AH272,'BONUS GAZZETTA 2013 2014'!AJ272,'BONUS GAZZETTA 2013 2014'!AL272,'BONUS GAZZETTA 2013 2014'!AN272)</f>
        <v>4.5</v>
      </c>
      <c r="BG272" s="1">
        <f>SUM('BONUS GAZZETTA 2013 2014'!C272,'BONUS GAZZETTA 2013 2014'!E272,'BONUS GAZZETTA 2013 2014'!G272,'BONUS GAZZETTA 2013 2014'!H272,'BONUS GAZZETTA 2013 2014'!J272,'BONUS GAZZETTA 2013 2014'!M272,'BONUS GAZZETTA 2013 2014'!O272,'BONUS GAZZETTA 2013 2014'!Q272,'BONUS GAZZETTA 2013 2014'!S272,'BONUS GAZZETTA 2013 2014'!U272,'BONUS GAZZETTA 2013 2014'!W272,'BONUS GAZZETTA 2013 2014'!Y272,'BONUS GAZZETTA 2013 2014'!AB272,'BONUS GAZZETTA 2013 2014'!AD272,'BONUS GAZZETTA 2013 2014'!AE272,'BONUS GAZZETTA 2013 2014'!AG272,'BONUS GAZZETTA 2013 2014'!AI272,'BONUS GAZZETTA 2013 2014'!AK272,'BONUS GAZZETTA 2013 2014'!AM272)</f>
        <v>-1.5</v>
      </c>
      <c r="BH272" s="1">
        <f t="shared" si="117"/>
        <v>104.5</v>
      </c>
      <c r="BI272" s="1">
        <f t="shared" si="118"/>
        <v>104</v>
      </c>
    </row>
    <row r="273" spans="1:61">
      <c r="A273" s="28" t="s">
        <v>8</v>
      </c>
      <c r="B273" s="28" t="s">
        <v>364</v>
      </c>
      <c r="C273" s="28"/>
      <c r="D273" s="28" t="s">
        <v>423</v>
      </c>
      <c r="E273" s="28">
        <v>5.5</v>
      </c>
      <c r="F273" s="28">
        <v>6</v>
      </c>
      <c r="G273" s="28">
        <v>5</v>
      </c>
      <c r="H273" s="29"/>
      <c r="I273" s="28"/>
      <c r="J273" s="28"/>
      <c r="K273" s="28">
        <v>6.5</v>
      </c>
      <c r="L273" s="28">
        <v>6.5</v>
      </c>
      <c r="M273" s="28"/>
      <c r="N273" s="28">
        <v>6.5</v>
      </c>
      <c r="O273" s="28"/>
      <c r="P273" s="28"/>
      <c r="Q273" s="28">
        <v>6</v>
      </c>
      <c r="R273" s="28">
        <v>7</v>
      </c>
      <c r="S273" s="28"/>
      <c r="T273" s="28"/>
      <c r="U273" s="28"/>
      <c r="V273" s="28"/>
      <c r="W273" s="28"/>
      <c r="X273" s="28" t="s">
        <v>423</v>
      </c>
      <c r="Y273" s="28"/>
      <c r="Z273" s="28"/>
      <c r="AA273" s="28"/>
      <c r="AB273" s="28"/>
      <c r="AC273" s="28" t="s">
        <v>423</v>
      </c>
      <c r="AD273" s="28" t="s">
        <v>423</v>
      </c>
      <c r="AE273" s="28">
        <v>6</v>
      </c>
      <c r="AF273" s="28">
        <v>6</v>
      </c>
      <c r="AG273" s="28">
        <v>6.5</v>
      </c>
      <c r="AH273" s="28"/>
      <c r="AI273" s="28" t="s">
        <v>423</v>
      </c>
      <c r="AJ273" s="28">
        <v>6</v>
      </c>
      <c r="AK273" s="28">
        <v>5.5</v>
      </c>
      <c r="AL273" s="28"/>
      <c r="AM273" s="28"/>
      <c r="AN273" s="28"/>
      <c r="AO273" s="8">
        <f t="shared" si="124"/>
        <v>13</v>
      </c>
      <c r="AP273" s="8">
        <f t="shared" si="125"/>
        <v>7</v>
      </c>
      <c r="AQ273" s="8">
        <f t="shared" si="126"/>
        <v>6</v>
      </c>
      <c r="AR273" s="8">
        <f t="shared" si="127"/>
        <v>6.0769230769230766</v>
      </c>
      <c r="AS273" s="8">
        <f t="shared" si="119"/>
        <v>6.125</v>
      </c>
      <c r="AT273" s="8">
        <f t="shared" si="120"/>
        <v>6</v>
      </c>
      <c r="AU273" s="8">
        <f t="shared" si="128"/>
        <v>6</v>
      </c>
      <c r="AV273" s="8">
        <f t="shared" si="129"/>
        <v>6.3571428571428568</v>
      </c>
      <c r="AW273" s="8">
        <f t="shared" si="130"/>
        <v>5.75</v>
      </c>
      <c r="AX273" s="8">
        <f t="shared" si="121"/>
        <v>6.0384615384615383</v>
      </c>
      <c r="AY273" s="8">
        <f t="shared" si="113"/>
        <v>6.3571428571428568</v>
      </c>
      <c r="AZ273" s="8">
        <f t="shared" si="114"/>
        <v>5.666666666666667</v>
      </c>
      <c r="BA273" s="1">
        <f t="shared" si="122"/>
        <v>79</v>
      </c>
      <c r="BB273" s="1">
        <f>SUM('BONUS GAZZETTA 2013 2014'!C273:AN273)</f>
        <v>-0.5</v>
      </c>
      <c r="BC273" s="15">
        <f t="shared" si="123"/>
        <v>78.5</v>
      </c>
      <c r="BD273" s="1">
        <f t="shared" si="131"/>
        <v>44.5</v>
      </c>
      <c r="BE273" s="1">
        <f t="shared" si="132"/>
        <v>34.5</v>
      </c>
      <c r="BF273" s="1">
        <f>SUM('BONUS GAZZETTA 2013 2014'!D273,'BONUS GAZZETTA 2013 2014'!F273,'BONUS GAZZETTA 2013 2014'!I273,'BONUS GAZZETTA 2013 2014'!K273,'BONUS GAZZETTA 2013 2014'!L273,'BONUS GAZZETTA 2013 2014'!N273,'BONUS GAZZETTA 2013 2014'!P273,'BONUS GAZZETTA 2013 2014'!R273,'BONUS GAZZETTA 2013 2014'!T273,'BONUS GAZZETTA 2013 2014'!V273,'BONUS GAZZETTA 2013 2014'!X273,'BONUS GAZZETTA 2013 2014'!Z273,'BONUS GAZZETTA 2013 2014'!AA273,'BONUS GAZZETTA 2013 2014'!AC273,'BONUS GAZZETTA 2013 2014'!AF273,'BONUS GAZZETTA 2013 2014'!AH273,'BONUS GAZZETTA 2013 2014'!AJ273,'BONUS GAZZETTA 2013 2014'!AL273,'BONUS GAZZETTA 2013 2014'!AN273)</f>
        <v>0</v>
      </c>
      <c r="BG273" s="1">
        <f>SUM('BONUS GAZZETTA 2013 2014'!C273,'BONUS GAZZETTA 2013 2014'!E273,'BONUS GAZZETTA 2013 2014'!G273,'BONUS GAZZETTA 2013 2014'!H273,'BONUS GAZZETTA 2013 2014'!J273,'BONUS GAZZETTA 2013 2014'!M273,'BONUS GAZZETTA 2013 2014'!O273,'BONUS GAZZETTA 2013 2014'!Q273,'BONUS GAZZETTA 2013 2014'!S273,'BONUS GAZZETTA 2013 2014'!U273,'BONUS GAZZETTA 2013 2014'!W273,'BONUS GAZZETTA 2013 2014'!Y273,'BONUS GAZZETTA 2013 2014'!AB273,'BONUS GAZZETTA 2013 2014'!AD273,'BONUS GAZZETTA 2013 2014'!AE273,'BONUS GAZZETTA 2013 2014'!AG273,'BONUS GAZZETTA 2013 2014'!AI273,'BONUS GAZZETTA 2013 2014'!AK273,'BONUS GAZZETTA 2013 2014'!AM273)</f>
        <v>-0.5</v>
      </c>
      <c r="BH273" s="1">
        <f t="shared" si="117"/>
        <v>44.5</v>
      </c>
      <c r="BI273" s="1">
        <f t="shared" si="118"/>
        <v>34</v>
      </c>
    </row>
    <row r="274" spans="1:61">
      <c r="A274" s="28" t="s">
        <v>8</v>
      </c>
      <c r="B274" s="28" t="s">
        <v>438</v>
      </c>
      <c r="C274" s="28"/>
      <c r="D274" s="28"/>
      <c r="E274" s="28"/>
      <c r="F274" s="28">
        <v>5.5</v>
      </c>
      <c r="G274" s="28">
        <v>5.5</v>
      </c>
      <c r="H274" s="29">
        <v>5.5</v>
      </c>
      <c r="I274" s="28">
        <v>5.5</v>
      </c>
      <c r="J274" s="28">
        <v>5.5</v>
      </c>
      <c r="K274" s="28"/>
      <c r="L274" s="28">
        <v>6</v>
      </c>
      <c r="M274" s="28">
        <v>5</v>
      </c>
      <c r="N274" s="28" t="s">
        <v>423</v>
      </c>
      <c r="O274" s="28">
        <v>5.5</v>
      </c>
      <c r="P274" s="28">
        <v>6</v>
      </c>
      <c r="Q274" s="28">
        <v>6</v>
      </c>
      <c r="R274" s="28"/>
      <c r="S274" s="28">
        <v>6</v>
      </c>
      <c r="T274" s="28" t="s">
        <v>423</v>
      </c>
      <c r="U274" s="28">
        <v>7</v>
      </c>
      <c r="V274" s="28">
        <v>7</v>
      </c>
      <c r="W274" s="28">
        <v>5</v>
      </c>
      <c r="X274" s="28"/>
      <c r="Y274" s="28"/>
      <c r="Z274" s="28">
        <v>7</v>
      </c>
      <c r="AA274" s="28">
        <v>6</v>
      </c>
      <c r="AB274" s="28">
        <v>6</v>
      </c>
      <c r="AC274" s="28">
        <v>6.5</v>
      </c>
      <c r="AD274" s="28"/>
      <c r="AE274" s="28"/>
      <c r="AF274" s="28">
        <v>6.5</v>
      </c>
      <c r="AG274" s="28">
        <v>5.5</v>
      </c>
      <c r="AH274" s="28">
        <v>6.5</v>
      </c>
      <c r="AI274" s="28">
        <v>6.5</v>
      </c>
      <c r="AJ274" s="28">
        <v>7</v>
      </c>
      <c r="AK274" s="28">
        <v>7</v>
      </c>
      <c r="AL274" s="28">
        <v>6</v>
      </c>
      <c r="AM274" s="28" t="s">
        <v>423</v>
      </c>
      <c r="AN274" s="28">
        <v>7</v>
      </c>
      <c r="AO274" s="8">
        <f t="shared" si="124"/>
        <v>26</v>
      </c>
      <c r="AP274" s="8">
        <f t="shared" si="125"/>
        <v>13</v>
      </c>
      <c r="AQ274" s="8">
        <f t="shared" si="126"/>
        <v>13</v>
      </c>
      <c r="AR274" s="8">
        <f t="shared" si="127"/>
        <v>6.0961538461538458</v>
      </c>
      <c r="AS274" s="8">
        <f t="shared" si="119"/>
        <v>5.75</v>
      </c>
      <c r="AT274" s="8">
        <f t="shared" si="120"/>
        <v>6.3928571428571432</v>
      </c>
      <c r="AU274" s="8">
        <f t="shared" si="128"/>
        <v>5.5</v>
      </c>
      <c r="AV274" s="8">
        <f t="shared" si="129"/>
        <v>6.3461538461538458</v>
      </c>
      <c r="AW274" s="8">
        <f t="shared" si="130"/>
        <v>5.8461538461538458</v>
      </c>
      <c r="AX274" s="8">
        <f t="shared" si="121"/>
        <v>6.4615384615384617</v>
      </c>
      <c r="AY274" s="8">
        <f t="shared" si="113"/>
        <v>6.7692307692307692</v>
      </c>
      <c r="AZ274" s="8">
        <f t="shared" si="114"/>
        <v>6.1538461538461542</v>
      </c>
      <c r="BA274" s="1">
        <f t="shared" si="122"/>
        <v>158.5</v>
      </c>
      <c r="BB274" s="1">
        <f>SUM('BONUS GAZZETTA 2013 2014'!C274:AN274)</f>
        <v>9.5</v>
      </c>
      <c r="BC274" s="15">
        <f t="shared" si="123"/>
        <v>168</v>
      </c>
      <c r="BD274" s="1">
        <f t="shared" si="131"/>
        <v>82.5</v>
      </c>
      <c r="BE274" s="1">
        <f t="shared" si="132"/>
        <v>76</v>
      </c>
      <c r="BF274" s="1">
        <f>SUM('BONUS GAZZETTA 2013 2014'!D274,'BONUS GAZZETTA 2013 2014'!F274,'BONUS GAZZETTA 2013 2014'!I274,'BONUS GAZZETTA 2013 2014'!K274,'BONUS GAZZETTA 2013 2014'!L274,'BONUS GAZZETTA 2013 2014'!N274,'BONUS GAZZETTA 2013 2014'!P274,'BONUS GAZZETTA 2013 2014'!R274,'BONUS GAZZETTA 2013 2014'!T274,'BONUS GAZZETTA 2013 2014'!V274,'BONUS GAZZETTA 2013 2014'!X274,'BONUS GAZZETTA 2013 2014'!Z274,'BONUS GAZZETTA 2013 2014'!AA274,'BONUS GAZZETTA 2013 2014'!AC274,'BONUS GAZZETTA 2013 2014'!AF274,'BONUS GAZZETTA 2013 2014'!AH274,'BONUS GAZZETTA 2013 2014'!AJ274,'BONUS GAZZETTA 2013 2014'!AL274,'BONUS GAZZETTA 2013 2014'!AN274)</f>
        <v>5.5</v>
      </c>
      <c r="BG274" s="1">
        <f>SUM('BONUS GAZZETTA 2013 2014'!C274,'BONUS GAZZETTA 2013 2014'!E274,'BONUS GAZZETTA 2013 2014'!G274,'BONUS GAZZETTA 2013 2014'!H274,'BONUS GAZZETTA 2013 2014'!J274,'BONUS GAZZETTA 2013 2014'!M274,'BONUS GAZZETTA 2013 2014'!O274,'BONUS GAZZETTA 2013 2014'!Q274,'BONUS GAZZETTA 2013 2014'!S274,'BONUS GAZZETTA 2013 2014'!U274,'BONUS GAZZETTA 2013 2014'!W274,'BONUS GAZZETTA 2013 2014'!Y274,'BONUS GAZZETTA 2013 2014'!AB274,'BONUS GAZZETTA 2013 2014'!AD274,'BONUS GAZZETTA 2013 2014'!AE274,'BONUS GAZZETTA 2013 2014'!AG274,'BONUS GAZZETTA 2013 2014'!AI274,'BONUS GAZZETTA 2013 2014'!AK274,'BONUS GAZZETTA 2013 2014'!AM274)</f>
        <v>4</v>
      </c>
      <c r="BH274" s="1">
        <f t="shared" si="117"/>
        <v>88</v>
      </c>
      <c r="BI274" s="1">
        <f t="shared" si="118"/>
        <v>80</v>
      </c>
    </row>
    <row r="275" spans="1:61">
      <c r="A275" s="28" t="s">
        <v>8</v>
      </c>
      <c r="B275" s="28" t="s">
        <v>406</v>
      </c>
      <c r="C275" s="28"/>
      <c r="D275" s="28"/>
      <c r="E275" s="28" t="s">
        <v>423</v>
      </c>
      <c r="F275" s="28"/>
      <c r="G275" s="28"/>
      <c r="H275" s="29">
        <v>6</v>
      </c>
      <c r="I275" s="28">
        <v>5.5</v>
      </c>
      <c r="J275" s="28">
        <v>4.5</v>
      </c>
      <c r="K275" s="28" t="s">
        <v>423</v>
      </c>
      <c r="L275" s="28"/>
      <c r="M275" s="28">
        <v>5</v>
      </c>
      <c r="N275" s="28"/>
      <c r="O275" s="28">
        <v>6</v>
      </c>
      <c r="P275" s="28">
        <v>5</v>
      </c>
      <c r="Q275" s="28"/>
      <c r="R275" s="28">
        <v>6</v>
      </c>
      <c r="S275" s="28" t="s">
        <v>423</v>
      </c>
      <c r="T275" s="28"/>
      <c r="U275" s="28" t="s">
        <v>423</v>
      </c>
      <c r="V275" s="28"/>
      <c r="W275" s="28"/>
      <c r="X275" s="28"/>
      <c r="Y275" s="28"/>
      <c r="Z275" s="28" t="s">
        <v>423</v>
      </c>
      <c r="AA275" s="28" t="s">
        <v>423</v>
      </c>
      <c r="AB275" s="28" t="s">
        <v>423</v>
      </c>
      <c r="AC275" s="28" t="s">
        <v>423</v>
      </c>
      <c r="AD275" s="28" t="s">
        <v>423</v>
      </c>
      <c r="AE275" s="28">
        <v>6</v>
      </c>
      <c r="AF275" s="28"/>
      <c r="AG275" s="28"/>
      <c r="AH275" s="28" t="s">
        <v>423</v>
      </c>
      <c r="AI275" s="28"/>
      <c r="AJ275" s="28" t="s">
        <v>423</v>
      </c>
      <c r="AK275" s="28"/>
      <c r="AL275" s="28">
        <v>6.5</v>
      </c>
      <c r="AM275" s="28">
        <v>6</v>
      </c>
      <c r="AN275" s="28"/>
      <c r="AO275" s="8">
        <f t="shared" si="124"/>
        <v>10</v>
      </c>
      <c r="AP275" s="8">
        <f t="shared" si="125"/>
        <v>4</v>
      </c>
      <c r="AQ275" s="8">
        <f t="shared" si="126"/>
        <v>6</v>
      </c>
      <c r="AR275" s="8">
        <f t="shared" si="127"/>
        <v>5.65</v>
      </c>
      <c r="AS275" s="8">
        <f t="shared" si="119"/>
        <v>5.4285714285714288</v>
      </c>
      <c r="AT275" s="8">
        <f t="shared" si="120"/>
        <v>6.166666666666667</v>
      </c>
      <c r="AU275" s="8">
        <f t="shared" si="128"/>
        <v>6</v>
      </c>
      <c r="AV275" s="8">
        <f t="shared" si="129"/>
        <v>5.75</v>
      </c>
      <c r="AW275" s="8">
        <f t="shared" si="130"/>
        <v>5.583333333333333</v>
      </c>
      <c r="AX275" s="8">
        <f t="shared" si="121"/>
        <v>5.9</v>
      </c>
      <c r="AY275" s="8">
        <f t="shared" si="113"/>
        <v>6.5</v>
      </c>
      <c r="AZ275" s="8">
        <f t="shared" si="114"/>
        <v>5.5</v>
      </c>
      <c r="BA275" s="1">
        <f t="shared" si="122"/>
        <v>56.5</v>
      </c>
      <c r="BB275" s="1">
        <f>SUM('BONUS GAZZETTA 2013 2014'!C275:AN275)</f>
        <v>2.5</v>
      </c>
      <c r="BC275" s="15">
        <f t="shared" si="123"/>
        <v>59</v>
      </c>
      <c r="BD275" s="1">
        <f t="shared" si="131"/>
        <v>23</v>
      </c>
      <c r="BE275" s="1">
        <f t="shared" si="132"/>
        <v>33.5</v>
      </c>
      <c r="BF275" s="1">
        <f>SUM('BONUS GAZZETTA 2013 2014'!D275,'BONUS GAZZETTA 2013 2014'!F275,'BONUS GAZZETTA 2013 2014'!I275,'BONUS GAZZETTA 2013 2014'!K275,'BONUS GAZZETTA 2013 2014'!L275,'BONUS GAZZETTA 2013 2014'!N275,'BONUS GAZZETTA 2013 2014'!P275,'BONUS GAZZETTA 2013 2014'!R275,'BONUS GAZZETTA 2013 2014'!T275,'BONUS GAZZETTA 2013 2014'!V275,'BONUS GAZZETTA 2013 2014'!X275,'BONUS GAZZETTA 2013 2014'!Z275,'BONUS GAZZETTA 2013 2014'!AA275,'BONUS GAZZETTA 2013 2014'!AC275,'BONUS GAZZETTA 2013 2014'!AF275,'BONUS GAZZETTA 2013 2014'!AH275,'BONUS GAZZETTA 2013 2014'!AJ275,'BONUS GAZZETTA 2013 2014'!AL275,'BONUS GAZZETTA 2013 2014'!AN275)</f>
        <v>3</v>
      </c>
      <c r="BG275" s="1">
        <f>SUM('BONUS GAZZETTA 2013 2014'!C275,'BONUS GAZZETTA 2013 2014'!E275,'BONUS GAZZETTA 2013 2014'!G275,'BONUS GAZZETTA 2013 2014'!H275,'BONUS GAZZETTA 2013 2014'!J275,'BONUS GAZZETTA 2013 2014'!M275,'BONUS GAZZETTA 2013 2014'!O275,'BONUS GAZZETTA 2013 2014'!Q275,'BONUS GAZZETTA 2013 2014'!S275,'BONUS GAZZETTA 2013 2014'!U275,'BONUS GAZZETTA 2013 2014'!W275,'BONUS GAZZETTA 2013 2014'!Y275,'BONUS GAZZETTA 2013 2014'!AB275,'BONUS GAZZETTA 2013 2014'!AD275,'BONUS GAZZETTA 2013 2014'!AE275,'BONUS GAZZETTA 2013 2014'!AG275,'BONUS GAZZETTA 2013 2014'!AI275,'BONUS GAZZETTA 2013 2014'!AK275,'BONUS GAZZETTA 2013 2014'!AM275)</f>
        <v>-0.5</v>
      </c>
      <c r="BH275" s="1">
        <f t="shared" si="117"/>
        <v>26</v>
      </c>
      <c r="BI275" s="1">
        <f t="shared" si="118"/>
        <v>33</v>
      </c>
    </row>
    <row r="276" spans="1:61">
      <c r="A276" s="28" t="s">
        <v>8</v>
      </c>
      <c r="B276" s="28" t="s">
        <v>631</v>
      </c>
      <c r="C276" s="28"/>
      <c r="D276" s="28"/>
      <c r="E276" s="28"/>
      <c r="F276" s="28"/>
      <c r="G276" s="28"/>
      <c r="H276" s="29"/>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t="s">
        <v>423</v>
      </c>
      <c r="AM276" s="28"/>
      <c r="AN276" s="28" t="s">
        <v>423</v>
      </c>
      <c r="AO276" s="8">
        <f t="shared" si="124"/>
        <v>0</v>
      </c>
      <c r="AP276" s="8">
        <f t="shared" si="125"/>
        <v>0</v>
      </c>
      <c r="AQ276" s="8">
        <f t="shared" si="126"/>
        <v>0</v>
      </c>
      <c r="AR276" s="8" t="e">
        <f t="shared" si="127"/>
        <v>#DIV/0!</v>
      </c>
      <c r="AS276" s="8" t="e">
        <f t="shared" si="119"/>
        <v>#DIV/0!</v>
      </c>
      <c r="AT276" s="8" t="e">
        <f t="shared" si="120"/>
        <v>#DIV/0!</v>
      </c>
      <c r="AU276" s="8" t="e">
        <f t="shared" si="128"/>
        <v>#N/A</v>
      </c>
      <c r="AV276" s="8" t="e">
        <f t="shared" si="129"/>
        <v>#DIV/0!</v>
      </c>
      <c r="AW276" s="8" t="e">
        <f t="shared" si="130"/>
        <v>#DIV/0!</v>
      </c>
      <c r="AX276" s="8" t="e">
        <f t="shared" si="121"/>
        <v>#DIV/0!</v>
      </c>
      <c r="AY276" s="8" t="e">
        <f t="shared" si="113"/>
        <v>#DIV/0!</v>
      </c>
      <c r="AZ276" s="8" t="e">
        <f t="shared" si="114"/>
        <v>#DIV/0!</v>
      </c>
      <c r="BA276" s="1">
        <f t="shared" si="122"/>
        <v>0</v>
      </c>
      <c r="BB276" s="1">
        <f>SUM('BONUS GAZZETTA 2013 2014'!C276:AN276)</f>
        <v>0</v>
      </c>
      <c r="BC276" s="15">
        <f t="shared" si="123"/>
        <v>0</v>
      </c>
      <c r="BD276" s="1">
        <f t="shared" si="131"/>
        <v>0</v>
      </c>
      <c r="BE276" s="1">
        <f t="shared" si="132"/>
        <v>0</v>
      </c>
      <c r="BF276" s="1">
        <f>SUM('BONUS GAZZETTA 2013 2014'!D276,'BONUS GAZZETTA 2013 2014'!F276,'BONUS GAZZETTA 2013 2014'!I276,'BONUS GAZZETTA 2013 2014'!K276,'BONUS GAZZETTA 2013 2014'!L276,'BONUS GAZZETTA 2013 2014'!N276,'BONUS GAZZETTA 2013 2014'!P276,'BONUS GAZZETTA 2013 2014'!R276,'BONUS GAZZETTA 2013 2014'!T276,'BONUS GAZZETTA 2013 2014'!V276,'BONUS GAZZETTA 2013 2014'!X276,'BONUS GAZZETTA 2013 2014'!Z276,'BONUS GAZZETTA 2013 2014'!AA276,'BONUS GAZZETTA 2013 2014'!AC276,'BONUS GAZZETTA 2013 2014'!AF276,'BONUS GAZZETTA 2013 2014'!AH276,'BONUS GAZZETTA 2013 2014'!AJ276,'BONUS GAZZETTA 2013 2014'!AL276,'BONUS GAZZETTA 2013 2014'!AN276)</f>
        <v>0</v>
      </c>
      <c r="BG276" s="1">
        <f>SUM('BONUS GAZZETTA 2013 2014'!C276,'BONUS GAZZETTA 2013 2014'!E276,'BONUS GAZZETTA 2013 2014'!G276,'BONUS GAZZETTA 2013 2014'!H276,'BONUS GAZZETTA 2013 2014'!J276,'BONUS GAZZETTA 2013 2014'!M276,'BONUS GAZZETTA 2013 2014'!O276,'BONUS GAZZETTA 2013 2014'!Q276,'BONUS GAZZETTA 2013 2014'!S276,'BONUS GAZZETTA 2013 2014'!U276,'BONUS GAZZETTA 2013 2014'!W276,'BONUS GAZZETTA 2013 2014'!Y276,'BONUS GAZZETTA 2013 2014'!AB276,'BONUS GAZZETTA 2013 2014'!AD276,'BONUS GAZZETTA 2013 2014'!AE276,'BONUS GAZZETTA 2013 2014'!AG276,'BONUS GAZZETTA 2013 2014'!AI276,'BONUS GAZZETTA 2013 2014'!AK276,'BONUS GAZZETTA 2013 2014'!AM276)</f>
        <v>0</v>
      </c>
      <c r="BH276" s="1">
        <f t="shared" si="117"/>
        <v>0</v>
      </c>
      <c r="BI276" s="1">
        <f t="shared" si="118"/>
        <v>0</v>
      </c>
    </row>
    <row r="277" spans="1:61">
      <c r="A277" s="28" t="s">
        <v>8</v>
      </c>
      <c r="B277" s="28" t="s">
        <v>121</v>
      </c>
      <c r="C277" s="28">
        <v>6</v>
      </c>
      <c r="D277" s="28">
        <v>6</v>
      </c>
      <c r="E277" s="28">
        <v>5.5</v>
      </c>
      <c r="F277" s="28">
        <v>5.5</v>
      </c>
      <c r="G277" s="28">
        <v>5.5</v>
      </c>
      <c r="H277" s="29"/>
      <c r="I277" s="28">
        <v>6.5</v>
      </c>
      <c r="J277" s="28">
        <v>5.5</v>
      </c>
      <c r="K277" s="28">
        <v>6.5</v>
      </c>
      <c r="L277" s="28">
        <v>7</v>
      </c>
      <c r="M277" s="28">
        <v>6.5</v>
      </c>
      <c r="N277" s="28">
        <v>7.5</v>
      </c>
      <c r="O277" s="28">
        <v>6</v>
      </c>
      <c r="P277" s="28" t="s">
        <v>423</v>
      </c>
      <c r="Q277" s="28"/>
      <c r="R277" s="28"/>
      <c r="S277" s="28"/>
      <c r="T277" s="28">
        <v>6.5</v>
      </c>
      <c r="U277" s="28">
        <v>5</v>
      </c>
      <c r="V277" s="28"/>
      <c r="W277" s="28"/>
      <c r="X277" s="28">
        <v>6.5</v>
      </c>
      <c r="Y277" s="28">
        <v>5.5</v>
      </c>
      <c r="Z277" s="28">
        <v>7</v>
      </c>
      <c r="AA277" s="28">
        <v>6.5</v>
      </c>
      <c r="AB277" s="28">
        <v>5.5</v>
      </c>
      <c r="AC277" s="28"/>
      <c r="AD277" s="28">
        <v>7</v>
      </c>
      <c r="AE277" s="28">
        <v>6.5</v>
      </c>
      <c r="AF277" s="28">
        <v>5.5</v>
      </c>
      <c r="AG277" s="28">
        <v>5</v>
      </c>
      <c r="AH277" s="28">
        <v>6</v>
      </c>
      <c r="AI277" s="28">
        <v>6</v>
      </c>
      <c r="AJ277" s="28">
        <v>5.5</v>
      </c>
      <c r="AK277" s="28">
        <v>6.5</v>
      </c>
      <c r="AL277" s="28"/>
      <c r="AM277" s="28">
        <v>5.5</v>
      </c>
      <c r="AN277" s="28">
        <v>7</v>
      </c>
      <c r="AO277" s="8">
        <f t="shared" si="124"/>
        <v>29</v>
      </c>
      <c r="AP277" s="8">
        <f t="shared" si="125"/>
        <v>14</v>
      </c>
      <c r="AQ277" s="8">
        <f t="shared" si="126"/>
        <v>15</v>
      </c>
      <c r="AR277" s="8">
        <f t="shared" si="127"/>
        <v>6.1034482758620694</v>
      </c>
      <c r="AS277" s="8">
        <f t="shared" si="119"/>
        <v>6.1071428571428568</v>
      </c>
      <c r="AT277" s="8">
        <f t="shared" si="120"/>
        <v>6.1</v>
      </c>
      <c r="AU277" s="8">
        <f t="shared" si="128"/>
        <v>5.5</v>
      </c>
      <c r="AV277" s="8">
        <f t="shared" si="129"/>
        <v>6.3928571428571432</v>
      </c>
      <c r="AW277" s="8">
        <f t="shared" si="130"/>
        <v>5.833333333333333</v>
      </c>
      <c r="AX277" s="8">
        <f t="shared" si="121"/>
        <v>6.4482758620689653</v>
      </c>
      <c r="AY277" s="8">
        <f t="shared" si="113"/>
        <v>6.9642857142857144</v>
      </c>
      <c r="AZ277" s="8">
        <f t="shared" si="114"/>
        <v>5.9666666666666668</v>
      </c>
      <c r="BA277" s="1">
        <f t="shared" si="122"/>
        <v>177</v>
      </c>
      <c r="BB277" s="1">
        <f>SUM('BONUS GAZZETTA 2013 2014'!C277:AN277)</f>
        <v>10</v>
      </c>
      <c r="BC277" s="15">
        <f t="shared" si="123"/>
        <v>187</v>
      </c>
      <c r="BD277" s="1">
        <f t="shared" si="131"/>
        <v>89.5</v>
      </c>
      <c r="BE277" s="1">
        <f t="shared" si="132"/>
        <v>87.5</v>
      </c>
      <c r="BF277" s="1">
        <f>SUM('BONUS GAZZETTA 2013 2014'!D277,'BONUS GAZZETTA 2013 2014'!F277,'BONUS GAZZETTA 2013 2014'!I277,'BONUS GAZZETTA 2013 2014'!K277,'BONUS GAZZETTA 2013 2014'!L277,'BONUS GAZZETTA 2013 2014'!N277,'BONUS GAZZETTA 2013 2014'!P277,'BONUS GAZZETTA 2013 2014'!R277,'BONUS GAZZETTA 2013 2014'!T277,'BONUS GAZZETTA 2013 2014'!V277,'BONUS GAZZETTA 2013 2014'!X277,'BONUS GAZZETTA 2013 2014'!Z277,'BONUS GAZZETTA 2013 2014'!AA277,'BONUS GAZZETTA 2013 2014'!AC277,'BONUS GAZZETTA 2013 2014'!AF277,'BONUS GAZZETTA 2013 2014'!AH277,'BONUS GAZZETTA 2013 2014'!AJ277,'BONUS GAZZETTA 2013 2014'!AL277,'BONUS GAZZETTA 2013 2014'!AN277)</f>
        <v>8</v>
      </c>
      <c r="BG277" s="1">
        <f>SUM('BONUS GAZZETTA 2013 2014'!C277,'BONUS GAZZETTA 2013 2014'!E277,'BONUS GAZZETTA 2013 2014'!G277,'BONUS GAZZETTA 2013 2014'!H277,'BONUS GAZZETTA 2013 2014'!J277,'BONUS GAZZETTA 2013 2014'!M277,'BONUS GAZZETTA 2013 2014'!O277,'BONUS GAZZETTA 2013 2014'!Q277,'BONUS GAZZETTA 2013 2014'!S277,'BONUS GAZZETTA 2013 2014'!U277,'BONUS GAZZETTA 2013 2014'!W277,'BONUS GAZZETTA 2013 2014'!Y277,'BONUS GAZZETTA 2013 2014'!AB277,'BONUS GAZZETTA 2013 2014'!AD277,'BONUS GAZZETTA 2013 2014'!AE277,'BONUS GAZZETTA 2013 2014'!AG277,'BONUS GAZZETTA 2013 2014'!AI277,'BONUS GAZZETTA 2013 2014'!AK277,'BONUS GAZZETTA 2013 2014'!AM277)</f>
        <v>2</v>
      </c>
      <c r="BH277" s="1">
        <f t="shared" si="117"/>
        <v>97.5</v>
      </c>
      <c r="BI277" s="1">
        <f t="shared" si="118"/>
        <v>89.5</v>
      </c>
    </row>
    <row r="278" spans="1:61">
      <c r="A278" s="28" t="s">
        <v>8</v>
      </c>
      <c r="B278" s="28" t="s">
        <v>122</v>
      </c>
      <c r="C278" s="28">
        <v>7</v>
      </c>
      <c r="D278" s="28">
        <v>7</v>
      </c>
      <c r="E278" s="28">
        <v>5.5</v>
      </c>
      <c r="F278" s="28">
        <v>6.5</v>
      </c>
      <c r="G278" s="28">
        <v>7</v>
      </c>
      <c r="H278" s="29">
        <v>6.5</v>
      </c>
      <c r="I278" s="28">
        <v>6</v>
      </c>
      <c r="J278" s="28">
        <v>6.5</v>
      </c>
      <c r="K278" s="28">
        <v>6</v>
      </c>
      <c r="L278" s="28">
        <v>6</v>
      </c>
      <c r="M278" s="28">
        <v>7</v>
      </c>
      <c r="N278" s="28">
        <v>8</v>
      </c>
      <c r="O278" s="28">
        <v>7</v>
      </c>
      <c r="P278" s="28">
        <v>5.5</v>
      </c>
      <c r="Q278" s="28">
        <v>6</v>
      </c>
      <c r="R278" s="28">
        <v>6</v>
      </c>
      <c r="S278" s="28">
        <v>7.5</v>
      </c>
      <c r="T278" s="28">
        <v>6.5</v>
      </c>
      <c r="U278" s="28">
        <v>6</v>
      </c>
      <c r="V278" s="28">
        <v>7.5</v>
      </c>
      <c r="W278" s="28">
        <v>6.5</v>
      </c>
      <c r="X278" s="28">
        <v>7</v>
      </c>
      <c r="Y278" s="28">
        <v>6</v>
      </c>
      <c r="Z278" s="28"/>
      <c r="AA278" s="28">
        <v>5.5</v>
      </c>
      <c r="AB278" s="28">
        <v>5.5</v>
      </c>
      <c r="AC278" s="28">
        <v>6</v>
      </c>
      <c r="AD278" s="28">
        <v>6</v>
      </c>
      <c r="AE278" s="28"/>
      <c r="AF278" s="28">
        <v>6.5</v>
      </c>
      <c r="AG278" s="28">
        <v>5.5</v>
      </c>
      <c r="AH278" s="28">
        <v>6.5</v>
      </c>
      <c r="AI278" s="28">
        <v>7</v>
      </c>
      <c r="AJ278" s="28">
        <v>7.5</v>
      </c>
      <c r="AK278" s="28">
        <v>6.5</v>
      </c>
      <c r="AL278" s="28">
        <v>6.5</v>
      </c>
      <c r="AM278" s="28">
        <v>7</v>
      </c>
      <c r="AN278" s="28">
        <v>7</v>
      </c>
      <c r="AO278" s="8">
        <f t="shared" si="124"/>
        <v>36</v>
      </c>
      <c r="AP278" s="8">
        <f t="shared" si="125"/>
        <v>18</v>
      </c>
      <c r="AQ278" s="8">
        <f t="shared" si="126"/>
        <v>18</v>
      </c>
      <c r="AR278" s="8">
        <f t="shared" si="127"/>
        <v>6.4861111111111107</v>
      </c>
      <c r="AS278" s="8">
        <f t="shared" si="119"/>
        <v>6.5</v>
      </c>
      <c r="AT278" s="8">
        <f t="shared" si="120"/>
        <v>6.4705882352941178</v>
      </c>
      <c r="AU278" s="8">
        <f t="shared" si="128"/>
        <v>7</v>
      </c>
      <c r="AV278" s="8">
        <f t="shared" si="129"/>
        <v>6.5277777777777777</v>
      </c>
      <c r="AW278" s="8">
        <f t="shared" si="130"/>
        <v>6.4444444444444446</v>
      </c>
      <c r="AX278" s="8">
        <f t="shared" si="121"/>
        <v>7.0138888888888893</v>
      </c>
      <c r="AY278" s="8">
        <f t="shared" si="113"/>
        <v>7</v>
      </c>
      <c r="AZ278" s="8">
        <f t="shared" si="114"/>
        <v>7.0277777777777777</v>
      </c>
      <c r="BA278" s="1">
        <f t="shared" si="122"/>
        <v>233.5</v>
      </c>
      <c r="BB278" s="1">
        <f>SUM('BONUS GAZZETTA 2013 2014'!C278:AN278)</f>
        <v>19</v>
      </c>
      <c r="BC278" s="15">
        <f t="shared" si="123"/>
        <v>252.5</v>
      </c>
      <c r="BD278" s="1">
        <f t="shared" si="131"/>
        <v>117.5</v>
      </c>
      <c r="BE278" s="1">
        <f t="shared" si="132"/>
        <v>116</v>
      </c>
      <c r="BF278" s="1">
        <f>SUM('BONUS GAZZETTA 2013 2014'!D278,'BONUS GAZZETTA 2013 2014'!F278,'BONUS GAZZETTA 2013 2014'!I278,'BONUS GAZZETTA 2013 2014'!K278,'BONUS GAZZETTA 2013 2014'!L278,'BONUS GAZZETTA 2013 2014'!N278,'BONUS GAZZETTA 2013 2014'!P278,'BONUS GAZZETTA 2013 2014'!R278,'BONUS GAZZETTA 2013 2014'!T278,'BONUS GAZZETTA 2013 2014'!V278,'BONUS GAZZETTA 2013 2014'!X278,'BONUS GAZZETTA 2013 2014'!Z278,'BONUS GAZZETTA 2013 2014'!AA278,'BONUS GAZZETTA 2013 2014'!AC278,'BONUS GAZZETTA 2013 2014'!AF278,'BONUS GAZZETTA 2013 2014'!AH278,'BONUS GAZZETTA 2013 2014'!AJ278,'BONUS GAZZETTA 2013 2014'!AL278,'BONUS GAZZETTA 2013 2014'!AN278)</f>
        <v>8.5</v>
      </c>
      <c r="BG278" s="1">
        <f>SUM('BONUS GAZZETTA 2013 2014'!C278,'BONUS GAZZETTA 2013 2014'!E278,'BONUS GAZZETTA 2013 2014'!G278,'BONUS GAZZETTA 2013 2014'!H278,'BONUS GAZZETTA 2013 2014'!J278,'BONUS GAZZETTA 2013 2014'!M278,'BONUS GAZZETTA 2013 2014'!O278,'BONUS GAZZETTA 2013 2014'!Q278,'BONUS GAZZETTA 2013 2014'!S278,'BONUS GAZZETTA 2013 2014'!U278,'BONUS GAZZETTA 2013 2014'!W278,'BONUS GAZZETTA 2013 2014'!Y278,'BONUS GAZZETTA 2013 2014'!AB278,'BONUS GAZZETTA 2013 2014'!AD278,'BONUS GAZZETTA 2013 2014'!AE278,'BONUS GAZZETTA 2013 2014'!AG278,'BONUS GAZZETTA 2013 2014'!AI278,'BONUS GAZZETTA 2013 2014'!AK278,'BONUS GAZZETTA 2013 2014'!AM278)</f>
        <v>10.5</v>
      </c>
      <c r="BH278" s="1">
        <f t="shared" si="117"/>
        <v>126</v>
      </c>
      <c r="BI278" s="1">
        <f t="shared" si="118"/>
        <v>126.5</v>
      </c>
    </row>
    <row r="279" spans="1:61">
      <c r="A279" s="28" t="s">
        <v>8</v>
      </c>
      <c r="B279" s="28" t="s">
        <v>123</v>
      </c>
      <c r="C279" s="28">
        <v>7</v>
      </c>
      <c r="D279" s="28">
        <v>8</v>
      </c>
      <c r="E279" s="28">
        <v>7</v>
      </c>
      <c r="F279" s="28">
        <v>6.5</v>
      </c>
      <c r="G279" s="28" t="s">
        <v>423</v>
      </c>
      <c r="H279" s="29">
        <v>5.5</v>
      </c>
      <c r="I279" s="28">
        <v>5.5</v>
      </c>
      <c r="J279" s="28">
        <v>5</v>
      </c>
      <c r="K279" s="28">
        <v>7</v>
      </c>
      <c r="L279" s="28">
        <v>6</v>
      </c>
      <c r="M279" s="28">
        <v>5.5</v>
      </c>
      <c r="N279" s="28">
        <v>6.5</v>
      </c>
      <c r="O279" s="28">
        <v>6.5</v>
      </c>
      <c r="P279" s="28">
        <v>5.5</v>
      </c>
      <c r="Q279" s="28">
        <v>7</v>
      </c>
      <c r="R279" s="28">
        <v>6</v>
      </c>
      <c r="S279" s="28">
        <v>6</v>
      </c>
      <c r="T279" s="28">
        <v>7</v>
      </c>
      <c r="U279" s="28">
        <v>5.5</v>
      </c>
      <c r="V279" s="28">
        <v>7.5</v>
      </c>
      <c r="W279" s="28">
        <v>6</v>
      </c>
      <c r="X279" s="28">
        <v>7</v>
      </c>
      <c r="Y279" s="28">
        <v>5</v>
      </c>
      <c r="Z279" s="28">
        <v>6.5</v>
      </c>
      <c r="AA279" s="28">
        <v>5.5</v>
      </c>
      <c r="AB279" s="28"/>
      <c r="AC279" s="28">
        <v>5.5</v>
      </c>
      <c r="AD279" s="28">
        <v>5</v>
      </c>
      <c r="AE279" s="28">
        <v>5</v>
      </c>
      <c r="AF279" s="28">
        <v>6</v>
      </c>
      <c r="AG279" s="28">
        <v>5</v>
      </c>
      <c r="AH279" s="28"/>
      <c r="AI279" s="28"/>
      <c r="AJ279" s="28" t="s">
        <v>423</v>
      </c>
      <c r="AK279" s="28" t="s">
        <v>423</v>
      </c>
      <c r="AL279" s="28"/>
      <c r="AM279" s="28"/>
      <c r="AN279" s="28"/>
      <c r="AO279" s="8">
        <f t="shared" si="124"/>
        <v>29</v>
      </c>
      <c r="AP279" s="8">
        <f t="shared" si="125"/>
        <v>15</v>
      </c>
      <c r="AQ279" s="8">
        <f t="shared" si="126"/>
        <v>14</v>
      </c>
      <c r="AR279" s="8">
        <f t="shared" si="127"/>
        <v>6.1034482758620694</v>
      </c>
      <c r="AS279" s="8">
        <f t="shared" si="119"/>
        <v>6.2777777777777777</v>
      </c>
      <c r="AT279" s="8">
        <f t="shared" si="120"/>
        <v>5.8181818181818183</v>
      </c>
      <c r="AU279" s="8">
        <f t="shared" si="128"/>
        <v>5.5</v>
      </c>
      <c r="AV279" s="8">
        <f t="shared" si="129"/>
        <v>6.4</v>
      </c>
      <c r="AW279" s="8">
        <f t="shared" si="130"/>
        <v>5.7857142857142856</v>
      </c>
      <c r="AX279" s="8">
        <f t="shared" si="121"/>
        <v>7.0344827586206895</v>
      </c>
      <c r="AY279" s="8">
        <f t="shared" si="113"/>
        <v>7.7333333333333334</v>
      </c>
      <c r="AZ279" s="8">
        <f t="shared" si="114"/>
        <v>6.2857142857142856</v>
      </c>
      <c r="BA279" s="1">
        <f t="shared" si="122"/>
        <v>177</v>
      </c>
      <c r="BB279" s="1">
        <f>SUM('BONUS GAZZETTA 2013 2014'!C279:AN279)</f>
        <v>27</v>
      </c>
      <c r="BC279" s="15">
        <f t="shared" si="123"/>
        <v>204</v>
      </c>
      <c r="BD279" s="1">
        <f t="shared" si="131"/>
        <v>96</v>
      </c>
      <c r="BE279" s="1">
        <f t="shared" si="132"/>
        <v>81</v>
      </c>
      <c r="BF279" s="1">
        <f>SUM('BONUS GAZZETTA 2013 2014'!D279,'BONUS GAZZETTA 2013 2014'!F279,'BONUS GAZZETTA 2013 2014'!I279,'BONUS GAZZETTA 2013 2014'!K279,'BONUS GAZZETTA 2013 2014'!L279,'BONUS GAZZETTA 2013 2014'!N279,'BONUS GAZZETTA 2013 2014'!P279,'BONUS GAZZETTA 2013 2014'!R279,'BONUS GAZZETTA 2013 2014'!T279,'BONUS GAZZETTA 2013 2014'!V279,'BONUS GAZZETTA 2013 2014'!X279,'BONUS GAZZETTA 2013 2014'!Z279,'BONUS GAZZETTA 2013 2014'!AA279,'BONUS GAZZETTA 2013 2014'!AC279,'BONUS GAZZETTA 2013 2014'!AF279,'BONUS GAZZETTA 2013 2014'!AH279,'BONUS GAZZETTA 2013 2014'!AJ279,'BONUS GAZZETTA 2013 2014'!AL279,'BONUS GAZZETTA 2013 2014'!AN279)</f>
        <v>20</v>
      </c>
      <c r="BG279" s="1">
        <f>SUM('BONUS GAZZETTA 2013 2014'!C279,'BONUS GAZZETTA 2013 2014'!E279,'BONUS GAZZETTA 2013 2014'!G279,'BONUS GAZZETTA 2013 2014'!H279,'BONUS GAZZETTA 2013 2014'!J279,'BONUS GAZZETTA 2013 2014'!M279,'BONUS GAZZETTA 2013 2014'!O279,'BONUS GAZZETTA 2013 2014'!Q279,'BONUS GAZZETTA 2013 2014'!S279,'BONUS GAZZETTA 2013 2014'!U279,'BONUS GAZZETTA 2013 2014'!W279,'BONUS GAZZETTA 2013 2014'!Y279,'BONUS GAZZETTA 2013 2014'!AB279,'BONUS GAZZETTA 2013 2014'!AD279,'BONUS GAZZETTA 2013 2014'!AE279,'BONUS GAZZETTA 2013 2014'!AG279,'BONUS GAZZETTA 2013 2014'!AI279,'BONUS GAZZETTA 2013 2014'!AK279,'BONUS GAZZETTA 2013 2014'!AM279)</f>
        <v>7</v>
      </c>
      <c r="BH279" s="1">
        <f t="shared" si="117"/>
        <v>116</v>
      </c>
      <c r="BI279" s="1">
        <f t="shared" si="118"/>
        <v>88</v>
      </c>
    </row>
    <row r="280" spans="1:61">
      <c r="A280" s="28" t="s">
        <v>14</v>
      </c>
      <c r="B280" s="28" t="s">
        <v>124</v>
      </c>
      <c r="C280" s="28" t="s">
        <v>423</v>
      </c>
      <c r="D280" s="28"/>
      <c r="E280" s="28"/>
      <c r="F280" s="28" t="s">
        <v>423</v>
      </c>
      <c r="G280" s="28"/>
      <c r="H280" s="29">
        <v>6</v>
      </c>
      <c r="I280" s="28">
        <v>7</v>
      </c>
      <c r="J280" s="28">
        <v>5.5</v>
      </c>
      <c r="K280" s="28" t="s">
        <v>423</v>
      </c>
      <c r="L280" s="28">
        <v>6.5</v>
      </c>
      <c r="M280" s="28">
        <v>5</v>
      </c>
      <c r="N280" s="28"/>
      <c r="O280" s="28"/>
      <c r="P280" s="28"/>
      <c r="Q280" s="28" t="s">
        <v>429</v>
      </c>
      <c r="R280" s="28"/>
      <c r="S280" s="28"/>
      <c r="T280" s="28"/>
      <c r="U280" s="28" t="s">
        <v>423</v>
      </c>
      <c r="V280" s="28" t="s">
        <v>423</v>
      </c>
      <c r="W280" s="28"/>
      <c r="X280" s="28"/>
      <c r="Y280" s="28"/>
      <c r="Z280" s="28">
        <v>5</v>
      </c>
      <c r="AA280" s="28"/>
      <c r="AB280" s="28" t="s">
        <v>423</v>
      </c>
      <c r="AC280" s="28"/>
      <c r="AD280" s="28"/>
      <c r="AE280" s="28" t="s">
        <v>423</v>
      </c>
      <c r="AF280" s="28"/>
      <c r="AG280" s="28"/>
      <c r="AH280" s="28">
        <v>6</v>
      </c>
      <c r="AI280" s="28">
        <v>7.5</v>
      </c>
      <c r="AJ280" s="28">
        <v>7</v>
      </c>
      <c r="AK280" s="28"/>
      <c r="AL280" s="28">
        <v>6</v>
      </c>
      <c r="AM280" s="28"/>
      <c r="AN280" s="28"/>
      <c r="AO280" s="8">
        <f t="shared" si="124"/>
        <v>10</v>
      </c>
      <c r="AP280" s="8">
        <f t="shared" si="125"/>
        <v>6</v>
      </c>
      <c r="AQ280" s="8">
        <f t="shared" si="126"/>
        <v>4</v>
      </c>
      <c r="AR280" s="8">
        <f t="shared" si="127"/>
        <v>6.15</v>
      </c>
      <c r="AS280" s="8">
        <f t="shared" si="119"/>
        <v>6</v>
      </c>
      <c r="AT280" s="8">
        <f t="shared" si="120"/>
        <v>6.3</v>
      </c>
      <c r="AU280" s="8">
        <f t="shared" si="128"/>
        <v>6</v>
      </c>
      <c r="AV280" s="8">
        <f t="shared" si="129"/>
        <v>6.25</v>
      </c>
      <c r="AW280" s="8">
        <f t="shared" si="130"/>
        <v>6</v>
      </c>
      <c r="AX280" s="8">
        <f t="shared" si="121"/>
        <v>6.65</v>
      </c>
      <c r="AY280" s="8">
        <f t="shared" si="113"/>
        <v>6.666666666666667</v>
      </c>
      <c r="AZ280" s="8">
        <f t="shared" si="114"/>
        <v>6.625</v>
      </c>
      <c r="BA280" s="1">
        <f t="shared" si="122"/>
        <v>61.5</v>
      </c>
      <c r="BB280" s="1">
        <f>SUM('BONUS GAZZETTA 2013 2014'!C280:AN280)</f>
        <v>5</v>
      </c>
      <c r="BC280" s="15">
        <f t="shared" si="123"/>
        <v>66.5</v>
      </c>
      <c r="BD280" s="1">
        <f t="shared" si="131"/>
        <v>37.5</v>
      </c>
      <c r="BE280" s="1">
        <f t="shared" si="132"/>
        <v>24</v>
      </c>
      <c r="BF280" s="1">
        <f>SUM('BONUS GAZZETTA 2013 2014'!D280,'BONUS GAZZETTA 2013 2014'!F280,'BONUS GAZZETTA 2013 2014'!I280,'BONUS GAZZETTA 2013 2014'!K280,'BONUS GAZZETTA 2013 2014'!L280,'BONUS GAZZETTA 2013 2014'!N280,'BONUS GAZZETTA 2013 2014'!P280,'BONUS GAZZETTA 2013 2014'!R280,'BONUS GAZZETTA 2013 2014'!T280,'BONUS GAZZETTA 2013 2014'!V280,'BONUS GAZZETTA 2013 2014'!X280,'BONUS GAZZETTA 2013 2014'!Z280,'BONUS GAZZETTA 2013 2014'!AA280,'BONUS GAZZETTA 2013 2014'!AC280,'BONUS GAZZETTA 2013 2014'!AF280,'BONUS GAZZETTA 2013 2014'!AH280,'BONUS GAZZETTA 2013 2014'!AJ280,'BONUS GAZZETTA 2013 2014'!AL280,'BONUS GAZZETTA 2013 2014'!AN280)</f>
        <v>2.5</v>
      </c>
      <c r="BG280" s="1">
        <f>SUM('BONUS GAZZETTA 2013 2014'!C280,'BONUS GAZZETTA 2013 2014'!E280,'BONUS GAZZETTA 2013 2014'!G280,'BONUS GAZZETTA 2013 2014'!H280,'BONUS GAZZETTA 2013 2014'!J280,'BONUS GAZZETTA 2013 2014'!M280,'BONUS GAZZETTA 2013 2014'!O280,'BONUS GAZZETTA 2013 2014'!Q280,'BONUS GAZZETTA 2013 2014'!S280,'BONUS GAZZETTA 2013 2014'!U280,'BONUS GAZZETTA 2013 2014'!W280,'BONUS GAZZETTA 2013 2014'!Y280,'BONUS GAZZETTA 2013 2014'!AB280,'BONUS GAZZETTA 2013 2014'!AD280,'BONUS GAZZETTA 2013 2014'!AE280,'BONUS GAZZETTA 2013 2014'!AG280,'BONUS GAZZETTA 2013 2014'!AI280,'BONUS GAZZETTA 2013 2014'!AK280,'BONUS GAZZETTA 2013 2014'!AM280)</f>
        <v>2.5</v>
      </c>
      <c r="BH280" s="1">
        <f t="shared" si="117"/>
        <v>40</v>
      </c>
      <c r="BI280" s="1">
        <f t="shared" si="118"/>
        <v>26.5</v>
      </c>
    </row>
    <row r="281" spans="1:61">
      <c r="A281" s="28" t="s">
        <v>14</v>
      </c>
      <c r="B281" s="28" t="s">
        <v>125</v>
      </c>
      <c r="C281" s="28" t="s">
        <v>423</v>
      </c>
      <c r="D281" s="28"/>
      <c r="E281" s="28"/>
      <c r="F281" s="28">
        <v>7</v>
      </c>
      <c r="G281" s="28">
        <v>5.5</v>
      </c>
      <c r="H281" s="29"/>
      <c r="I281" s="28" t="s">
        <v>423</v>
      </c>
      <c r="J281" s="28">
        <v>6</v>
      </c>
      <c r="K281" s="28">
        <v>6</v>
      </c>
      <c r="L281" s="28">
        <v>5.5</v>
      </c>
      <c r="M281" s="28">
        <v>6</v>
      </c>
      <c r="N281" s="28">
        <v>7</v>
      </c>
      <c r="O281" s="28">
        <v>7.5</v>
      </c>
      <c r="P281" s="28">
        <v>7</v>
      </c>
      <c r="Q281" s="28">
        <v>5.5</v>
      </c>
      <c r="R281" s="28">
        <v>6</v>
      </c>
      <c r="S281" s="28">
        <v>6.5</v>
      </c>
      <c r="T281" s="28">
        <v>6</v>
      </c>
      <c r="U281" s="28">
        <v>7</v>
      </c>
      <c r="V281" s="28">
        <v>7</v>
      </c>
      <c r="W281" s="28">
        <v>7.5</v>
      </c>
      <c r="X281" s="28">
        <v>5.5</v>
      </c>
      <c r="Y281" s="28">
        <v>6</v>
      </c>
      <c r="Z281" s="28">
        <v>6.5</v>
      </c>
      <c r="AA281" s="28">
        <v>6</v>
      </c>
      <c r="AB281" s="28">
        <v>6.5</v>
      </c>
      <c r="AC281" s="28">
        <v>6</v>
      </c>
      <c r="AD281" s="28">
        <v>5</v>
      </c>
      <c r="AE281" s="28">
        <v>6</v>
      </c>
      <c r="AF281" s="28">
        <v>5</v>
      </c>
      <c r="AG281" s="28">
        <v>5</v>
      </c>
      <c r="AH281" s="28">
        <v>7.5</v>
      </c>
      <c r="AI281" s="28">
        <v>7.5</v>
      </c>
      <c r="AJ281" s="28">
        <v>5</v>
      </c>
      <c r="AK281" s="28">
        <v>7</v>
      </c>
      <c r="AL281" s="28"/>
      <c r="AM281" s="28">
        <v>6</v>
      </c>
      <c r="AN281" s="28">
        <v>6.5</v>
      </c>
      <c r="AO281" s="8">
        <f t="shared" si="124"/>
        <v>32</v>
      </c>
      <c r="AP281" s="8">
        <f t="shared" si="125"/>
        <v>16</v>
      </c>
      <c r="AQ281" s="8">
        <f t="shared" si="126"/>
        <v>16</v>
      </c>
      <c r="AR281" s="8">
        <f t="shared" si="127"/>
        <v>6.25</v>
      </c>
      <c r="AS281" s="8">
        <f t="shared" si="119"/>
        <v>6.3214285714285712</v>
      </c>
      <c r="AT281" s="8">
        <f t="shared" si="120"/>
        <v>6.1944444444444446</v>
      </c>
      <c r="AU281" s="8">
        <f t="shared" si="128"/>
        <v>6</v>
      </c>
      <c r="AV281" s="8">
        <f t="shared" si="129"/>
        <v>6.21875</v>
      </c>
      <c r="AW281" s="8">
        <f t="shared" si="130"/>
        <v>6.28125</v>
      </c>
      <c r="AX281" s="8">
        <f t="shared" si="121"/>
        <v>7.703125</v>
      </c>
      <c r="AY281" s="8">
        <f t="shared" si="113"/>
        <v>7.65625</v>
      </c>
      <c r="AZ281" s="8">
        <f t="shared" si="114"/>
        <v>7.75</v>
      </c>
      <c r="BA281" s="1">
        <f t="shared" si="122"/>
        <v>200</v>
      </c>
      <c r="BB281" s="1">
        <f>SUM('BONUS GAZZETTA 2013 2014'!C281:AN281)</f>
        <v>46.5</v>
      </c>
      <c r="BC281" s="15">
        <f t="shared" si="123"/>
        <v>246.5</v>
      </c>
      <c r="BD281" s="1">
        <f t="shared" si="131"/>
        <v>99.5</v>
      </c>
      <c r="BE281" s="1">
        <f t="shared" si="132"/>
        <v>100.5</v>
      </c>
      <c r="BF281" s="1">
        <f>SUM('BONUS GAZZETTA 2013 2014'!D281,'BONUS GAZZETTA 2013 2014'!F281,'BONUS GAZZETTA 2013 2014'!I281,'BONUS GAZZETTA 2013 2014'!K281,'BONUS GAZZETTA 2013 2014'!L281,'BONUS GAZZETTA 2013 2014'!N281,'BONUS GAZZETTA 2013 2014'!P281,'BONUS GAZZETTA 2013 2014'!R281,'BONUS GAZZETTA 2013 2014'!T281,'BONUS GAZZETTA 2013 2014'!V281,'BONUS GAZZETTA 2013 2014'!X281,'BONUS GAZZETTA 2013 2014'!Z281,'BONUS GAZZETTA 2013 2014'!AA281,'BONUS GAZZETTA 2013 2014'!AC281,'BONUS GAZZETTA 2013 2014'!AF281,'BONUS GAZZETTA 2013 2014'!AH281,'BONUS GAZZETTA 2013 2014'!AJ281,'BONUS GAZZETTA 2013 2014'!AL281,'BONUS GAZZETTA 2013 2014'!AN281)</f>
        <v>23</v>
      </c>
      <c r="BG281" s="1">
        <f>SUM('BONUS GAZZETTA 2013 2014'!C281,'BONUS GAZZETTA 2013 2014'!E281,'BONUS GAZZETTA 2013 2014'!G281,'BONUS GAZZETTA 2013 2014'!H281,'BONUS GAZZETTA 2013 2014'!J281,'BONUS GAZZETTA 2013 2014'!M281,'BONUS GAZZETTA 2013 2014'!O281,'BONUS GAZZETTA 2013 2014'!Q281,'BONUS GAZZETTA 2013 2014'!S281,'BONUS GAZZETTA 2013 2014'!U281,'BONUS GAZZETTA 2013 2014'!W281,'BONUS GAZZETTA 2013 2014'!Y281,'BONUS GAZZETTA 2013 2014'!AB281,'BONUS GAZZETTA 2013 2014'!AD281,'BONUS GAZZETTA 2013 2014'!AE281,'BONUS GAZZETTA 2013 2014'!AG281,'BONUS GAZZETTA 2013 2014'!AI281,'BONUS GAZZETTA 2013 2014'!AK281,'BONUS GAZZETTA 2013 2014'!AM281)</f>
        <v>23.5</v>
      </c>
      <c r="BH281" s="1">
        <f t="shared" si="117"/>
        <v>122.5</v>
      </c>
      <c r="BI281" s="1">
        <f t="shared" si="118"/>
        <v>124</v>
      </c>
    </row>
    <row r="282" spans="1:61">
      <c r="A282" s="28" t="s">
        <v>14</v>
      </c>
      <c r="B282" s="28" t="s">
        <v>593</v>
      </c>
      <c r="C282" s="28"/>
      <c r="D282" s="28"/>
      <c r="E282" s="28"/>
      <c r="F282" s="28"/>
      <c r="G282" s="28"/>
      <c r="H282" s="29"/>
      <c r="I282" s="28"/>
      <c r="J282" s="28"/>
      <c r="K282" s="28"/>
      <c r="L282" s="28"/>
      <c r="M282" s="28"/>
      <c r="N282" s="28"/>
      <c r="O282" s="28"/>
      <c r="P282" s="28"/>
      <c r="Q282" s="28"/>
      <c r="R282" s="28"/>
      <c r="S282" s="28"/>
      <c r="T282" s="28"/>
      <c r="U282" s="28"/>
      <c r="V282" s="28"/>
      <c r="W282" s="28"/>
      <c r="X282" s="28"/>
      <c r="Y282" s="28">
        <v>6</v>
      </c>
      <c r="Z282" s="28">
        <v>5.5</v>
      </c>
      <c r="AA282" s="28" t="s">
        <v>423</v>
      </c>
      <c r="AB282" s="28" t="s">
        <v>423</v>
      </c>
      <c r="AC282" s="28"/>
      <c r="AD282" s="28">
        <v>6</v>
      </c>
      <c r="AE282" s="28">
        <v>5.5</v>
      </c>
      <c r="AF282" s="28"/>
      <c r="AG282" s="28">
        <v>5</v>
      </c>
      <c r="AH282" s="28"/>
      <c r="AI282" s="28" t="s">
        <v>423</v>
      </c>
      <c r="AJ282" s="28"/>
      <c r="AK282" s="28"/>
      <c r="AL282" s="28">
        <v>5.5</v>
      </c>
      <c r="AM282" s="28">
        <v>7</v>
      </c>
      <c r="AN282" s="28">
        <v>6</v>
      </c>
      <c r="AO282" s="8">
        <f t="shared" si="124"/>
        <v>8</v>
      </c>
      <c r="AP282" s="8">
        <f t="shared" si="125"/>
        <v>3</v>
      </c>
      <c r="AQ282" s="8">
        <f t="shared" si="126"/>
        <v>5</v>
      </c>
      <c r="AR282" s="8">
        <f t="shared" si="127"/>
        <v>5.8125</v>
      </c>
      <c r="AS282" s="8" t="e">
        <f t="shared" si="119"/>
        <v>#DIV/0!</v>
      </c>
      <c r="AT282" s="8">
        <f t="shared" si="120"/>
        <v>5.8125</v>
      </c>
      <c r="AU282" s="8">
        <f t="shared" si="128"/>
        <v>6</v>
      </c>
      <c r="AV282" s="8">
        <f t="shared" si="129"/>
        <v>5.666666666666667</v>
      </c>
      <c r="AW282" s="8">
        <f t="shared" si="130"/>
        <v>5.9</v>
      </c>
      <c r="AX282" s="8">
        <f t="shared" si="121"/>
        <v>6.125</v>
      </c>
      <c r="AY282" s="8">
        <f t="shared" si="113"/>
        <v>5.666666666666667</v>
      </c>
      <c r="AZ282" s="8">
        <f t="shared" si="114"/>
        <v>6.4</v>
      </c>
      <c r="BA282" s="1">
        <f t="shared" si="122"/>
        <v>46.5</v>
      </c>
      <c r="BB282" s="1">
        <f>SUM('BONUS GAZZETTA 2013 2014'!C282:AN282)</f>
        <v>2.5</v>
      </c>
      <c r="BC282" s="15">
        <f t="shared" si="123"/>
        <v>49</v>
      </c>
      <c r="BD282" s="1">
        <f t="shared" si="131"/>
        <v>17</v>
      </c>
      <c r="BE282" s="1">
        <f t="shared" si="132"/>
        <v>29.5</v>
      </c>
      <c r="BF282" s="1">
        <f>SUM('BONUS GAZZETTA 2013 2014'!D282,'BONUS GAZZETTA 2013 2014'!F282,'BONUS GAZZETTA 2013 2014'!I282,'BONUS GAZZETTA 2013 2014'!K282,'BONUS GAZZETTA 2013 2014'!L282,'BONUS GAZZETTA 2013 2014'!N282,'BONUS GAZZETTA 2013 2014'!P282,'BONUS GAZZETTA 2013 2014'!R282,'BONUS GAZZETTA 2013 2014'!T282,'BONUS GAZZETTA 2013 2014'!V282,'BONUS GAZZETTA 2013 2014'!X282,'BONUS GAZZETTA 2013 2014'!Z282,'BONUS GAZZETTA 2013 2014'!AA282,'BONUS GAZZETTA 2013 2014'!AC282,'BONUS GAZZETTA 2013 2014'!AF282,'BONUS GAZZETTA 2013 2014'!AH282,'BONUS GAZZETTA 2013 2014'!AJ282,'BONUS GAZZETTA 2013 2014'!AL282,'BONUS GAZZETTA 2013 2014'!AN282)</f>
        <v>0</v>
      </c>
      <c r="BG282" s="1">
        <f>SUM('BONUS GAZZETTA 2013 2014'!C282,'BONUS GAZZETTA 2013 2014'!E282,'BONUS GAZZETTA 2013 2014'!G282,'BONUS GAZZETTA 2013 2014'!H282,'BONUS GAZZETTA 2013 2014'!J282,'BONUS GAZZETTA 2013 2014'!M282,'BONUS GAZZETTA 2013 2014'!O282,'BONUS GAZZETTA 2013 2014'!Q282,'BONUS GAZZETTA 2013 2014'!S282,'BONUS GAZZETTA 2013 2014'!U282,'BONUS GAZZETTA 2013 2014'!W282,'BONUS GAZZETTA 2013 2014'!Y282,'BONUS GAZZETTA 2013 2014'!AB282,'BONUS GAZZETTA 2013 2014'!AD282,'BONUS GAZZETTA 2013 2014'!AE282,'BONUS GAZZETTA 2013 2014'!AG282,'BONUS GAZZETTA 2013 2014'!AI282,'BONUS GAZZETTA 2013 2014'!AK282,'BONUS GAZZETTA 2013 2014'!AM282)</f>
        <v>2.5</v>
      </c>
      <c r="BH282" s="1">
        <f t="shared" si="117"/>
        <v>17</v>
      </c>
      <c r="BI282" s="1">
        <f t="shared" si="118"/>
        <v>32</v>
      </c>
    </row>
    <row r="283" spans="1:61">
      <c r="A283" s="28" t="s">
        <v>14</v>
      </c>
      <c r="B283" s="28" t="s">
        <v>363</v>
      </c>
      <c r="C283" s="28"/>
      <c r="D283" s="28" t="s">
        <v>423</v>
      </c>
      <c r="E283" s="28">
        <v>5.5</v>
      </c>
      <c r="F283" s="28"/>
      <c r="G283" s="28">
        <v>6.5</v>
      </c>
      <c r="H283" s="29" t="s">
        <v>423</v>
      </c>
      <c r="I283" s="28">
        <v>5</v>
      </c>
      <c r="J283" s="28"/>
      <c r="K283" s="28" t="s">
        <v>429</v>
      </c>
      <c r="L283" s="28"/>
      <c r="M283" s="28">
        <v>6.5</v>
      </c>
      <c r="N283" s="28" t="s">
        <v>423</v>
      </c>
      <c r="O283" s="28" t="s">
        <v>423</v>
      </c>
      <c r="P283" s="28">
        <v>6.5</v>
      </c>
      <c r="Q283" s="28">
        <v>6</v>
      </c>
      <c r="R283" s="28">
        <v>6</v>
      </c>
      <c r="S283" s="28" t="s">
        <v>423</v>
      </c>
      <c r="T283" s="28" t="s">
        <v>423</v>
      </c>
      <c r="U283" s="28"/>
      <c r="V283" s="28" t="s">
        <v>423</v>
      </c>
      <c r="W283" s="28"/>
      <c r="X283" s="28"/>
      <c r="Y283" s="28"/>
      <c r="Z283" s="28"/>
      <c r="AA283" s="28"/>
      <c r="AB283" s="28"/>
      <c r="AC283" s="28"/>
      <c r="AD283" s="28">
        <v>6</v>
      </c>
      <c r="AE283" s="28"/>
      <c r="AF283" s="28">
        <v>6</v>
      </c>
      <c r="AG283" s="28"/>
      <c r="AH283" s="28"/>
      <c r="AI283" s="28"/>
      <c r="AJ283" s="28"/>
      <c r="AK283" s="28"/>
      <c r="AL283" s="28">
        <v>6.5</v>
      </c>
      <c r="AM283" s="28"/>
      <c r="AN283" s="28"/>
      <c r="AO283" s="8">
        <f t="shared" si="124"/>
        <v>10</v>
      </c>
      <c r="AP283" s="8">
        <f t="shared" si="125"/>
        <v>5</v>
      </c>
      <c r="AQ283" s="8">
        <f t="shared" si="126"/>
        <v>5</v>
      </c>
      <c r="AR283" s="8">
        <f t="shared" si="127"/>
        <v>6.05</v>
      </c>
      <c r="AS283" s="8">
        <f t="shared" si="119"/>
        <v>6</v>
      </c>
      <c r="AT283" s="8">
        <f t="shared" si="120"/>
        <v>6.166666666666667</v>
      </c>
      <c r="AU283" s="8">
        <f t="shared" si="128"/>
        <v>6.5</v>
      </c>
      <c r="AV283" s="8">
        <f t="shared" si="129"/>
        <v>6</v>
      </c>
      <c r="AW283" s="8">
        <f t="shared" si="130"/>
        <v>6.1</v>
      </c>
      <c r="AX283" s="8">
        <f t="shared" si="121"/>
        <v>6.3</v>
      </c>
      <c r="AY283" s="8">
        <f t="shared" si="113"/>
        <v>5.9</v>
      </c>
      <c r="AZ283" s="8">
        <f t="shared" si="114"/>
        <v>6.7</v>
      </c>
      <c r="BA283" s="1">
        <f t="shared" si="122"/>
        <v>60.5</v>
      </c>
      <c r="BB283" s="1">
        <f>SUM('BONUS GAZZETTA 2013 2014'!C283:AN283)</f>
        <v>2.5</v>
      </c>
      <c r="BC283" s="15">
        <f t="shared" si="123"/>
        <v>63</v>
      </c>
      <c r="BD283" s="1">
        <f t="shared" si="131"/>
        <v>30</v>
      </c>
      <c r="BE283" s="1">
        <f t="shared" si="132"/>
        <v>30.5</v>
      </c>
      <c r="BF283" s="1">
        <f>SUM('BONUS GAZZETTA 2013 2014'!D283,'BONUS GAZZETTA 2013 2014'!F283,'BONUS GAZZETTA 2013 2014'!I283,'BONUS GAZZETTA 2013 2014'!K283,'BONUS GAZZETTA 2013 2014'!L283,'BONUS GAZZETTA 2013 2014'!N283,'BONUS GAZZETTA 2013 2014'!P283,'BONUS GAZZETTA 2013 2014'!R283,'BONUS GAZZETTA 2013 2014'!T283,'BONUS GAZZETTA 2013 2014'!V283,'BONUS GAZZETTA 2013 2014'!X283,'BONUS GAZZETTA 2013 2014'!Z283,'BONUS GAZZETTA 2013 2014'!AA283,'BONUS GAZZETTA 2013 2014'!AC283,'BONUS GAZZETTA 2013 2014'!AF283,'BONUS GAZZETTA 2013 2014'!AH283,'BONUS GAZZETTA 2013 2014'!AJ283,'BONUS GAZZETTA 2013 2014'!AL283,'BONUS GAZZETTA 2013 2014'!AN283)</f>
        <v>-0.5</v>
      </c>
      <c r="BG283" s="1">
        <f>SUM('BONUS GAZZETTA 2013 2014'!C283,'BONUS GAZZETTA 2013 2014'!E283,'BONUS GAZZETTA 2013 2014'!G283,'BONUS GAZZETTA 2013 2014'!H283,'BONUS GAZZETTA 2013 2014'!J283,'BONUS GAZZETTA 2013 2014'!M283,'BONUS GAZZETTA 2013 2014'!O283,'BONUS GAZZETTA 2013 2014'!Q283,'BONUS GAZZETTA 2013 2014'!S283,'BONUS GAZZETTA 2013 2014'!U283,'BONUS GAZZETTA 2013 2014'!W283,'BONUS GAZZETTA 2013 2014'!Y283,'BONUS GAZZETTA 2013 2014'!AB283,'BONUS GAZZETTA 2013 2014'!AD283,'BONUS GAZZETTA 2013 2014'!AE283,'BONUS GAZZETTA 2013 2014'!AG283,'BONUS GAZZETTA 2013 2014'!AI283,'BONUS GAZZETTA 2013 2014'!AK283,'BONUS GAZZETTA 2013 2014'!AM283)</f>
        <v>3</v>
      </c>
      <c r="BH283" s="1">
        <f t="shared" si="117"/>
        <v>29.5</v>
      </c>
      <c r="BI283" s="1">
        <f t="shared" si="118"/>
        <v>33.5</v>
      </c>
    </row>
    <row r="284" spans="1:61">
      <c r="A284" s="28" t="s">
        <v>14</v>
      </c>
      <c r="B284" s="28" t="s">
        <v>126</v>
      </c>
      <c r="C284" s="28">
        <v>7</v>
      </c>
      <c r="D284" s="28">
        <v>7.5</v>
      </c>
      <c r="E284" s="28">
        <v>7</v>
      </c>
      <c r="F284" s="28">
        <v>8</v>
      </c>
      <c r="G284" s="28">
        <v>6</v>
      </c>
      <c r="H284" s="29">
        <v>7</v>
      </c>
      <c r="I284" s="28">
        <v>6</v>
      </c>
      <c r="J284" s="28">
        <v>6.5</v>
      </c>
      <c r="K284" s="28">
        <v>7</v>
      </c>
      <c r="L284" s="28">
        <v>7.5</v>
      </c>
      <c r="M284" s="28">
        <v>6.5</v>
      </c>
      <c r="N284" s="28">
        <v>7</v>
      </c>
      <c r="O284" s="28">
        <v>6.5</v>
      </c>
      <c r="P284" s="28">
        <v>6.5</v>
      </c>
      <c r="Q284" s="28">
        <v>6</v>
      </c>
      <c r="R284" s="28">
        <v>8</v>
      </c>
      <c r="S284" s="28">
        <v>6.5</v>
      </c>
      <c r="T284" s="28">
        <v>7.5</v>
      </c>
      <c r="U284" s="28">
        <v>6</v>
      </c>
      <c r="V284" s="28">
        <v>6.5</v>
      </c>
      <c r="W284" s="28">
        <v>7</v>
      </c>
      <c r="X284" s="28">
        <v>5.5</v>
      </c>
      <c r="Y284" s="28">
        <v>7.5</v>
      </c>
      <c r="Z284" s="28">
        <v>6</v>
      </c>
      <c r="AA284" s="28">
        <v>7.5</v>
      </c>
      <c r="AB284" s="28">
        <v>7.5</v>
      </c>
      <c r="AC284" s="28">
        <v>6.5</v>
      </c>
      <c r="AD284" s="28"/>
      <c r="AE284" s="28">
        <v>6.5</v>
      </c>
      <c r="AF284" s="28">
        <v>7.5</v>
      </c>
      <c r="AG284" s="28"/>
      <c r="AH284" s="28">
        <v>6.5</v>
      </c>
      <c r="AI284" s="28"/>
      <c r="AJ284" s="28"/>
      <c r="AK284" s="28">
        <v>7.5</v>
      </c>
      <c r="AL284" s="28">
        <v>6</v>
      </c>
      <c r="AM284" s="28">
        <v>5.5</v>
      </c>
      <c r="AN284" s="28">
        <v>6</v>
      </c>
      <c r="AO284" s="8">
        <f t="shared" si="124"/>
        <v>34</v>
      </c>
      <c r="AP284" s="8">
        <f t="shared" si="125"/>
        <v>18</v>
      </c>
      <c r="AQ284" s="8">
        <f t="shared" si="126"/>
        <v>16</v>
      </c>
      <c r="AR284" s="8">
        <f t="shared" si="127"/>
        <v>6.75</v>
      </c>
      <c r="AS284" s="8">
        <f t="shared" si="119"/>
        <v>6.8421052631578947</v>
      </c>
      <c r="AT284" s="8">
        <f t="shared" si="120"/>
        <v>6.6333333333333337</v>
      </c>
      <c r="AU284" s="8">
        <f t="shared" si="128"/>
        <v>6.5</v>
      </c>
      <c r="AV284" s="8">
        <f t="shared" si="129"/>
        <v>6.833333333333333</v>
      </c>
      <c r="AW284" s="8">
        <f t="shared" si="130"/>
        <v>6.65625</v>
      </c>
      <c r="AX284" s="8">
        <f t="shared" si="121"/>
        <v>8.3382352941176467</v>
      </c>
      <c r="AY284" s="8">
        <f t="shared" si="113"/>
        <v>8.4444444444444446</v>
      </c>
      <c r="AZ284" s="8">
        <f t="shared" si="114"/>
        <v>8.21875</v>
      </c>
      <c r="BA284" s="1">
        <f t="shared" si="122"/>
        <v>229.5</v>
      </c>
      <c r="BB284" s="1">
        <f>SUM('BONUS GAZZETTA 2013 2014'!C284:AN284)</f>
        <v>54</v>
      </c>
      <c r="BC284" s="15">
        <f t="shared" si="123"/>
        <v>283.5</v>
      </c>
      <c r="BD284" s="1">
        <f t="shared" si="131"/>
        <v>123</v>
      </c>
      <c r="BE284" s="1">
        <f t="shared" si="132"/>
        <v>106.5</v>
      </c>
      <c r="BF284" s="1">
        <f>SUM('BONUS GAZZETTA 2013 2014'!D284,'BONUS GAZZETTA 2013 2014'!F284,'BONUS GAZZETTA 2013 2014'!I284,'BONUS GAZZETTA 2013 2014'!K284,'BONUS GAZZETTA 2013 2014'!L284,'BONUS GAZZETTA 2013 2014'!N284,'BONUS GAZZETTA 2013 2014'!P284,'BONUS GAZZETTA 2013 2014'!R284,'BONUS GAZZETTA 2013 2014'!T284,'BONUS GAZZETTA 2013 2014'!V284,'BONUS GAZZETTA 2013 2014'!X284,'BONUS GAZZETTA 2013 2014'!Z284,'BONUS GAZZETTA 2013 2014'!AA284,'BONUS GAZZETTA 2013 2014'!AC284,'BONUS GAZZETTA 2013 2014'!AF284,'BONUS GAZZETTA 2013 2014'!AH284,'BONUS GAZZETTA 2013 2014'!AJ284,'BONUS GAZZETTA 2013 2014'!AL284,'BONUS GAZZETTA 2013 2014'!AN284)</f>
        <v>29</v>
      </c>
      <c r="BG284" s="1">
        <f>SUM('BONUS GAZZETTA 2013 2014'!C284,'BONUS GAZZETTA 2013 2014'!E284,'BONUS GAZZETTA 2013 2014'!G284,'BONUS GAZZETTA 2013 2014'!H284,'BONUS GAZZETTA 2013 2014'!J284,'BONUS GAZZETTA 2013 2014'!M284,'BONUS GAZZETTA 2013 2014'!O284,'BONUS GAZZETTA 2013 2014'!Q284,'BONUS GAZZETTA 2013 2014'!S284,'BONUS GAZZETTA 2013 2014'!U284,'BONUS GAZZETTA 2013 2014'!W284,'BONUS GAZZETTA 2013 2014'!Y284,'BONUS GAZZETTA 2013 2014'!AB284,'BONUS GAZZETTA 2013 2014'!AD284,'BONUS GAZZETTA 2013 2014'!AE284,'BONUS GAZZETTA 2013 2014'!AG284,'BONUS GAZZETTA 2013 2014'!AI284,'BONUS GAZZETTA 2013 2014'!AK284,'BONUS GAZZETTA 2013 2014'!AM284)</f>
        <v>25</v>
      </c>
      <c r="BH284" s="1">
        <f t="shared" si="117"/>
        <v>152</v>
      </c>
      <c r="BI284" s="1">
        <f t="shared" si="118"/>
        <v>131.5</v>
      </c>
    </row>
    <row r="285" spans="1:61">
      <c r="A285" s="28" t="s">
        <v>14</v>
      </c>
      <c r="B285" s="28" t="s">
        <v>127</v>
      </c>
      <c r="C285" s="28">
        <v>5.5</v>
      </c>
      <c r="D285" s="28">
        <v>6.5</v>
      </c>
      <c r="E285" s="28">
        <v>5</v>
      </c>
      <c r="F285" s="28">
        <v>5</v>
      </c>
      <c r="G285" s="28"/>
      <c r="H285" s="29">
        <v>6</v>
      </c>
      <c r="I285" s="28"/>
      <c r="J285" s="28"/>
      <c r="K285" s="28"/>
      <c r="L285" s="28"/>
      <c r="M285" s="28"/>
      <c r="N285" s="28"/>
      <c r="O285" s="28" t="s">
        <v>423</v>
      </c>
      <c r="P285" s="28"/>
      <c r="Q285" s="28">
        <v>6</v>
      </c>
      <c r="R285" s="28"/>
      <c r="S285" s="28"/>
      <c r="T285" s="28">
        <v>6</v>
      </c>
      <c r="U285" s="28"/>
      <c r="V285" s="28"/>
      <c r="W285" s="28"/>
      <c r="X285" s="28" t="s">
        <v>423</v>
      </c>
      <c r="Y285" s="28"/>
      <c r="Z285" s="28"/>
      <c r="AA285" s="28"/>
      <c r="AB285" s="28"/>
      <c r="AC285" s="28"/>
      <c r="AD285" s="28"/>
      <c r="AE285" s="28"/>
      <c r="AF285" s="28"/>
      <c r="AG285" s="28">
        <v>5.5</v>
      </c>
      <c r="AH285" s="28" t="s">
        <v>423</v>
      </c>
      <c r="AI285" s="28" t="s">
        <v>423</v>
      </c>
      <c r="AJ285" s="28"/>
      <c r="AK285" s="28"/>
      <c r="AL285" s="28"/>
      <c r="AM285" s="28"/>
      <c r="AN285" s="28"/>
      <c r="AO285" s="8">
        <f t="shared" si="124"/>
        <v>8</v>
      </c>
      <c r="AP285" s="8">
        <f t="shared" si="125"/>
        <v>3</v>
      </c>
      <c r="AQ285" s="8">
        <f t="shared" si="126"/>
        <v>5</v>
      </c>
      <c r="AR285" s="8">
        <f t="shared" si="127"/>
        <v>5.6875</v>
      </c>
      <c r="AS285" s="8">
        <f t="shared" si="119"/>
        <v>5.7142857142857144</v>
      </c>
      <c r="AT285" s="8">
        <f t="shared" si="120"/>
        <v>5.5</v>
      </c>
      <c r="AU285" s="8">
        <f t="shared" si="128"/>
        <v>6</v>
      </c>
      <c r="AV285" s="8">
        <f t="shared" si="129"/>
        <v>5.833333333333333</v>
      </c>
      <c r="AW285" s="8">
        <f t="shared" si="130"/>
        <v>5.6</v>
      </c>
      <c r="AX285" s="8">
        <f t="shared" si="121"/>
        <v>6.1875</v>
      </c>
      <c r="AY285" s="8">
        <f t="shared" si="113"/>
        <v>7.333333333333333</v>
      </c>
      <c r="AZ285" s="8">
        <f t="shared" si="114"/>
        <v>5.5</v>
      </c>
      <c r="BA285" s="1">
        <f t="shared" si="122"/>
        <v>45.5</v>
      </c>
      <c r="BB285" s="1">
        <f>SUM('BONUS GAZZETTA 2013 2014'!C285:AN285)</f>
        <v>4</v>
      </c>
      <c r="BC285" s="15">
        <f t="shared" si="123"/>
        <v>49.5</v>
      </c>
      <c r="BD285" s="1">
        <f t="shared" si="131"/>
        <v>17.5</v>
      </c>
      <c r="BE285" s="1">
        <f t="shared" si="132"/>
        <v>28</v>
      </c>
      <c r="BF285" s="1">
        <f>SUM('BONUS GAZZETTA 2013 2014'!D285,'BONUS GAZZETTA 2013 2014'!F285,'BONUS GAZZETTA 2013 2014'!I285,'BONUS GAZZETTA 2013 2014'!K285,'BONUS GAZZETTA 2013 2014'!L285,'BONUS GAZZETTA 2013 2014'!N285,'BONUS GAZZETTA 2013 2014'!P285,'BONUS GAZZETTA 2013 2014'!R285,'BONUS GAZZETTA 2013 2014'!T285,'BONUS GAZZETTA 2013 2014'!V285,'BONUS GAZZETTA 2013 2014'!X285,'BONUS GAZZETTA 2013 2014'!Z285,'BONUS GAZZETTA 2013 2014'!AA285,'BONUS GAZZETTA 2013 2014'!AC285,'BONUS GAZZETTA 2013 2014'!AF285,'BONUS GAZZETTA 2013 2014'!AH285,'BONUS GAZZETTA 2013 2014'!AJ285,'BONUS GAZZETTA 2013 2014'!AL285,'BONUS GAZZETTA 2013 2014'!AN285)</f>
        <v>4.5</v>
      </c>
      <c r="BG285" s="1">
        <f>SUM('BONUS GAZZETTA 2013 2014'!C285,'BONUS GAZZETTA 2013 2014'!E285,'BONUS GAZZETTA 2013 2014'!G285,'BONUS GAZZETTA 2013 2014'!H285,'BONUS GAZZETTA 2013 2014'!J285,'BONUS GAZZETTA 2013 2014'!M285,'BONUS GAZZETTA 2013 2014'!O285,'BONUS GAZZETTA 2013 2014'!Q285,'BONUS GAZZETTA 2013 2014'!S285,'BONUS GAZZETTA 2013 2014'!U285,'BONUS GAZZETTA 2013 2014'!W285,'BONUS GAZZETTA 2013 2014'!Y285,'BONUS GAZZETTA 2013 2014'!AB285,'BONUS GAZZETTA 2013 2014'!AD285,'BONUS GAZZETTA 2013 2014'!AE285,'BONUS GAZZETTA 2013 2014'!AG285,'BONUS GAZZETTA 2013 2014'!AI285,'BONUS GAZZETTA 2013 2014'!AK285,'BONUS GAZZETTA 2013 2014'!AM285)</f>
        <v>-0.5</v>
      </c>
      <c r="BH285" s="1">
        <f t="shared" si="117"/>
        <v>22</v>
      </c>
      <c r="BI285" s="1">
        <f t="shared" si="118"/>
        <v>27.5</v>
      </c>
    </row>
    <row r="286" spans="1:61">
      <c r="A286" s="158" t="s">
        <v>290</v>
      </c>
      <c r="B286" s="158"/>
      <c r="C286" s="158"/>
      <c r="D286" s="158"/>
      <c r="E286" s="158"/>
      <c r="F286" s="158"/>
      <c r="G286" s="158"/>
      <c r="H286" s="158"/>
      <c r="I286" s="158"/>
      <c r="J286" s="158"/>
      <c r="K286" s="158"/>
      <c r="L286" s="158"/>
      <c r="M286" s="158"/>
      <c r="N286" s="158"/>
      <c r="O286" s="158"/>
      <c r="P286" s="158"/>
      <c r="Q286" s="158"/>
      <c r="R286" s="158"/>
      <c r="S286" s="158"/>
      <c r="T286" s="158"/>
      <c r="U286" s="158"/>
      <c r="V286" s="158"/>
      <c r="W286" s="158"/>
      <c r="X286" s="158"/>
      <c r="Y286" s="158"/>
      <c r="Z286" s="158"/>
      <c r="AA286" s="158"/>
      <c r="AB286" s="158"/>
      <c r="AC286" s="158"/>
      <c r="AD286" s="158"/>
      <c r="AE286" s="158"/>
      <c r="AF286" s="158"/>
      <c r="AG286" s="158"/>
      <c r="AH286" s="158"/>
      <c r="AI286" s="158"/>
      <c r="AJ286" s="158"/>
      <c r="AK286" s="158"/>
      <c r="AL286" s="158"/>
      <c r="AM286" s="158"/>
      <c r="AN286" s="158"/>
      <c r="AO286" s="12"/>
      <c r="AP286" s="12"/>
      <c r="AQ286" s="12"/>
      <c r="AR286" s="12"/>
      <c r="AS286" s="12"/>
      <c r="AT286" s="12"/>
      <c r="AU286" s="12"/>
      <c r="AV286" s="12"/>
      <c r="AW286" s="12"/>
      <c r="AX286" s="13"/>
      <c r="AY286" s="13"/>
      <c r="AZ286" s="13"/>
      <c r="BA286" s="13"/>
      <c r="BB286" s="4"/>
    </row>
    <row r="287" spans="1:61">
      <c r="A287" s="30" t="s">
        <v>0</v>
      </c>
      <c r="B287" s="30" t="s">
        <v>562</v>
      </c>
      <c r="C287" s="30"/>
      <c r="D287" s="30"/>
      <c r="E287" s="30"/>
      <c r="F287" s="30"/>
      <c r="G287" s="30"/>
      <c r="H287" s="30"/>
      <c r="I287" s="30"/>
      <c r="J287" s="30"/>
      <c r="K287" s="30"/>
      <c r="L287" s="30"/>
      <c r="M287" s="30"/>
      <c r="N287" s="30"/>
      <c r="O287" s="30"/>
      <c r="P287" s="30"/>
      <c r="Q287" s="30"/>
      <c r="R287" s="30"/>
      <c r="S287" s="30"/>
      <c r="T287" s="30">
        <v>6.5</v>
      </c>
      <c r="U287" s="30">
        <v>6</v>
      </c>
      <c r="V287" s="30">
        <v>6</v>
      </c>
      <c r="W287" s="30">
        <v>6.5</v>
      </c>
      <c r="X287" s="30">
        <v>6</v>
      </c>
      <c r="Y287" s="30">
        <v>6</v>
      </c>
      <c r="Z287" s="30">
        <v>6.5</v>
      </c>
      <c r="AA287" s="30">
        <v>5.5</v>
      </c>
      <c r="AB287" s="30"/>
      <c r="AC287" s="30"/>
      <c r="AD287" s="30"/>
      <c r="AE287" s="30">
        <v>6</v>
      </c>
      <c r="AF287" s="30">
        <v>6</v>
      </c>
      <c r="AG287" s="30"/>
      <c r="AH287" s="30">
        <v>5.5</v>
      </c>
      <c r="AI287" s="30">
        <v>6</v>
      </c>
      <c r="AJ287" s="30">
        <v>6</v>
      </c>
      <c r="AK287" s="30">
        <v>6.5</v>
      </c>
      <c r="AL287" s="30">
        <v>7</v>
      </c>
      <c r="AM287" s="30">
        <v>5</v>
      </c>
      <c r="AN287" s="30">
        <v>6</v>
      </c>
      <c r="AO287" s="8">
        <f t="shared" si="124"/>
        <v>17</v>
      </c>
      <c r="AP287" s="8">
        <f>COUNT(C287,E287,G287,I287,K287,M287,P287,R287,T287,W287,Y287,AA287,AC287,AE287,AG287,AH287,AJ287,AL287,AN287)</f>
        <v>9</v>
      </c>
      <c r="AQ287" s="8">
        <f>COUNT(D287,F287,H287,J287,L287,N287,O287,Q287,S287,U287,V287,X287,Z287,AB287,AD287,AF287,AI287,AK287,AM287)</f>
        <v>8</v>
      </c>
      <c r="AR287" s="8">
        <f t="shared" si="127"/>
        <v>6.0588235294117645</v>
      </c>
      <c r="AS287" s="8">
        <f t="shared" si="119"/>
        <v>6.25</v>
      </c>
      <c r="AT287" s="8">
        <f t="shared" si="120"/>
        <v>6.0333333333333332</v>
      </c>
      <c r="AU287" s="8">
        <f t="shared" si="128"/>
        <v>6</v>
      </c>
      <c r="AV287" s="8">
        <f>AVERAGE(C287,E287,G287,I287,K287,M287,P287,R287,T287,W287,Y287,AA287,AC287,AE287,AG287,AH287,AJ287,AL287,AN287)</f>
        <v>6.1111111111111107</v>
      </c>
      <c r="AW287" s="8">
        <f>AVERAGE(D287,F287,H287,J287,L287,N287,O287,Q287,S287,U287,V287,X287,Z287,AB287,AD287,AF287,AI287,AK287,AM287)</f>
        <v>6</v>
      </c>
      <c r="AX287" s="8">
        <f t="shared" ref="AX287:AX316" si="133">BC287/AO287</f>
        <v>4.5882352941176467</v>
      </c>
      <c r="AY287" s="8">
        <f t="shared" si="113"/>
        <v>5</v>
      </c>
      <c r="AZ287" s="8">
        <f t="shared" si="114"/>
        <v>4.125</v>
      </c>
      <c r="BA287" s="1">
        <f t="shared" ref="BA287:BA316" si="134">SUM(C287:AN287)</f>
        <v>103</v>
      </c>
      <c r="BB287" s="1">
        <f>SUM('BONUS GAZZETTA 2013 2014'!C287:AN287)</f>
        <v>-25</v>
      </c>
      <c r="BC287" s="15">
        <f t="shared" si="123"/>
        <v>78</v>
      </c>
      <c r="BD287" s="1">
        <f>SUM(C287,E287,G287,I287,K287,M287,P287,R287,T287,W287,Y287,AA287,AC287,AE287,AG287,AH287,AJ287,AL287,AN287)</f>
        <v>55</v>
      </c>
      <c r="BE287" s="1">
        <f>SUM(D287,F287,H287,J287,L287,N287,O287,Q287,S287,U287,V287,X287,Z287,AB287,AD287,AF287,AI287,AK287,AM287)</f>
        <v>48</v>
      </c>
      <c r="BF287" s="1">
        <f>SUM('BONUS GAZZETTA 2013 2014'!C287,'BONUS GAZZETTA 2013 2014'!E287,'BONUS GAZZETTA 2013 2014'!G287,'BONUS GAZZETTA 2013 2014'!I287,'BONUS GAZZETTA 2013 2014'!K287,'BONUS GAZZETTA 2013 2014'!M287,'BONUS GAZZETTA 2013 2014'!P287,'BONUS GAZZETTA 2013 2014'!R287,'BONUS GAZZETTA 2013 2014'!T287,'BONUS GAZZETTA 2013 2014'!W287,'BONUS GAZZETTA 2013 2014'!Y287,'BONUS GAZZETTA 2013 2014'!AA287,'BONUS GAZZETTA 2013 2014'!AC287,'BONUS GAZZETTA 2013 2014'!AE287,'BONUS GAZZETTA 2013 2014'!AG287,'BONUS GAZZETTA 2013 2014'!AH287,'BONUS GAZZETTA 2013 2014'!AJ287,'BONUS GAZZETTA 2013 2014'!AL287,'BONUS GAZZETTA 2013 2014'!AN287)</f>
        <v>-10</v>
      </c>
      <c r="BG287" s="1">
        <f>SUM('BONUS GAZZETTA 2013 2014'!D287,'BONUS GAZZETTA 2013 2014'!F287,'BONUS GAZZETTA 2013 2014'!H287,'BONUS GAZZETTA 2013 2014'!J287,'BONUS GAZZETTA 2013 2014'!L287,'BONUS GAZZETTA 2013 2014'!N287,'BONUS GAZZETTA 2013 2014'!O287,'BONUS GAZZETTA 2013 2014'!Q287,'BONUS GAZZETTA 2013 2014'!S287,'BONUS GAZZETTA 2013 2014'!U287,'BONUS GAZZETTA 2013 2014'!V287,'BONUS GAZZETTA 2013 2014'!X287,'BONUS GAZZETTA 2013 2014'!Z287,'BONUS GAZZETTA 2013 2014'!AB287,'BONUS GAZZETTA 2013 2014'!AD287,'BONUS GAZZETTA 2013 2014'!AF287,'BONUS GAZZETTA 2013 2014'!AI287,'BONUS GAZZETTA 2013 2014'!AK287,'BONUS GAZZETTA 2013 2014'!AM287)</f>
        <v>-15</v>
      </c>
      <c r="BH287" s="1">
        <f t="shared" si="117"/>
        <v>45</v>
      </c>
      <c r="BI287" s="1">
        <f t="shared" si="118"/>
        <v>33</v>
      </c>
    </row>
    <row r="288" spans="1:61">
      <c r="A288" s="30" t="s">
        <v>0</v>
      </c>
      <c r="B288" s="30" t="s">
        <v>128</v>
      </c>
      <c r="C288" s="30">
        <v>6.5</v>
      </c>
      <c r="D288" s="30">
        <v>5.5</v>
      </c>
      <c r="E288" s="30">
        <v>7</v>
      </c>
      <c r="F288" s="30">
        <v>6.5</v>
      </c>
      <c r="G288" s="30">
        <v>6</v>
      </c>
      <c r="H288" s="31">
        <v>5.5</v>
      </c>
      <c r="I288" s="30">
        <v>5.5</v>
      </c>
      <c r="J288" s="30">
        <v>6</v>
      </c>
      <c r="K288" s="30">
        <v>5.5</v>
      </c>
      <c r="L288" s="30">
        <v>6</v>
      </c>
      <c r="M288" s="30">
        <v>5.5</v>
      </c>
      <c r="N288" s="30">
        <v>6</v>
      </c>
      <c r="O288" s="30">
        <v>5.5</v>
      </c>
      <c r="P288" s="30">
        <v>5.5</v>
      </c>
      <c r="Q288" s="30">
        <v>6</v>
      </c>
      <c r="R288" s="30">
        <v>6</v>
      </c>
      <c r="S288" s="30">
        <v>4.5</v>
      </c>
      <c r="T288" s="30"/>
      <c r="U288" s="30"/>
      <c r="V288" s="30"/>
      <c r="W288" s="30"/>
      <c r="X288" s="30"/>
      <c r="Y288" s="30"/>
      <c r="Z288" s="30"/>
      <c r="AA288" s="30"/>
      <c r="AB288" s="30">
        <v>6.5</v>
      </c>
      <c r="AC288" s="30">
        <v>6</v>
      </c>
      <c r="AD288" s="30">
        <v>6.5</v>
      </c>
      <c r="AE288" s="30"/>
      <c r="AF288" s="30"/>
      <c r="AG288" s="30">
        <v>4.5</v>
      </c>
      <c r="AH288" s="30"/>
      <c r="AI288" s="30"/>
      <c r="AJ288" s="30"/>
      <c r="AK288" s="30"/>
      <c r="AL288" s="30"/>
      <c r="AM288" s="30"/>
      <c r="AN288" s="30"/>
      <c r="AO288" s="8">
        <f t="shared" si="124"/>
        <v>21</v>
      </c>
      <c r="AP288" s="8">
        <f t="shared" ref="AP288:AP316" si="135">COUNT(C288,E288,G288,I288,K288,M288,P288,R288,T288,W288,Y288,AA288,AC288,AE288,AG288,AH288,AJ288,AL288,AN288)</f>
        <v>10</v>
      </c>
      <c r="AQ288" s="8">
        <f t="shared" ref="AQ288:AQ316" si="136">COUNT(D288,F288,H288,J288,L288,N288,O288,Q288,S288,U288,V288,X288,Z288,AB288,AD288,AF288,AI288,AK288,AM288)</f>
        <v>11</v>
      </c>
      <c r="AR288" s="8">
        <f t="shared" si="127"/>
        <v>5.833333333333333</v>
      </c>
      <c r="AS288" s="8">
        <f t="shared" si="119"/>
        <v>5.8235294117647056</v>
      </c>
      <c r="AT288" s="8">
        <f t="shared" si="120"/>
        <v>5.875</v>
      </c>
      <c r="AU288" s="8">
        <f t="shared" si="128"/>
        <v>5.5</v>
      </c>
      <c r="AV288" s="8">
        <f t="shared" ref="AV288:AV316" si="137">AVERAGE(C288,E288,G288,I288,K288,M288,P288,R288,T288,W288,Y288,AA288,AC288,AE288,AG288,AH288,AJ288,AL288,AN288)</f>
        <v>5.8</v>
      </c>
      <c r="AW288" s="8">
        <f t="shared" ref="AW288:AW316" si="138">AVERAGE(D288,F288,H288,J288,L288,N288,O288,Q288,S288,U288,V288,X288,Z288,AB288,AD288,AF288,AI288,AK288,AM288)</f>
        <v>5.8636363636363633</v>
      </c>
      <c r="AX288" s="8">
        <f t="shared" si="133"/>
        <v>4.4285714285714288</v>
      </c>
      <c r="AY288" s="8">
        <f t="shared" si="113"/>
        <v>4.7</v>
      </c>
      <c r="AZ288" s="8">
        <f t="shared" si="114"/>
        <v>4.1818181818181817</v>
      </c>
      <c r="BA288" s="1">
        <f t="shared" si="134"/>
        <v>122.5</v>
      </c>
      <c r="BB288" s="1">
        <f>SUM('BONUS GAZZETTA 2013 2014'!C288:AN288)</f>
        <v>-29.5</v>
      </c>
      <c r="BC288" s="15">
        <f t="shared" si="123"/>
        <v>93</v>
      </c>
      <c r="BD288" s="1">
        <f t="shared" ref="BD288:BD316" si="139">SUM(C288,E288,G288,I288,K288,M288,P288,R288,T288,W288,Y288,AA288,AC288,AE288,AG288,AH288,AJ288,AL288,AN288)</f>
        <v>58</v>
      </c>
      <c r="BE288" s="1">
        <f t="shared" ref="BE288:BE316" si="140">SUM(D288,F288,H288,J288,L288,N288,O288,Q288,S288,U288,V288,X288,Z288,AB288,AD288,AF288,AI288,AK288,AM288)</f>
        <v>64.5</v>
      </c>
      <c r="BF288" s="1">
        <f>SUM('BONUS GAZZETTA 2013 2014'!C288,'BONUS GAZZETTA 2013 2014'!E288,'BONUS GAZZETTA 2013 2014'!G288,'BONUS GAZZETTA 2013 2014'!I288,'BONUS GAZZETTA 2013 2014'!K288,'BONUS GAZZETTA 2013 2014'!M288,'BONUS GAZZETTA 2013 2014'!P288,'BONUS GAZZETTA 2013 2014'!R288,'BONUS GAZZETTA 2013 2014'!T288,'BONUS GAZZETTA 2013 2014'!W288,'BONUS GAZZETTA 2013 2014'!Y288,'BONUS GAZZETTA 2013 2014'!AA288,'BONUS GAZZETTA 2013 2014'!AC288,'BONUS GAZZETTA 2013 2014'!AE288,'BONUS GAZZETTA 2013 2014'!AG288,'BONUS GAZZETTA 2013 2014'!AH288,'BONUS GAZZETTA 2013 2014'!AJ288,'BONUS GAZZETTA 2013 2014'!AL288,'BONUS GAZZETTA 2013 2014'!AN288)</f>
        <v>-11</v>
      </c>
      <c r="BG288" s="1">
        <f>SUM('BONUS GAZZETTA 2013 2014'!D288,'BONUS GAZZETTA 2013 2014'!F288,'BONUS GAZZETTA 2013 2014'!H288,'BONUS GAZZETTA 2013 2014'!J288,'BONUS GAZZETTA 2013 2014'!L288,'BONUS GAZZETTA 2013 2014'!N288,'BONUS GAZZETTA 2013 2014'!O288,'BONUS GAZZETTA 2013 2014'!Q288,'BONUS GAZZETTA 2013 2014'!S288,'BONUS GAZZETTA 2013 2014'!U288,'BONUS GAZZETTA 2013 2014'!V288,'BONUS GAZZETTA 2013 2014'!X288,'BONUS GAZZETTA 2013 2014'!Z288,'BONUS GAZZETTA 2013 2014'!AB288,'BONUS GAZZETTA 2013 2014'!AD288,'BONUS GAZZETTA 2013 2014'!AF288,'BONUS GAZZETTA 2013 2014'!AI288,'BONUS GAZZETTA 2013 2014'!AK288,'BONUS GAZZETTA 2013 2014'!AM288)</f>
        <v>-18.5</v>
      </c>
      <c r="BH288" s="1">
        <f t="shared" si="117"/>
        <v>47</v>
      </c>
      <c r="BI288" s="1">
        <f t="shared" si="118"/>
        <v>46</v>
      </c>
    </row>
    <row r="289" spans="1:61">
      <c r="A289" s="30" t="s">
        <v>2</v>
      </c>
      <c r="B289" s="30" t="s">
        <v>405</v>
      </c>
      <c r="C289" s="30"/>
      <c r="D289" s="30"/>
      <c r="E289" s="30" t="s">
        <v>423</v>
      </c>
      <c r="F289" s="30"/>
      <c r="G289" s="30"/>
      <c r="H289" s="31"/>
      <c r="I289" s="30"/>
      <c r="J289" s="30"/>
      <c r="K289" s="30"/>
      <c r="L289" s="30"/>
      <c r="M289" s="30"/>
      <c r="N289" s="30"/>
      <c r="O289" s="30"/>
      <c r="P289" s="30"/>
      <c r="Q289" s="30"/>
      <c r="R289" s="30">
        <v>6.5</v>
      </c>
      <c r="S289" s="30"/>
      <c r="T289" s="30">
        <v>6.5</v>
      </c>
      <c r="U289" s="30">
        <v>6</v>
      </c>
      <c r="V289" s="30">
        <v>6</v>
      </c>
      <c r="W289" s="30">
        <v>5.5</v>
      </c>
      <c r="X289" s="30">
        <v>6.5</v>
      </c>
      <c r="Y289" s="30">
        <v>6</v>
      </c>
      <c r="Z289" s="30">
        <v>5.5</v>
      </c>
      <c r="AA289" s="30">
        <v>6</v>
      </c>
      <c r="AB289" s="30"/>
      <c r="AC289" s="30">
        <v>5.5</v>
      </c>
      <c r="AD289" s="30">
        <v>6.5</v>
      </c>
      <c r="AE289" s="30">
        <v>6</v>
      </c>
      <c r="AF289" s="30">
        <v>6</v>
      </c>
      <c r="AG289" s="30">
        <v>6</v>
      </c>
      <c r="AH289" s="30">
        <v>6.5</v>
      </c>
      <c r="AI289" s="30"/>
      <c r="AJ289" s="30">
        <v>6.5</v>
      </c>
      <c r="AK289" s="30"/>
      <c r="AL289" s="30">
        <v>5</v>
      </c>
      <c r="AM289" s="30">
        <v>6.5</v>
      </c>
      <c r="AN289" s="30">
        <v>6</v>
      </c>
      <c r="AO289" s="8">
        <f t="shared" si="124"/>
        <v>19</v>
      </c>
      <c r="AP289" s="8">
        <f t="shared" si="135"/>
        <v>12</v>
      </c>
      <c r="AQ289" s="8">
        <f t="shared" si="136"/>
        <v>7</v>
      </c>
      <c r="AR289" s="8">
        <f t="shared" si="127"/>
        <v>6.0526315789473681</v>
      </c>
      <c r="AS289" s="8">
        <f t="shared" si="119"/>
        <v>6.333333333333333</v>
      </c>
      <c r="AT289" s="8">
        <f t="shared" si="120"/>
        <v>6</v>
      </c>
      <c r="AU289" s="8">
        <f t="shared" si="128"/>
        <v>6</v>
      </c>
      <c r="AV289" s="8">
        <f t="shared" si="137"/>
        <v>6</v>
      </c>
      <c r="AW289" s="8">
        <f t="shared" si="138"/>
        <v>6.1428571428571432</v>
      </c>
      <c r="AX289" s="8">
        <f t="shared" si="133"/>
        <v>6.1578947368421053</v>
      </c>
      <c r="AY289" s="8">
        <f t="shared" si="113"/>
        <v>5.958333333333333</v>
      </c>
      <c r="AZ289" s="8">
        <f t="shared" si="114"/>
        <v>6.5</v>
      </c>
      <c r="BA289" s="1">
        <f t="shared" si="134"/>
        <v>115</v>
      </c>
      <c r="BB289" s="1">
        <f>SUM('BONUS GAZZETTA 2013 2014'!C289:AN289)</f>
        <v>2</v>
      </c>
      <c r="BC289" s="15">
        <f t="shared" si="123"/>
        <v>117</v>
      </c>
      <c r="BD289" s="1">
        <f t="shared" si="139"/>
        <v>72</v>
      </c>
      <c r="BE289" s="1">
        <f t="shared" si="140"/>
        <v>43</v>
      </c>
      <c r="BF289" s="1">
        <f>SUM('BONUS GAZZETTA 2013 2014'!C289,'BONUS GAZZETTA 2013 2014'!E289,'BONUS GAZZETTA 2013 2014'!G289,'BONUS GAZZETTA 2013 2014'!I289,'BONUS GAZZETTA 2013 2014'!K289,'BONUS GAZZETTA 2013 2014'!M289,'BONUS GAZZETTA 2013 2014'!P289,'BONUS GAZZETTA 2013 2014'!R289,'BONUS GAZZETTA 2013 2014'!T289,'BONUS GAZZETTA 2013 2014'!W289,'BONUS GAZZETTA 2013 2014'!Y289,'BONUS GAZZETTA 2013 2014'!AA289,'BONUS GAZZETTA 2013 2014'!AC289,'BONUS GAZZETTA 2013 2014'!AE289,'BONUS GAZZETTA 2013 2014'!AG289,'BONUS GAZZETTA 2013 2014'!AH289,'BONUS GAZZETTA 2013 2014'!AJ289,'BONUS GAZZETTA 2013 2014'!AL289,'BONUS GAZZETTA 2013 2014'!AN289)</f>
        <v>-0.5</v>
      </c>
      <c r="BG289" s="1">
        <f>SUM('BONUS GAZZETTA 2013 2014'!D289,'BONUS GAZZETTA 2013 2014'!F289,'BONUS GAZZETTA 2013 2014'!H289,'BONUS GAZZETTA 2013 2014'!J289,'BONUS GAZZETTA 2013 2014'!L289,'BONUS GAZZETTA 2013 2014'!N289,'BONUS GAZZETTA 2013 2014'!O289,'BONUS GAZZETTA 2013 2014'!Q289,'BONUS GAZZETTA 2013 2014'!S289,'BONUS GAZZETTA 2013 2014'!U289,'BONUS GAZZETTA 2013 2014'!V289,'BONUS GAZZETTA 2013 2014'!X289,'BONUS GAZZETTA 2013 2014'!Z289,'BONUS GAZZETTA 2013 2014'!AB289,'BONUS GAZZETTA 2013 2014'!AD289,'BONUS GAZZETTA 2013 2014'!AF289,'BONUS GAZZETTA 2013 2014'!AI289,'BONUS GAZZETTA 2013 2014'!AK289,'BONUS GAZZETTA 2013 2014'!AM289)</f>
        <v>2.5</v>
      </c>
      <c r="BH289" s="1">
        <f t="shared" si="117"/>
        <v>71.5</v>
      </c>
      <c r="BI289" s="1">
        <f t="shared" si="118"/>
        <v>45.5</v>
      </c>
    </row>
    <row r="290" spans="1:61">
      <c r="A290" s="30" t="s">
        <v>2</v>
      </c>
      <c r="B290" s="30" t="s">
        <v>129</v>
      </c>
      <c r="C290" s="30">
        <v>6</v>
      </c>
      <c r="D290" s="30">
        <v>5</v>
      </c>
      <c r="E290" s="30">
        <v>6.5</v>
      </c>
      <c r="F290" s="30">
        <v>6.5</v>
      </c>
      <c r="G290" s="30">
        <v>5</v>
      </c>
      <c r="H290" s="31">
        <v>6</v>
      </c>
      <c r="I290" s="30">
        <v>6</v>
      </c>
      <c r="J290" s="30">
        <v>6.5</v>
      </c>
      <c r="K290" s="30">
        <v>6</v>
      </c>
      <c r="L290" s="30">
        <v>6.5</v>
      </c>
      <c r="M290" s="30"/>
      <c r="N290" s="30">
        <v>5.5</v>
      </c>
      <c r="O290" s="30">
        <v>6.5</v>
      </c>
      <c r="P290" s="30">
        <v>4.5</v>
      </c>
      <c r="Q290" s="30">
        <v>5</v>
      </c>
      <c r="R290" s="30">
        <v>6</v>
      </c>
      <c r="S290" s="30">
        <v>5</v>
      </c>
      <c r="T290" s="30"/>
      <c r="U290" s="30"/>
      <c r="V290" s="30" t="s">
        <v>423</v>
      </c>
      <c r="W290" s="30">
        <v>6</v>
      </c>
      <c r="X290" s="30"/>
      <c r="Y290" s="30"/>
      <c r="Z290" s="30"/>
      <c r="AA290" s="30"/>
      <c r="AB290" s="30">
        <v>7</v>
      </c>
      <c r="AC290" s="30">
        <v>5.5</v>
      </c>
      <c r="AD290" s="30"/>
      <c r="AE290" s="30"/>
      <c r="AF290" s="30"/>
      <c r="AG290" s="30">
        <v>5.5</v>
      </c>
      <c r="AH290" s="30">
        <v>6.5</v>
      </c>
      <c r="AI290" s="30">
        <v>4.5</v>
      </c>
      <c r="AJ290" s="30"/>
      <c r="AK290" s="30">
        <v>6</v>
      </c>
      <c r="AL290" s="30">
        <v>5.5</v>
      </c>
      <c r="AM290" s="30">
        <v>5</v>
      </c>
      <c r="AN290" s="30"/>
      <c r="AO290" s="8">
        <f t="shared" si="124"/>
        <v>25</v>
      </c>
      <c r="AP290" s="8">
        <f t="shared" si="135"/>
        <v>12</v>
      </c>
      <c r="AQ290" s="8">
        <f t="shared" si="136"/>
        <v>13</v>
      </c>
      <c r="AR290" s="8">
        <f t="shared" si="127"/>
        <v>5.76</v>
      </c>
      <c r="AS290" s="8">
        <f t="shared" si="119"/>
        <v>5.78125</v>
      </c>
      <c r="AT290" s="8">
        <f t="shared" si="120"/>
        <v>5.7222222222222223</v>
      </c>
      <c r="AU290" s="8">
        <f t="shared" si="128"/>
        <v>6</v>
      </c>
      <c r="AV290" s="8">
        <f t="shared" si="137"/>
        <v>5.75</v>
      </c>
      <c r="AW290" s="8">
        <f t="shared" si="138"/>
        <v>5.7692307692307692</v>
      </c>
      <c r="AX290" s="8">
        <f t="shared" si="133"/>
        <v>5.82</v>
      </c>
      <c r="AY290" s="8">
        <f t="shared" si="113"/>
        <v>5.625</v>
      </c>
      <c r="AZ290" s="8">
        <f t="shared" si="114"/>
        <v>6</v>
      </c>
      <c r="BA290" s="1">
        <f t="shared" si="134"/>
        <v>144</v>
      </c>
      <c r="BB290" s="1">
        <f>SUM('BONUS GAZZETTA 2013 2014'!C290:AN290)</f>
        <v>1.5</v>
      </c>
      <c r="BC290" s="15">
        <f t="shared" si="123"/>
        <v>145.5</v>
      </c>
      <c r="BD290" s="1">
        <f t="shared" si="139"/>
        <v>69</v>
      </c>
      <c r="BE290" s="1">
        <f t="shared" si="140"/>
        <v>75</v>
      </c>
      <c r="BF290" s="1">
        <f>SUM('BONUS GAZZETTA 2013 2014'!C290,'BONUS GAZZETTA 2013 2014'!E290,'BONUS GAZZETTA 2013 2014'!G290,'BONUS GAZZETTA 2013 2014'!I290,'BONUS GAZZETTA 2013 2014'!K290,'BONUS GAZZETTA 2013 2014'!M290,'BONUS GAZZETTA 2013 2014'!P290,'BONUS GAZZETTA 2013 2014'!R290,'BONUS GAZZETTA 2013 2014'!T290,'BONUS GAZZETTA 2013 2014'!W290,'BONUS GAZZETTA 2013 2014'!Y290,'BONUS GAZZETTA 2013 2014'!AA290,'BONUS GAZZETTA 2013 2014'!AC290,'BONUS GAZZETTA 2013 2014'!AE290,'BONUS GAZZETTA 2013 2014'!AG290,'BONUS GAZZETTA 2013 2014'!AH290,'BONUS GAZZETTA 2013 2014'!AJ290,'BONUS GAZZETTA 2013 2014'!AL290,'BONUS GAZZETTA 2013 2014'!AN290)</f>
        <v>-1.5</v>
      </c>
      <c r="BG290" s="1">
        <f>SUM('BONUS GAZZETTA 2013 2014'!D290,'BONUS GAZZETTA 2013 2014'!F290,'BONUS GAZZETTA 2013 2014'!H290,'BONUS GAZZETTA 2013 2014'!J290,'BONUS GAZZETTA 2013 2014'!L290,'BONUS GAZZETTA 2013 2014'!N290,'BONUS GAZZETTA 2013 2014'!O290,'BONUS GAZZETTA 2013 2014'!Q290,'BONUS GAZZETTA 2013 2014'!S290,'BONUS GAZZETTA 2013 2014'!U290,'BONUS GAZZETTA 2013 2014'!V290,'BONUS GAZZETTA 2013 2014'!X290,'BONUS GAZZETTA 2013 2014'!Z290,'BONUS GAZZETTA 2013 2014'!AB290,'BONUS GAZZETTA 2013 2014'!AD290,'BONUS GAZZETTA 2013 2014'!AF290,'BONUS GAZZETTA 2013 2014'!AI290,'BONUS GAZZETTA 2013 2014'!AK290,'BONUS GAZZETTA 2013 2014'!AM290)</f>
        <v>3</v>
      </c>
      <c r="BH290" s="1">
        <f t="shared" si="117"/>
        <v>67.5</v>
      </c>
      <c r="BI290" s="1">
        <f t="shared" si="118"/>
        <v>78</v>
      </c>
    </row>
    <row r="291" spans="1:61">
      <c r="A291" s="30" t="s">
        <v>2</v>
      </c>
      <c r="B291" s="30" t="s">
        <v>130</v>
      </c>
      <c r="C291" s="30">
        <v>6</v>
      </c>
      <c r="D291" s="30">
        <v>6</v>
      </c>
      <c r="E291" s="30">
        <v>6</v>
      </c>
      <c r="F291" s="30">
        <v>5.5</v>
      </c>
      <c r="G291" s="30">
        <v>6</v>
      </c>
      <c r="H291" s="31">
        <v>5.5</v>
      </c>
      <c r="I291" s="30">
        <v>6</v>
      </c>
      <c r="J291" s="30">
        <v>5</v>
      </c>
      <c r="K291" s="30" t="s">
        <v>423</v>
      </c>
      <c r="L291" s="30">
        <v>6</v>
      </c>
      <c r="M291" s="30">
        <v>4</v>
      </c>
      <c r="N291" s="30" t="s">
        <v>423</v>
      </c>
      <c r="O291" s="30"/>
      <c r="P291" s="30"/>
      <c r="Q291" s="30"/>
      <c r="R291" s="30"/>
      <c r="S291" s="30"/>
      <c r="T291" s="30">
        <v>6.5</v>
      </c>
      <c r="U291" s="30">
        <v>5.5</v>
      </c>
      <c r="V291" s="30">
        <v>5</v>
      </c>
      <c r="W291" s="30">
        <v>5.5</v>
      </c>
      <c r="X291" s="30">
        <v>5.5</v>
      </c>
      <c r="Y291" s="30"/>
      <c r="Z291" s="30"/>
      <c r="AA291" s="30"/>
      <c r="AB291" s="30" t="s">
        <v>429</v>
      </c>
      <c r="AC291" s="30"/>
      <c r="AD291" s="30"/>
      <c r="AE291" s="30"/>
      <c r="AF291" s="30"/>
      <c r="AG291" s="30"/>
      <c r="AH291" s="30"/>
      <c r="AI291" s="30">
        <v>6</v>
      </c>
      <c r="AJ291" s="30">
        <v>4.5</v>
      </c>
      <c r="AK291" s="30"/>
      <c r="AL291" s="30"/>
      <c r="AM291" s="30"/>
      <c r="AN291" s="30"/>
      <c r="AO291" s="8">
        <f t="shared" si="124"/>
        <v>17</v>
      </c>
      <c r="AP291" s="8">
        <f t="shared" si="135"/>
        <v>8</v>
      </c>
      <c r="AQ291" s="8">
        <f t="shared" si="136"/>
        <v>9</v>
      </c>
      <c r="AR291" s="8">
        <f t="shared" si="127"/>
        <v>5.5588235294117645</v>
      </c>
      <c r="AS291" s="8">
        <f t="shared" si="119"/>
        <v>5.666666666666667</v>
      </c>
      <c r="AT291" s="8">
        <f t="shared" si="120"/>
        <v>5.3</v>
      </c>
      <c r="AU291" s="8">
        <f t="shared" si="128"/>
        <v>6</v>
      </c>
      <c r="AV291" s="8">
        <f t="shared" si="137"/>
        <v>5.5625</v>
      </c>
      <c r="AW291" s="8">
        <f t="shared" si="138"/>
        <v>5.5555555555555554</v>
      </c>
      <c r="AX291" s="8">
        <f t="shared" si="133"/>
        <v>5.6470588235294121</v>
      </c>
      <c r="AY291" s="8">
        <f t="shared" si="113"/>
        <v>5.875</v>
      </c>
      <c r="AZ291" s="8">
        <f t="shared" si="114"/>
        <v>5.4444444444444446</v>
      </c>
      <c r="BA291" s="1">
        <f t="shared" si="134"/>
        <v>94.5</v>
      </c>
      <c r="BB291" s="1">
        <f>SUM('BONUS GAZZETTA 2013 2014'!C291:AN291)</f>
        <v>1.5</v>
      </c>
      <c r="BC291" s="15">
        <f t="shared" si="123"/>
        <v>96</v>
      </c>
      <c r="BD291" s="1">
        <f t="shared" si="139"/>
        <v>44.5</v>
      </c>
      <c r="BE291" s="1">
        <f t="shared" si="140"/>
        <v>50</v>
      </c>
      <c r="BF291" s="1">
        <f>SUM('BONUS GAZZETTA 2013 2014'!C291,'BONUS GAZZETTA 2013 2014'!E291,'BONUS GAZZETTA 2013 2014'!G291,'BONUS GAZZETTA 2013 2014'!I291,'BONUS GAZZETTA 2013 2014'!K291,'BONUS GAZZETTA 2013 2014'!M291,'BONUS GAZZETTA 2013 2014'!P291,'BONUS GAZZETTA 2013 2014'!R291,'BONUS GAZZETTA 2013 2014'!T291,'BONUS GAZZETTA 2013 2014'!W291,'BONUS GAZZETTA 2013 2014'!Y291,'BONUS GAZZETTA 2013 2014'!AA291,'BONUS GAZZETTA 2013 2014'!AC291,'BONUS GAZZETTA 2013 2014'!AE291,'BONUS GAZZETTA 2013 2014'!AG291,'BONUS GAZZETTA 2013 2014'!AH291,'BONUS GAZZETTA 2013 2014'!AJ291,'BONUS GAZZETTA 2013 2014'!AL291,'BONUS GAZZETTA 2013 2014'!AN291)</f>
        <v>2.5</v>
      </c>
      <c r="BG291" s="1">
        <f>SUM('BONUS GAZZETTA 2013 2014'!D291,'BONUS GAZZETTA 2013 2014'!F291,'BONUS GAZZETTA 2013 2014'!H291,'BONUS GAZZETTA 2013 2014'!J291,'BONUS GAZZETTA 2013 2014'!L291,'BONUS GAZZETTA 2013 2014'!N291,'BONUS GAZZETTA 2013 2014'!O291,'BONUS GAZZETTA 2013 2014'!Q291,'BONUS GAZZETTA 2013 2014'!S291,'BONUS GAZZETTA 2013 2014'!U291,'BONUS GAZZETTA 2013 2014'!V291,'BONUS GAZZETTA 2013 2014'!X291,'BONUS GAZZETTA 2013 2014'!Z291,'BONUS GAZZETTA 2013 2014'!AB291,'BONUS GAZZETTA 2013 2014'!AD291,'BONUS GAZZETTA 2013 2014'!AF291,'BONUS GAZZETTA 2013 2014'!AI291,'BONUS GAZZETTA 2013 2014'!AK291,'BONUS GAZZETTA 2013 2014'!AM291)</f>
        <v>-1</v>
      </c>
      <c r="BH291" s="1">
        <f t="shared" si="117"/>
        <v>47</v>
      </c>
      <c r="BI291" s="1">
        <f t="shared" si="118"/>
        <v>49</v>
      </c>
    </row>
    <row r="292" spans="1:61">
      <c r="A292" s="30" t="s">
        <v>2</v>
      </c>
      <c r="B292" s="30" t="s">
        <v>404</v>
      </c>
      <c r="C292" s="30"/>
      <c r="D292" s="30"/>
      <c r="E292" s="30">
        <v>6</v>
      </c>
      <c r="F292" s="30">
        <v>6</v>
      </c>
      <c r="G292" s="30">
        <v>6</v>
      </c>
      <c r="H292" s="31">
        <v>6</v>
      </c>
      <c r="I292" s="30">
        <v>6</v>
      </c>
      <c r="J292" s="30">
        <v>5.5</v>
      </c>
      <c r="K292" s="30">
        <v>6</v>
      </c>
      <c r="L292" s="30">
        <v>7</v>
      </c>
      <c r="M292" s="30">
        <v>5</v>
      </c>
      <c r="N292" s="30"/>
      <c r="O292" s="30">
        <v>6</v>
      </c>
      <c r="P292" s="30">
        <v>4</v>
      </c>
      <c r="Q292" s="30"/>
      <c r="R292" s="30" t="s">
        <v>423</v>
      </c>
      <c r="S292" s="30"/>
      <c r="T292" s="30"/>
      <c r="U292" s="30"/>
      <c r="V292" s="30">
        <v>6</v>
      </c>
      <c r="W292" s="30"/>
      <c r="X292" s="30"/>
      <c r="Y292" s="30"/>
      <c r="Z292" s="30"/>
      <c r="AA292" s="30">
        <v>5</v>
      </c>
      <c r="AB292" s="30">
        <v>6</v>
      </c>
      <c r="AC292" s="30"/>
      <c r="AD292" s="30"/>
      <c r="AE292" s="30"/>
      <c r="AF292" s="30"/>
      <c r="AG292" s="30">
        <v>5</v>
      </c>
      <c r="AH292" s="30"/>
      <c r="AI292" s="30">
        <v>5.5</v>
      </c>
      <c r="AJ292" s="30"/>
      <c r="AK292" s="30">
        <v>6.5</v>
      </c>
      <c r="AL292" s="30"/>
      <c r="AM292" s="30"/>
      <c r="AN292" s="30"/>
      <c r="AO292" s="8">
        <f t="shared" si="124"/>
        <v>17</v>
      </c>
      <c r="AP292" s="8">
        <f t="shared" si="135"/>
        <v>8</v>
      </c>
      <c r="AQ292" s="8">
        <f t="shared" si="136"/>
        <v>9</v>
      </c>
      <c r="AR292" s="8">
        <f t="shared" si="127"/>
        <v>5.7352941176470589</v>
      </c>
      <c r="AS292" s="8">
        <f t="shared" si="119"/>
        <v>5.7727272727272725</v>
      </c>
      <c r="AT292" s="8">
        <f t="shared" si="120"/>
        <v>5.666666666666667</v>
      </c>
      <c r="AU292" s="8">
        <f t="shared" si="128"/>
        <v>6</v>
      </c>
      <c r="AV292" s="8">
        <f t="shared" si="137"/>
        <v>5.375</v>
      </c>
      <c r="AW292" s="8">
        <f t="shared" si="138"/>
        <v>6.0555555555555554</v>
      </c>
      <c r="AX292" s="8">
        <f t="shared" si="133"/>
        <v>5.617647058823529</v>
      </c>
      <c r="AY292" s="8">
        <f t="shared" si="113"/>
        <v>4.8125</v>
      </c>
      <c r="AZ292" s="8">
        <f t="shared" si="114"/>
        <v>6.333333333333333</v>
      </c>
      <c r="BA292" s="1">
        <f t="shared" si="134"/>
        <v>97.5</v>
      </c>
      <c r="BB292" s="1">
        <f>SUM('BONUS GAZZETTA 2013 2014'!C292:AN292)</f>
        <v>-2</v>
      </c>
      <c r="BC292" s="15">
        <f t="shared" si="123"/>
        <v>95.5</v>
      </c>
      <c r="BD292" s="1">
        <f t="shared" si="139"/>
        <v>43</v>
      </c>
      <c r="BE292" s="1">
        <f t="shared" si="140"/>
        <v>54.5</v>
      </c>
      <c r="BF292" s="1">
        <f>SUM('BONUS GAZZETTA 2013 2014'!C292,'BONUS GAZZETTA 2013 2014'!E292,'BONUS GAZZETTA 2013 2014'!G292,'BONUS GAZZETTA 2013 2014'!I292,'BONUS GAZZETTA 2013 2014'!K292,'BONUS GAZZETTA 2013 2014'!M292,'BONUS GAZZETTA 2013 2014'!P292,'BONUS GAZZETTA 2013 2014'!R292,'BONUS GAZZETTA 2013 2014'!T292,'BONUS GAZZETTA 2013 2014'!W292,'BONUS GAZZETTA 2013 2014'!Y292,'BONUS GAZZETTA 2013 2014'!AA292,'BONUS GAZZETTA 2013 2014'!AC292,'BONUS GAZZETTA 2013 2014'!AE292,'BONUS GAZZETTA 2013 2014'!AG292,'BONUS GAZZETTA 2013 2014'!AH292,'BONUS GAZZETTA 2013 2014'!AJ292,'BONUS GAZZETTA 2013 2014'!AL292,'BONUS GAZZETTA 2013 2014'!AN292)</f>
        <v>-4.5</v>
      </c>
      <c r="BG292" s="1">
        <f>SUM('BONUS GAZZETTA 2013 2014'!D292,'BONUS GAZZETTA 2013 2014'!F292,'BONUS GAZZETTA 2013 2014'!H292,'BONUS GAZZETTA 2013 2014'!J292,'BONUS GAZZETTA 2013 2014'!L292,'BONUS GAZZETTA 2013 2014'!N292,'BONUS GAZZETTA 2013 2014'!O292,'BONUS GAZZETTA 2013 2014'!Q292,'BONUS GAZZETTA 2013 2014'!S292,'BONUS GAZZETTA 2013 2014'!U292,'BONUS GAZZETTA 2013 2014'!V292,'BONUS GAZZETTA 2013 2014'!X292,'BONUS GAZZETTA 2013 2014'!Z292,'BONUS GAZZETTA 2013 2014'!AB292,'BONUS GAZZETTA 2013 2014'!AD292,'BONUS GAZZETTA 2013 2014'!AF292,'BONUS GAZZETTA 2013 2014'!AI292,'BONUS GAZZETTA 2013 2014'!AK292,'BONUS GAZZETTA 2013 2014'!AM292)</f>
        <v>2.5</v>
      </c>
      <c r="BH292" s="1">
        <f t="shared" si="117"/>
        <v>38.5</v>
      </c>
      <c r="BI292" s="1">
        <f t="shared" si="118"/>
        <v>57</v>
      </c>
    </row>
    <row r="293" spans="1:61">
      <c r="A293" s="30" t="s">
        <v>2</v>
      </c>
      <c r="B293" s="30" t="s">
        <v>131</v>
      </c>
      <c r="C293" s="30">
        <v>4</v>
      </c>
      <c r="D293" s="30"/>
      <c r="E293" s="30"/>
      <c r="F293" s="30">
        <v>6</v>
      </c>
      <c r="G293" s="30"/>
      <c r="H293" s="31">
        <v>6.5</v>
      </c>
      <c r="I293" s="30"/>
      <c r="J293" s="30"/>
      <c r="K293" s="30"/>
      <c r="L293" s="30"/>
      <c r="M293" s="30"/>
      <c r="N293" s="30"/>
      <c r="O293" s="30"/>
      <c r="P293" s="30"/>
      <c r="Q293" s="30">
        <v>5.5</v>
      </c>
      <c r="R293" s="30">
        <v>6</v>
      </c>
      <c r="S293" s="30">
        <v>5</v>
      </c>
      <c r="T293" s="30">
        <v>6</v>
      </c>
      <c r="U293" s="30">
        <v>6</v>
      </c>
      <c r="V293" s="30">
        <v>6</v>
      </c>
      <c r="W293" s="30">
        <v>6</v>
      </c>
      <c r="X293" s="30">
        <v>6.5</v>
      </c>
      <c r="Y293" s="30">
        <v>6.5</v>
      </c>
      <c r="Z293" s="30">
        <v>5</v>
      </c>
      <c r="AA293" s="30">
        <v>6</v>
      </c>
      <c r="AB293" s="30"/>
      <c r="AC293" s="30"/>
      <c r="AD293" s="30"/>
      <c r="AE293" s="30"/>
      <c r="AF293" s="30"/>
      <c r="AG293" s="30"/>
      <c r="AH293" s="30"/>
      <c r="AI293" s="30"/>
      <c r="AJ293" s="30"/>
      <c r="AK293" s="30"/>
      <c r="AL293" s="30"/>
      <c r="AM293" s="30">
        <v>4</v>
      </c>
      <c r="AN293" s="30">
        <v>6</v>
      </c>
      <c r="AO293" s="8">
        <f t="shared" si="124"/>
        <v>16</v>
      </c>
      <c r="AP293" s="8">
        <f t="shared" si="135"/>
        <v>7</v>
      </c>
      <c r="AQ293" s="8">
        <f t="shared" si="136"/>
        <v>9</v>
      </c>
      <c r="AR293" s="8">
        <f t="shared" si="127"/>
        <v>5.6875</v>
      </c>
      <c r="AS293" s="8">
        <f t="shared" si="119"/>
        <v>5.625</v>
      </c>
      <c r="AT293" s="8">
        <f t="shared" si="120"/>
        <v>5.75</v>
      </c>
      <c r="AU293" s="8">
        <f t="shared" si="128"/>
        <v>6</v>
      </c>
      <c r="AV293" s="8">
        <f t="shared" si="137"/>
        <v>5.7857142857142856</v>
      </c>
      <c r="AW293" s="8">
        <f t="shared" si="138"/>
        <v>5.6111111111111107</v>
      </c>
      <c r="AX293" s="8">
        <f t="shared" si="133"/>
        <v>5.78125</v>
      </c>
      <c r="AY293" s="8">
        <f t="shared" si="113"/>
        <v>5.7142857142857144</v>
      </c>
      <c r="AZ293" s="8">
        <f t="shared" si="114"/>
        <v>5.833333333333333</v>
      </c>
      <c r="BA293" s="1">
        <f t="shared" si="134"/>
        <v>91</v>
      </c>
      <c r="BB293" s="1">
        <f>SUM('BONUS GAZZETTA 2013 2014'!C293:AN293)</f>
        <v>1.5</v>
      </c>
      <c r="BC293" s="15">
        <f t="shared" si="123"/>
        <v>92.5</v>
      </c>
      <c r="BD293" s="1">
        <f t="shared" si="139"/>
        <v>40.5</v>
      </c>
      <c r="BE293" s="1">
        <f t="shared" si="140"/>
        <v>50.5</v>
      </c>
      <c r="BF293" s="1">
        <f>SUM('BONUS GAZZETTA 2013 2014'!C293,'BONUS GAZZETTA 2013 2014'!E293,'BONUS GAZZETTA 2013 2014'!G293,'BONUS GAZZETTA 2013 2014'!I293,'BONUS GAZZETTA 2013 2014'!K293,'BONUS GAZZETTA 2013 2014'!M293,'BONUS GAZZETTA 2013 2014'!P293,'BONUS GAZZETTA 2013 2014'!R293,'BONUS GAZZETTA 2013 2014'!T293,'BONUS GAZZETTA 2013 2014'!W293,'BONUS GAZZETTA 2013 2014'!Y293,'BONUS GAZZETTA 2013 2014'!AA293,'BONUS GAZZETTA 2013 2014'!AC293,'BONUS GAZZETTA 2013 2014'!AE293,'BONUS GAZZETTA 2013 2014'!AG293,'BONUS GAZZETTA 2013 2014'!AH293,'BONUS GAZZETTA 2013 2014'!AJ293,'BONUS GAZZETTA 2013 2014'!AL293,'BONUS GAZZETTA 2013 2014'!AN293)</f>
        <v>-0.5</v>
      </c>
      <c r="BG293" s="1">
        <f>SUM('BONUS GAZZETTA 2013 2014'!D293,'BONUS GAZZETTA 2013 2014'!F293,'BONUS GAZZETTA 2013 2014'!H293,'BONUS GAZZETTA 2013 2014'!J293,'BONUS GAZZETTA 2013 2014'!L293,'BONUS GAZZETTA 2013 2014'!N293,'BONUS GAZZETTA 2013 2014'!O293,'BONUS GAZZETTA 2013 2014'!Q293,'BONUS GAZZETTA 2013 2014'!S293,'BONUS GAZZETTA 2013 2014'!U293,'BONUS GAZZETTA 2013 2014'!V293,'BONUS GAZZETTA 2013 2014'!X293,'BONUS GAZZETTA 2013 2014'!Z293,'BONUS GAZZETTA 2013 2014'!AB293,'BONUS GAZZETTA 2013 2014'!AD293,'BONUS GAZZETTA 2013 2014'!AF293,'BONUS GAZZETTA 2013 2014'!AI293,'BONUS GAZZETTA 2013 2014'!AK293,'BONUS GAZZETTA 2013 2014'!AM293)</f>
        <v>2</v>
      </c>
      <c r="BH293" s="1">
        <f t="shared" si="117"/>
        <v>40</v>
      </c>
      <c r="BI293" s="1">
        <f t="shared" si="118"/>
        <v>52.5</v>
      </c>
    </row>
    <row r="294" spans="1:61">
      <c r="A294" s="30" t="s">
        <v>2</v>
      </c>
      <c r="B294" s="30" t="s">
        <v>403</v>
      </c>
      <c r="C294" s="30"/>
      <c r="D294" s="30"/>
      <c r="E294" s="30">
        <v>6.5</v>
      </c>
      <c r="F294" s="30">
        <v>6</v>
      </c>
      <c r="G294" s="30"/>
      <c r="H294" s="31"/>
      <c r="I294" s="30"/>
      <c r="J294" s="30"/>
      <c r="K294" s="30"/>
      <c r="L294" s="30"/>
      <c r="M294" s="30"/>
      <c r="N294" s="30"/>
      <c r="O294" s="30">
        <v>5.5</v>
      </c>
      <c r="P294" s="30">
        <v>6</v>
      </c>
      <c r="Q294" s="30">
        <v>6</v>
      </c>
      <c r="R294" s="30">
        <v>6</v>
      </c>
      <c r="S294" s="30">
        <v>5</v>
      </c>
      <c r="T294" s="30" t="s">
        <v>423</v>
      </c>
      <c r="U294" s="30"/>
      <c r="V294" s="30"/>
      <c r="W294" s="30">
        <v>6</v>
      </c>
      <c r="X294" s="30"/>
      <c r="Y294" s="30">
        <v>5</v>
      </c>
      <c r="Z294" s="30">
        <v>5</v>
      </c>
      <c r="AA294" s="30">
        <v>6.5</v>
      </c>
      <c r="AB294" s="30">
        <v>6</v>
      </c>
      <c r="AC294" s="30">
        <v>6</v>
      </c>
      <c r="AD294" s="30">
        <v>6</v>
      </c>
      <c r="AE294" s="30">
        <v>5</v>
      </c>
      <c r="AF294" s="30">
        <v>5</v>
      </c>
      <c r="AG294" s="30">
        <v>6.5</v>
      </c>
      <c r="AH294" s="30">
        <v>6.5</v>
      </c>
      <c r="AI294" s="30">
        <v>5.5</v>
      </c>
      <c r="AJ294" s="30"/>
      <c r="AK294" s="30"/>
      <c r="AL294" s="30">
        <v>5.5</v>
      </c>
      <c r="AM294" s="30"/>
      <c r="AN294" s="30"/>
      <c r="AO294" s="8">
        <f t="shared" si="124"/>
        <v>20</v>
      </c>
      <c r="AP294" s="8">
        <f t="shared" si="135"/>
        <v>11</v>
      </c>
      <c r="AQ294" s="8">
        <f t="shared" si="136"/>
        <v>9</v>
      </c>
      <c r="AR294" s="8">
        <f t="shared" si="127"/>
        <v>5.7750000000000004</v>
      </c>
      <c r="AS294" s="8">
        <f t="shared" si="119"/>
        <v>5.8571428571428568</v>
      </c>
      <c r="AT294" s="8">
        <f t="shared" si="120"/>
        <v>5.7307692307692308</v>
      </c>
      <c r="AU294" s="8">
        <f t="shared" si="128"/>
        <v>6</v>
      </c>
      <c r="AV294" s="8">
        <f t="shared" si="137"/>
        <v>5.9545454545454541</v>
      </c>
      <c r="AW294" s="8">
        <f t="shared" si="138"/>
        <v>5.5555555555555554</v>
      </c>
      <c r="AX294" s="8">
        <f t="shared" si="133"/>
        <v>5.65</v>
      </c>
      <c r="AY294" s="8">
        <f t="shared" si="113"/>
        <v>5.7727272727272725</v>
      </c>
      <c r="AZ294" s="8">
        <f t="shared" si="114"/>
        <v>5.5</v>
      </c>
      <c r="BA294" s="1">
        <f t="shared" si="134"/>
        <v>115.5</v>
      </c>
      <c r="BB294" s="1">
        <f>SUM('BONUS GAZZETTA 2013 2014'!C294:AN294)</f>
        <v>-2.5</v>
      </c>
      <c r="BC294" s="15">
        <f t="shared" si="123"/>
        <v>113</v>
      </c>
      <c r="BD294" s="1">
        <f t="shared" si="139"/>
        <v>65.5</v>
      </c>
      <c r="BE294" s="1">
        <f t="shared" si="140"/>
        <v>50</v>
      </c>
      <c r="BF294" s="1">
        <f>SUM('BONUS GAZZETTA 2013 2014'!C294,'BONUS GAZZETTA 2013 2014'!E294,'BONUS GAZZETTA 2013 2014'!G294,'BONUS GAZZETTA 2013 2014'!I294,'BONUS GAZZETTA 2013 2014'!K294,'BONUS GAZZETTA 2013 2014'!M294,'BONUS GAZZETTA 2013 2014'!P294,'BONUS GAZZETTA 2013 2014'!R294,'BONUS GAZZETTA 2013 2014'!T294,'BONUS GAZZETTA 2013 2014'!W294,'BONUS GAZZETTA 2013 2014'!Y294,'BONUS GAZZETTA 2013 2014'!AA294,'BONUS GAZZETTA 2013 2014'!AC294,'BONUS GAZZETTA 2013 2014'!AE294,'BONUS GAZZETTA 2013 2014'!AG294,'BONUS GAZZETTA 2013 2014'!AH294,'BONUS GAZZETTA 2013 2014'!AJ294,'BONUS GAZZETTA 2013 2014'!AL294,'BONUS GAZZETTA 2013 2014'!AN294)</f>
        <v>-2</v>
      </c>
      <c r="BG294" s="1">
        <f>SUM('BONUS GAZZETTA 2013 2014'!D294,'BONUS GAZZETTA 2013 2014'!F294,'BONUS GAZZETTA 2013 2014'!H294,'BONUS GAZZETTA 2013 2014'!J294,'BONUS GAZZETTA 2013 2014'!L294,'BONUS GAZZETTA 2013 2014'!N294,'BONUS GAZZETTA 2013 2014'!O294,'BONUS GAZZETTA 2013 2014'!Q294,'BONUS GAZZETTA 2013 2014'!S294,'BONUS GAZZETTA 2013 2014'!U294,'BONUS GAZZETTA 2013 2014'!V294,'BONUS GAZZETTA 2013 2014'!X294,'BONUS GAZZETTA 2013 2014'!Z294,'BONUS GAZZETTA 2013 2014'!AB294,'BONUS GAZZETTA 2013 2014'!AD294,'BONUS GAZZETTA 2013 2014'!AF294,'BONUS GAZZETTA 2013 2014'!AI294,'BONUS GAZZETTA 2013 2014'!AK294,'BONUS GAZZETTA 2013 2014'!AM294)</f>
        <v>-0.5</v>
      </c>
      <c r="BH294" s="1">
        <f t="shared" si="117"/>
        <v>63.5</v>
      </c>
      <c r="BI294" s="1">
        <f t="shared" si="118"/>
        <v>49.5</v>
      </c>
    </row>
    <row r="295" spans="1:61">
      <c r="A295" s="30" t="s">
        <v>2</v>
      </c>
      <c r="B295" s="30" t="s">
        <v>132</v>
      </c>
      <c r="C295" s="30">
        <v>6.5</v>
      </c>
      <c r="D295" s="30">
        <v>4.5</v>
      </c>
      <c r="E295" s="30"/>
      <c r="F295" s="30" t="s">
        <v>429</v>
      </c>
      <c r="G295" s="30"/>
      <c r="H295" s="31" t="s">
        <v>429</v>
      </c>
      <c r="I295" s="30"/>
      <c r="J295" s="30"/>
      <c r="K295" s="30">
        <v>6</v>
      </c>
      <c r="L295" s="30"/>
      <c r="M295" s="30"/>
      <c r="N295" s="30">
        <v>5</v>
      </c>
      <c r="O295" s="30" t="s">
        <v>429</v>
      </c>
      <c r="P295" s="30"/>
      <c r="Q295" s="30"/>
      <c r="R295" s="30"/>
      <c r="S295" s="30"/>
      <c r="T295" s="30"/>
      <c r="U295" s="30"/>
      <c r="V295" s="30"/>
      <c r="W295" s="30"/>
      <c r="X295" s="30"/>
      <c r="Y295" s="30"/>
      <c r="Z295" s="30"/>
      <c r="AA295" s="30"/>
      <c r="AB295" s="30">
        <v>5.5</v>
      </c>
      <c r="AC295" s="30"/>
      <c r="AD295" s="30">
        <v>5</v>
      </c>
      <c r="AE295" s="30">
        <v>6</v>
      </c>
      <c r="AF295" s="30">
        <v>5</v>
      </c>
      <c r="AG295" s="30" t="s">
        <v>423</v>
      </c>
      <c r="AH295" s="30"/>
      <c r="AI295" s="30">
        <v>4.5</v>
      </c>
      <c r="AJ295" s="30">
        <v>5</v>
      </c>
      <c r="AK295" s="30"/>
      <c r="AL295" s="30"/>
      <c r="AM295" s="30"/>
      <c r="AN295" s="30"/>
      <c r="AO295" s="8">
        <f t="shared" si="124"/>
        <v>10</v>
      </c>
      <c r="AP295" s="8">
        <f t="shared" si="135"/>
        <v>4</v>
      </c>
      <c r="AQ295" s="8">
        <f t="shared" si="136"/>
        <v>6</v>
      </c>
      <c r="AR295" s="8">
        <f t="shared" si="127"/>
        <v>5.3</v>
      </c>
      <c r="AS295" s="8">
        <f t="shared" si="119"/>
        <v>5.5</v>
      </c>
      <c r="AT295" s="8">
        <f t="shared" si="120"/>
        <v>5.166666666666667</v>
      </c>
      <c r="AU295" s="8">
        <f t="shared" si="128"/>
        <v>5</v>
      </c>
      <c r="AV295" s="8">
        <f t="shared" si="137"/>
        <v>5.875</v>
      </c>
      <c r="AW295" s="8">
        <f t="shared" si="138"/>
        <v>4.916666666666667</v>
      </c>
      <c r="AX295" s="8">
        <f t="shared" si="133"/>
        <v>5.0999999999999996</v>
      </c>
      <c r="AY295" s="8">
        <f t="shared" si="113"/>
        <v>5.5</v>
      </c>
      <c r="AZ295" s="8">
        <f t="shared" si="114"/>
        <v>4.833333333333333</v>
      </c>
      <c r="BA295" s="1">
        <f t="shared" si="134"/>
        <v>53</v>
      </c>
      <c r="BB295" s="1">
        <f>SUM('BONUS GAZZETTA 2013 2014'!C295:AN295)</f>
        <v>-2</v>
      </c>
      <c r="BC295" s="15">
        <f t="shared" si="123"/>
        <v>51</v>
      </c>
      <c r="BD295" s="1">
        <f t="shared" si="139"/>
        <v>23.5</v>
      </c>
      <c r="BE295" s="1">
        <f t="shared" si="140"/>
        <v>29.5</v>
      </c>
      <c r="BF295" s="1">
        <f>SUM('BONUS GAZZETTA 2013 2014'!C295,'BONUS GAZZETTA 2013 2014'!E295,'BONUS GAZZETTA 2013 2014'!G295,'BONUS GAZZETTA 2013 2014'!I295,'BONUS GAZZETTA 2013 2014'!K295,'BONUS GAZZETTA 2013 2014'!M295,'BONUS GAZZETTA 2013 2014'!P295,'BONUS GAZZETTA 2013 2014'!R295,'BONUS GAZZETTA 2013 2014'!T295,'BONUS GAZZETTA 2013 2014'!W295,'BONUS GAZZETTA 2013 2014'!Y295,'BONUS GAZZETTA 2013 2014'!AA295,'BONUS GAZZETTA 2013 2014'!AC295,'BONUS GAZZETTA 2013 2014'!AE295,'BONUS GAZZETTA 2013 2014'!AG295,'BONUS GAZZETTA 2013 2014'!AH295,'BONUS GAZZETTA 2013 2014'!AJ295,'BONUS GAZZETTA 2013 2014'!AL295,'BONUS GAZZETTA 2013 2014'!AN295)</f>
        <v>-1.5</v>
      </c>
      <c r="BG295" s="1">
        <f>SUM('BONUS GAZZETTA 2013 2014'!D295,'BONUS GAZZETTA 2013 2014'!F295,'BONUS GAZZETTA 2013 2014'!H295,'BONUS GAZZETTA 2013 2014'!J295,'BONUS GAZZETTA 2013 2014'!L295,'BONUS GAZZETTA 2013 2014'!N295,'BONUS GAZZETTA 2013 2014'!O295,'BONUS GAZZETTA 2013 2014'!Q295,'BONUS GAZZETTA 2013 2014'!S295,'BONUS GAZZETTA 2013 2014'!U295,'BONUS GAZZETTA 2013 2014'!V295,'BONUS GAZZETTA 2013 2014'!X295,'BONUS GAZZETTA 2013 2014'!Z295,'BONUS GAZZETTA 2013 2014'!AB295,'BONUS GAZZETTA 2013 2014'!AD295,'BONUS GAZZETTA 2013 2014'!AF295,'BONUS GAZZETTA 2013 2014'!AI295,'BONUS GAZZETTA 2013 2014'!AK295,'BONUS GAZZETTA 2013 2014'!AM295)</f>
        <v>-0.5</v>
      </c>
      <c r="BH295" s="1">
        <f t="shared" si="117"/>
        <v>22</v>
      </c>
      <c r="BI295" s="1">
        <f t="shared" si="118"/>
        <v>29</v>
      </c>
    </row>
    <row r="296" spans="1:61">
      <c r="A296" s="30" t="s">
        <v>2</v>
      </c>
      <c r="B296" s="30" t="s">
        <v>464</v>
      </c>
      <c r="C296" s="30"/>
      <c r="D296" s="30"/>
      <c r="E296" s="30"/>
      <c r="F296" s="30" t="s">
        <v>429</v>
      </c>
      <c r="G296" s="30">
        <v>6.5</v>
      </c>
      <c r="H296" s="31">
        <v>5.5</v>
      </c>
      <c r="I296" s="30"/>
      <c r="J296" s="30"/>
      <c r="K296" s="30">
        <v>6</v>
      </c>
      <c r="L296" s="30" t="s">
        <v>423</v>
      </c>
      <c r="M296" s="30">
        <v>6.5</v>
      </c>
      <c r="N296" s="30">
        <v>5.5</v>
      </c>
      <c r="O296" s="30"/>
      <c r="P296" s="30"/>
      <c r="Q296" s="30">
        <v>5.5</v>
      </c>
      <c r="R296" s="30"/>
      <c r="S296" s="30"/>
      <c r="T296" s="30"/>
      <c r="U296" s="30"/>
      <c r="V296" s="30"/>
      <c r="W296" s="30"/>
      <c r="X296" s="30"/>
      <c r="Y296" s="30"/>
      <c r="Z296" s="30"/>
      <c r="AA296" s="30"/>
      <c r="AB296" s="30"/>
      <c r="AC296" s="30"/>
      <c r="AD296" s="30"/>
      <c r="AE296" s="30"/>
      <c r="AF296" s="30"/>
      <c r="AG296" s="30"/>
      <c r="AH296" s="30"/>
      <c r="AI296" s="30"/>
      <c r="AJ296" s="30" t="s">
        <v>423</v>
      </c>
      <c r="AK296" s="30">
        <v>6.5</v>
      </c>
      <c r="AL296" s="30"/>
      <c r="AM296" s="30">
        <v>5</v>
      </c>
      <c r="AN296" s="30">
        <v>6</v>
      </c>
      <c r="AO296" s="8">
        <f t="shared" si="124"/>
        <v>9</v>
      </c>
      <c r="AP296" s="8">
        <f t="shared" si="135"/>
        <v>4</v>
      </c>
      <c r="AQ296" s="8">
        <f t="shared" si="136"/>
        <v>5</v>
      </c>
      <c r="AR296" s="8">
        <f t="shared" si="127"/>
        <v>5.8888888888888893</v>
      </c>
      <c r="AS296" s="8">
        <f t="shared" si="119"/>
        <v>5.916666666666667</v>
      </c>
      <c r="AT296" s="8">
        <f t="shared" si="120"/>
        <v>5.833333333333333</v>
      </c>
      <c r="AU296" s="8">
        <f t="shared" si="128"/>
        <v>6.5</v>
      </c>
      <c r="AV296" s="8">
        <f t="shared" si="137"/>
        <v>6.25</v>
      </c>
      <c r="AW296" s="8">
        <f t="shared" si="138"/>
        <v>5.6</v>
      </c>
      <c r="AX296" s="8">
        <f t="shared" si="133"/>
        <v>5.666666666666667</v>
      </c>
      <c r="AY296" s="8">
        <f t="shared" ref="AY296:AY359" si="141">BH296/AP296</f>
        <v>6.125</v>
      </c>
      <c r="AZ296" s="8">
        <f t="shared" ref="AZ296:AZ359" si="142">BI296/AQ296</f>
        <v>5.3</v>
      </c>
      <c r="BA296" s="1">
        <f t="shared" si="134"/>
        <v>53</v>
      </c>
      <c r="BB296" s="1">
        <f>SUM('BONUS GAZZETTA 2013 2014'!C296:AN296)</f>
        <v>-2</v>
      </c>
      <c r="BC296" s="15">
        <f t="shared" si="123"/>
        <v>51</v>
      </c>
      <c r="BD296" s="1">
        <f t="shared" si="139"/>
        <v>25</v>
      </c>
      <c r="BE296" s="1">
        <f t="shared" si="140"/>
        <v>28</v>
      </c>
      <c r="BF296" s="1">
        <f>SUM('BONUS GAZZETTA 2013 2014'!C296,'BONUS GAZZETTA 2013 2014'!E296,'BONUS GAZZETTA 2013 2014'!G296,'BONUS GAZZETTA 2013 2014'!I296,'BONUS GAZZETTA 2013 2014'!K296,'BONUS GAZZETTA 2013 2014'!M296,'BONUS GAZZETTA 2013 2014'!P296,'BONUS GAZZETTA 2013 2014'!R296,'BONUS GAZZETTA 2013 2014'!T296,'BONUS GAZZETTA 2013 2014'!W296,'BONUS GAZZETTA 2013 2014'!Y296,'BONUS GAZZETTA 2013 2014'!AA296,'BONUS GAZZETTA 2013 2014'!AC296,'BONUS GAZZETTA 2013 2014'!AE296,'BONUS GAZZETTA 2013 2014'!AG296,'BONUS GAZZETTA 2013 2014'!AH296,'BONUS GAZZETTA 2013 2014'!AJ296,'BONUS GAZZETTA 2013 2014'!AL296,'BONUS GAZZETTA 2013 2014'!AN296)</f>
        <v>-0.5</v>
      </c>
      <c r="BG296" s="1">
        <f>SUM('BONUS GAZZETTA 2013 2014'!D296,'BONUS GAZZETTA 2013 2014'!F296,'BONUS GAZZETTA 2013 2014'!H296,'BONUS GAZZETTA 2013 2014'!J296,'BONUS GAZZETTA 2013 2014'!L296,'BONUS GAZZETTA 2013 2014'!N296,'BONUS GAZZETTA 2013 2014'!O296,'BONUS GAZZETTA 2013 2014'!Q296,'BONUS GAZZETTA 2013 2014'!S296,'BONUS GAZZETTA 2013 2014'!U296,'BONUS GAZZETTA 2013 2014'!V296,'BONUS GAZZETTA 2013 2014'!X296,'BONUS GAZZETTA 2013 2014'!Z296,'BONUS GAZZETTA 2013 2014'!AB296,'BONUS GAZZETTA 2013 2014'!AD296,'BONUS GAZZETTA 2013 2014'!AF296,'BONUS GAZZETTA 2013 2014'!AI296,'BONUS GAZZETTA 2013 2014'!AK296,'BONUS GAZZETTA 2013 2014'!AM296)</f>
        <v>-1.5</v>
      </c>
      <c r="BH296" s="1">
        <f t="shared" ref="BH296:BH359" si="143">SUM(BF296,BD296)</f>
        <v>24.5</v>
      </c>
      <c r="BI296" s="1">
        <f t="shared" ref="BI296:BI359" si="144">SUM(BG296,BE296)</f>
        <v>26.5</v>
      </c>
    </row>
    <row r="297" spans="1:61">
      <c r="A297" s="30" t="s">
        <v>2</v>
      </c>
      <c r="B297" s="30" t="s">
        <v>133</v>
      </c>
      <c r="C297" s="30">
        <v>6</v>
      </c>
      <c r="D297" s="30">
        <v>5</v>
      </c>
      <c r="E297" s="30"/>
      <c r="F297" s="30"/>
      <c r="G297" s="30"/>
      <c r="H297" s="31"/>
      <c r="I297" s="30"/>
      <c r="J297" s="30"/>
      <c r="K297" s="30">
        <v>6.5</v>
      </c>
      <c r="L297" s="30">
        <v>5.5</v>
      </c>
      <c r="M297" s="30">
        <v>5.5</v>
      </c>
      <c r="N297" s="30">
        <v>6</v>
      </c>
      <c r="O297" s="30">
        <v>6.5</v>
      </c>
      <c r="P297" s="30">
        <v>6</v>
      </c>
      <c r="Q297" s="30"/>
      <c r="R297" s="30">
        <v>6</v>
      </c>
      <c r="S297" s="30"/>
      <c r="T297" s="30">
        <v>6</v>
      </c>
      <c r="U297" s="30"/>
      <c r="V297" s="30"/>
      <c r="W297" s="30"/>
      <c r="X297" s="30">
        <v>6</v>
      </c>
      <c r="Y297" s="30">
        <v>6</v>
      </c>
      <c r="Z297" s="30">
        <v>5</v>
      </c>
      <c r="AA297" s="30">
        <v>7.5</v>
      </c>
      <c r="AB297" s="30">
        <v>6</v>
      </c>
      <c r="AC297" s="30">
        <v>5</v>
      </c>
      <c r="AD297" s="30">
        <v>6.5</v>
      </c>
      <c r="AE297" s="30">
        <v>6</v>
      </c>
      <c r="AF297" s="30">
        <v>5.5</v>
      </c>
      <c r="AG297" s="30">
        <v>6</v>
      </c>
      <c r="AH297" s="30">
        <v>6.5</v>
      </c>
      <c r="AI297" s="30">
        <v>6</v>
      </c>
      <c r="AJ297" s="30">
        <v>5</v>
      </c>
      <c r="AK297" s="30"/>
      <c r="AL297" s="30">
        <v>4</v>
      </c>
      <c r="AM297" s="30"/>
      <c r="AN297" s="30">
        <v>6</v>
      </c>
      <c r="AO297" s="8">
        <f t="shared" si="124"/>
        <v>25</v>
      </c>
      <c r="AP297" s="8">
        <f t="shared" si="135"/>
        <v>15</v>
      </c>
      <c r="AQ297" s="8">
        <f t="shared" si="136"/>
        <v>10</v>
      </c>
      <c r="AR297" s="8">
        <f t="shared" si="127"/>
        <v>5.84</v>
      </c>
      <c r="AS297" s="8">
        <f t="shared" si="119"/>
        <v>5.9</v>
      </c>
      <c r="AT297" s="8">
        <f t="shared" si="120"/>
        <v>5.8</v>
      </c>
      <c r="AU297" s="8">
        <f t="shared" si="128"/>
        <v>6</v>
      </c>
      <c r="AV297" s="8">
        <f t="shared" si="137"/>
        <v>5.8666666666666663</v>
      </c>
      <c r="AW297" s="8">
        <f t="shared" si="138"/>
        <v>5.8</v>
      </c>
      <c r="AX297" s="8">
        <f t="shared" si="133"/>
        <v>5.78</v>
      </c>
      <c r="AY297" s="8">
        <f t="shared" si="141"/>
        <v>5.8666666666666663</v>
      </c>
      <c r="AZ297" s="8">
        <f t="shared" si="142"/>
        <v>5.65</v>
      </c>
      <c r="BA297" s="1">
        <f t="shared" si="134"/>
        <v>146</v>
      </c>
      <c r="BB297" s="1">
        <f>SUM('BONUS GAZZETTA 2013 2014'!C297:AN297)</f>
        <v>-1.5</v>
      </c>
      <c r="BC297" s="15">
        <f t="shared" si="123"/>
        <v>144.5</v>
      </c>
      <c r="BD297" s="1">
        <f t="shared" si="139"/>
        <v>88</v>
      </c>
      <c r="BE297" s="1">
        <f t="shared" si="140"/>
        <v>58</v>
      </c>
      <c r="BF297" s="1">
        <f>SUM('BONUS GAZZETTA 2013 2014'!C297,'BONUS GAZZETTA 2013 2014'!E297,'BONUS GAZZETTA 2013 2014'!G297,'BONUS GAZZETTA 2013 2014'!I297,'BONUS GAZZETTA 2013 2014'!K297,'BONUS GAZZETTA 2013 2014'!M297,'BONUS GAZZETTA 2013 2014'!P297,'BONUS GAZZETTA 2013 2014'!R297,'BONUS GAZZETTA 2013 2014'!T297,'BONUS GAZZETTA 2013 2014'!W297,'BONUS GAZZETTA 2013 2014'!Y297,'BONUS GAZZETTA 2013 2014'!AA297,'BONUS GAZZETTA 2013 2014'!AC297,'BONUS GAZZETTA 2013 2014'!AE297,'BONUS GAZZETTA 2013 2014'!AG297,'BONUS GAZZETTA 2013 2014'!AH297,'BONUS GAZZETTA 2013 2014'!AJ297,'BONUS GAZZETTA 2013 2014'!AL297,'BONUS GAZZETTA 2013 2014'!AN297)</f>
        <v>0</v>
      </c>
      <c r="BG297" s="1">
        <f>SUM('BONUS GAZZETTA 2013 2014'!D297,'BONUS GAZZETTA 2013 2014'!F297,'BONUS GAZZETTA 2013 2014'!H297,'BONUS GAZZETTA 2013 2014'!J297,'BONUS GAZZETTA 2013 2014'!L297,'BONUS GAZZETTA 2013 2014'!N297,'BONUS GAZZETTA 2013 2014'!O297,'BONUS GAZZETTA 2013 2014'!Q297,'BONUS GAZZETTA 2013 2014'!S297,'BONUS GAZZETTA 2013 2014'!U297,'BONUS GAZZETTA 2013 2014'!V297,'BONUS GAZZETTA 2013 2014'!X297,'BONUS GAZZETTA 2013 2014'!Z297,'BONUS GAZZETTA 2013 2014'!AB297,'BONUS GAZZETTA 2013 2014'!AD297,'BONUS GAZZETTA 2013 2014'!AF297,'BONUS GAZZETTA 2013 2014'!AI297,'BONUS GAZZETTA 2013 2014'!AK297,'BONUS GAZZETTA 2013 2014'!AM297)</f>
        <v>-1.5</v>
      </c>
      <c r="BH297" s="1">
        <f t="shared" si="143"/>
        <v>88</v>
      </c>
      <c r="BI297" s="1">
        <f t="shared" si="144"/>
        <v>56.5</v>
      </c>
    </row>
    <row r="298" spans="1:61">
      <c r="A298" s="30" t="s">
        <v>8</v>
      </c>
      <c r="B298" s="30" t="s">
        <v>134</v>
      </c>
      <c r="C298" s="30">
        <v>6.5</v>
      </c>
      <c r="D298" s="30">
        <v>5</v>
      </c>
      <c r="E298" s="30"/>
      <c r="F298" s="30"/>
      <c r="G298" s="30"/>
      <c r="H298" s="31">
        <v>6</v>
      </c>
      <c r="I298" s="30">
        <v>6</v>
      </c>
      <c r="J298" s="30">
        <v>5</v>
      </c>
      <c r="K298" s="30">
        <v>6</v>
      </c>
      <c r="L298" s="30"/>
      <c r="M298" s="30"/>
      <c r="N298" s="30">
        <v>6</v>
      </c>
      <c r="O298" s="30"/>
      <c r="P298" s="30">
        <v>5</v>
      </c>
      <c r="Q298" s="30">
        <v>5</v>
      </c>
      <c r="R298" s="30">
        <v>6.5</v>
      </c>
      <c r="S298" s="30">
        <v>6</v>
      </c>
      <c r="T298" s="30"/>
      <c r="U298" s="30"/>
      <c r="V298" s="30">
        <v>6</v>
      </c>
      <c r="W298" s="30">
        <v>6.5</v>
      </c>
      <c r="X298" s="30">
        <v>7</v>
      </c>
      <c r="Y298" s="30"/>
      <c r="Z298" s="30">
        <v>5</v>
      </c>
      <c r="AA298" s="30">
        <v>6</v>
      </c>
      <c r="AB298" s="30">
        <v>7</v>
      </c>
      <c r="AC298" s="30">
        <v>6</v>
      </c>
      <c r="AD298" s="30">
        <v>6</v>
      </c>
      <c r="AE298" s="30">
        <v>6</v>
      </c>
      <c r="AF298" s="30"/>
      <c r="AG298" s="30"/>
      <c r="AH298" s="30">
        <v>4.5</v>
      </c>
      <c r="AI298" s="30"/>
      <c r="AJ298" s="30">
        <v>6</v>
      </c>
      <c r="AK298" s="30">
        <v>5.5</v>
      </c>
      <c r="AL298" s="30">
        <v>5</v>
      </c>
      <c r="AM298" s="30">
        <v>6</v>
      </c>
      <c r="AN298" s="30">
        <v>6.5</v>
      </c>
      <c r="AO298" s="8">
        <f t="shared" si="124"/>
        <v>26</v>
      </c>
      <c r="AP298" s="8">
        <f t="shared" si="135"/>
        <v>13</v>
      </c>
      <c r="AQ298" s="8">
        <f t="shared" si="136"/>
        <v>13</v>
      </c>
      <c r="AR298" s="8">
        <f t="shared" si="127"/>
        <v>5.8461538461538458</v>
      </c>
      <c r="AS298" s="8">
        <f t="shared" si="119"/>
        <v>5.7272727272727275</v>
      </c>
      <c r="AT298" s="8">
        <f t="shared" si="120"/>
        <v>5.9333333333333336</v>
      </c>
      <c r="AU298" s="8">
        <f t="shared" si="128"/>
        <v>6</v>
      </c>
      <c r="AV298" s="8">
        <f t="shared" si="137"/>
        <v>5.884615384615385</v>
      </c>
      <c r="AW298" s="8">
        <f t="shared" si="138"/>
        <v>5.8076923076923075</v>
      </c>
      <c r="AX298" s="8">
        <f t="shared" si="133"/>
        <v>5.9038461538461542</v>
      </c>
      <c r="AY298" s="8">
        <f t="shared" si="141"/>
        <v>5.9230769230769234</v>
      </c>
      <c r="AZ298" s="8">
        <f t="shared" si="142"/>
        <v>5.884615384615385</v>
      </c>
      <c r="BA298" s="1">
        <f t="shared" si="134"/>
        <v>152</v>
      </c>
      <c r="BB298" s="1">
        <f>SUM('BONUS GAZZETTA 2013 2014'!C298:AN298)</f>
        <v>1.5</v>
      </c>
      <c r="BC298" s="15">
        <f t="shared" si="123"/>
        <v>153.5</v>
      </c>
      <c r="BD298" s="1">
        <f t="shared" si="139"/>
        <v>76.5</v>
      </c>
      <c r="BE298" s="1">
        <f t="shared" si="140"/>
        <v>75.5</v>
      </c>
      <c r="BF298" s="1">
        <f>SUM('BONUS GAZZETTA 2013 2014'!C298,'BONUS GAZZETTA 2013 2014'!E298,'BONUS GAZZETTA 2013 2014'!G298,'BONUS GAZZETTA 2013 2014'!I298,'BONUS GAZZETTA 2013 2014'!K298,'BONUS GAZZETTA 2013 2014'!M298,'BONUS GAZZETTA 2013 2014'!P298,'BONUS GAZZETTA 2013 2014'!R298,'BONUS GAZZETTA 2013 2014'!T298,'BONUS GAZZETTA 2013 2014'!W298,'BONUS GAZZETTA 2013 2014'!Y298,'BONUS GAZZETTA 2013 2014'!AA298,'BONUS GAZZETTA 2013 2014'!AC298,'BONUS GAZZETTA 2013 2014'!AE298,'BONUS GAZZETTA 2013 2014'!AG298,'BONUS GAZZETTA 2013 2014'!AH298,'BONUS GAZZETTA 2013 2014'!AJ298,'BONUS GAZZETTA 2013 2014'!AL298,'BONUS GAZZETTA 2013 2014'!AN298)</f>
        <v>0.5</v>
      </c>
      <c r="BG298" s="1">
        <f>SUM('BONUS GAZZETTA 2013 2014'!D298,'BONUS GAZZETTA 2013 2014'!F298,'BONUS GAZZETTA 2013 2014'!H298,'BONUS GAZZETTA 2013 2014'!J298,'BONUS GAZZETTA 2013 2014'!L298,'BONUS GAZZETTA 2013 2014'!N298,'BONUS GAZZETTA 2013 2014'!O298,'BONUS GAZZETTA 2013 2014'!Q298,'BONUS GAZZETTA 2013 2014'!S298,'BONUS GAZZETTA 2013 2014'!U298,'BONUS GAZZETTA 2013 2014'!V298,'BONUS GAZZETTA 2013 2014'!X298,'BONUS GAZZETTA 2013 2014'!Z298,'BONUS GAZZETTA 2013 2014'!AB298,'BONUS GAZZETTA 2013 2014'!AD298,'BONUS GAZZETTA 2013 2014'!AF298,'BONUS GAZZETTA 2013 2014'!AI298,'BONUS GAZZETTA 2013 2014'!AK298,'BONUS GAZZETTA 2013 2014'!AM298)</f>
        <v>1</v>
      </c>
      <c r="BH298" s="1">
        <f t="shared" si="143"/>
        <v>77</v>
      </c>
      <c r="BI298" s="1">
        <f t="shared" si="144"/>
        <v>76.5</v>
      </c>
    </row>
    <row r="299" spans="1:61">
      <c r="A299" s="30" t="s">
        <v>8</v>
      </c>
      <c r="B299" s="30" t="s">
        <v>135</v>
      </c>
      <c r="C299" s="30">
        <v>7</v>
      </c>
      <c r="D299" s="30">
        <v>6</v>
      </c>
      <c r="E299" s="30">
        <v>7.5</v>
      </c>
      <c r="F299" s="30">
        <v>6.5</v>
      </c>
      <c r="G299" s="30">
        <v>6</v>
      </c>
      <c r="H299" s="31">
        <v>7</v>
      </c>
      <c r="I299" s="30">
        <v>6</v>
      </c>
      <c r="J299" s="30">
        <v>5.5</v>
      </c>
      <c r="K299" s="30">
        <v>7</v>
      </c>
      <c r="L299" s="30">
        <v>6.5</v>
      </c>
      <c r="M299" s="30">
        <v>6.5</v>
      </c>
      <c r="N299" s="30">
        <v>6.5</v>
      </c>
      <c r="O299" s="30">
        <v>5</v>
      </c>
      <c r="P299" s="30">
        <v>6.5</v>
      </c>
      <c r="Q299" s="30">
        <v>5.5</v>
      </c>
      <c r="R299" s="30">
        <v>6</v>
      </c>
      <c r="S299" s="30">
        <v>6.5</v>
      </c>
      <c r="T299" s="30">
        <v>6</v>
      </c>
      <c r="U299" s="30">
        <v>5.5</v>
      </c>
      <c r="V299" s="30">
        <v>6.5</v>
      </c>
      <c r="W299" s="30">
        <v>6</v>
      </c>
      <c r="X299" s="30">
        <v>7</v>
      </c>
      <c r="Y299" s="30">
        <v>6.5</v>
      </c>
      <c r="Z299" s="30">
        <v>6</v>
      </c>
      <c r="AA299" s="30">
        <v>6</v>
      </c>
      <c r="AB299" s="30">
        <v>6.5</v>
      </c>
      <c r="AC299" s="30">
        <v>4.5</v>
      </c>
      <c r="AD299" s="30"/>
      <c r="AE299" s="30">
        <v>6.5</v>
      </c>
      <c r="AF299" s="30">
        <v>5.5</v>
      </c>
      <c r="AG299" s="30">
        <v>6.5</v>
      </c>
      <c r="AH299" s="30">
        <v>7.5</v>
      </c>
      <c r="AI299" s="30">
        <v>6</v>
      </c>
      <c r="AJ299" s="30">
        <v>7.5</v>
      </c>
      <c r="AK299" s="30">
        <v>7</v>
      </c>
      <c r="AL299" s="30">
        <v>6</v>
      </c>
      <c r="AM299" s="30">
        <v>6.5</v>
      </c>
      <c r="AN299" s="30">
        <v>6.5</v>
      </c>
      <c r="AO299" s="8">
        <f t="shared" si="124"/>
        <v>37</v>
      </c>
      <c r="AP299" s="8">
        <f t="shared" si="135"/>
        <v>19</v>
      </c>
      <c r="AQ299" s="8">
        <f t="shared" si="136"/>
        <v>18</v>
      </c>
      <c r="AR299" s="8">
        <f t="shared" si="127"/>
        <v>6.3108108108108105</v>
      </c>
      <c r="AS299" s="8">
        <f t="shared" si="119"/>
        <v>6.2631578947368425</v>
      </c>
      <c r="AT299" s="8">
        <f t="shared" si="120"/>
        <v>6.3611111111111107</v>
      </c>
      <c r="AU299" s="8">
        <f t="shared" si="128"/>
        <v>6.5</v>
      </c>
      <c r="AV299" s="8">
        <f t="shared" si="137"/>
        <v>6.4210526315789478</v>
      </c>
      <c r="AW299" s="8">
        <f t="shared" si="138"/>
        <v>6.1944444444444446</v>
      </c>
      <c r="AX299" s="8">
        <f t="shared" si="133"/>
        <v>7.0540540540540544</v>
      </c>
      <c r="AY299" s="8">
        <f t="shared" si="141"/>
        <v>7.3421052631578947</v>
      </c>
      <c r="AZ299" s="8">
        <f t="shared" si="142"/>
        <v>6.75</v>
      </c>
      <c r="BA299" s="1">
        <f t="shared" si="134"/>
        <v>233.5</v>
      </c>
      <c r="BB299" s="1">
        <f>SUM('BONUS GAZZETTA 2013 2014'!C299:AN299)</f>
        <v>27.5</v>
      </c>
      <c r="BC299" s="15">
        <f t="shared" si="123"/>
        <v>261</v>
      </c>
      <c r="BD299" s="1">
        <f t="shared" si="139"/>
        <v>122</v>
      </c>
      <c r="BE299" s="1">
        <f t="shared" si="140"/>
        <v>111.5</v>
      </c>
      <c r="BF299" s="1">
        <f>SUM('BONUS GAZZETTA 2013 2014'!C299,'BONUS GAZZETTA 2013 2014'!E299,'BONUS GAZZETTA 2013 2014'!G299,'BONUS GAZZETTA 2013 2014'!I299,'BONUS GAZZETTA 2013 2014'!K299,'BONUS GAZZETTA 2013 2014'!M299,'BONUS GAZZETTA 2013 2014'!P299,'BONUS GAZZETTA 2013 2014'!R299,'BONUS GAZZETTA 2013 2014'!T299,'BONUS GAZZETTA 2013 2014'!W299,'BONUS GAZZETTA 2013 2014'!Y299,'BONUS GAZZETTA 2013 2014'!AA299,'BONUS GAZZETTA 2013 2014'!AC299,'BONUS GAZZETTA 2013 2014'!AE299,'BONUS GAZZETTA 2013 2014'!AG299,'BONUS GAZZETTA 2013 2014'!AH299,'BONUS GAZZETTA 2013 2014'!AJ299,'BONUS GAZZETTA 2013 2014'!AL299,'BONUS GAZZETTA 2013 2014'!AN299)</f>
        <v>17.5</v>
      </c>
      <c r="BG299" s="1">
        <f>SUM('BONUS GAZZETTA 2013 2014'!D299,'BONUS GAZZETTA 2013 2014'!F299,'BONUS GAZZETTA 2013 2014'!H299,'BONUS GAZZETTA 2013 2014'!J299,'BONUS GAZZETTA 2013 2014'!L299,'BONUS GAZZETTA 2013 2014'!N299,'BONUS GAZZETTA 2013 2014'!O299,'BONUS GAZZETTA 2013 2014'!Q299,'BONUS GAZZETTA 2013 2014'!S299,'BONUS GAZZETTA 2013 2014'!U299,'BONUS GAZZETTA 2013 2014'!V299,'BONUS GAZZETTA 2013 2014'!X299,'BONUS GAZZETTA 2013 2014'!Z299,'BONUS GAZZETTA 2013 2014'!AB299,'BONUS GAZZETTA 2013 2014'!AD299,'BONUS GAZZETTA 2013 2014'!AF299,'BONUS GAZZETTA 2013 2014'!AI299,'BONUS GAZZETTA 2013 2014'!AK299,'BONUS GAZZETTA 2013 2014'!AM299)</f>
        <v>10</v>
      </c>
      <c r="BH299" s="1">
        <f t="shared" si="143"/>
        <v>139.5</v>
      </c>
      <c r="BI299" s="1">
        <f t="shared" si="144"/>
        <v>121.5</v>
      </c>
    </row>
    <row r="300" spans="1:61">
      <c r="A300" s="30" t="s">
        <v>8</v>
      </c>
      <c r="B300" s="30" t="s">
        <v>585</v>
      </c>
      <c r="C300" s="30"/>
      <c r="D300" s="30"/>
      <c r="E300" s="30"/>
      <c r="F300" s="30"/>
      <c r="G300" s="30"/>
      <c r="H300" s="31"/>
      <c r="I300" s="30"/>
      <c r="J300" s="30"/>
      <c r="K300" s="30"/>
      <c r="L300" s="30"/>
      <c r="M300" s="30"/>
      <c r="N300" s="30"/>
      <c r="O300" s="30"/>
      <c r="P300" s="30"/>
      <c r="Q300" s="30"/>
      <c r="R300" s="30"/>
      <c r="S300" s="30"/>
      <c r="T300" s="30"/>
      <c r="U300" s="30"/>
      <c r="V300" s="30"/>
      <c r="W300" s="30"/>
      <c r="X300" s="30" t="s">
        <v>423</v>
      </c>
      <c r="Y300" s="30"/>
      <c r="Z300" s="30"/>
      <c r="AA300" s="30"/>
      <c r="AB300" s="30"/>
      <c r="AC300" s="30"/>
      <c r="AD300" s="30"/>
      <c r="AE300" s="30"/>
      <c r="AF300" s="30"/>
      <c r="AG300" s="30"/>
      <c r="AH300" s="30"/>
      <c r="AI300" s="30"/>
      <c r="AJ300" s="30"/>
      <c r="AK300" s="30"/>
      <c r="AL300" s="30"/>
      <c r="AM300" s="30"/>
      <c r="AN300" s="30"/>
      <c r="AO300" s="8">
        <f t="shared" si="124"/>
        <v>0</v>
      </c>
      <c r="AP300" s="8">
        <f t="shared" si="135"/>
        <v>0</v>
      </c>
      <c r="AQ300" s="8">
        <f t="shared" si="136"/>
        <v>0</v>
      </c>
      <c r="AR300" s="8" t="e">
        <f t="shared" si="127"/>
        <v>#DIV/0!</v>
      </c>
      <c r="AS300" s="8" t="e">
        <f t="shared" si="119"/>
        <v>#DIV/0!</v>
      </c>
      <c r="AT300" s="8" t="e">
        <f t="shared" si="120"/>
        <v>#DIV/0!</v>
      </c>
      <c r="AU300" s="8" t="e">
        <f t="shared" si="128"/>
        <v>#N/A</v>
      </c>
      <c r="AV300" s="8" t="e">
        <f t="shared" si="137"/>
        <v>#DIV/0!</v>
      </c>
      <c r="AW300" s="8" t="e">
        <f t="shared" si="138"/>
        <v>#DIV/0!</v>
      </c>
      <c r="AX300" s="8" t="e">
        <f t="shared" si="133"/>
        <v>#DIV/0!</v>
      </c>
      <c r="AY300" s="8" t="e">
        <f t="shared" si="141"/>
        <v>#DIV/0!</v>
      </c>
      <c r="AZ300" s="8" t="e">
        <f t="shared" si="142"/>
        <v>#DIV/0!</v>
      </c>
      <c r="BA300" s="1">
        <f t="shared" si="134"/>
        <v>0</v>
      </c>
      <c r="BB300" s="1">
        <f>SUM('BONUS GAZZETTA 2013 2014'!C300:AN300)</f>
        <v>0</v>
      </c>
      <c r="BC300" s="15">
        <f t="shared" si="123"/>
        <v>0</v>
      </c>
      <c r="BD300" s="1">
        <f t="shared" si="139"/>
        <v>0</v>
      </c>
      <c r="BE300" s="1">
        <f t="shared" si="140"/>
        <v>0</v>
      </c>
      <c r="BF300" s="1">
        <f>SUM('BONUS GAZZETTA 2013 2014'!C300,'BONUS GAZZETTA 2013 2014'!E300,'BONUS GAZZETTA 2013 2014'!G300,'BONUS GAZZETTA 2013 2014'!I300,'BONUS GAZZETTA 2013 2014'!K300,'BONUS GAZZETTA 2013 2014'!M300,'BONUS GAZZETTA 2013 2014'!P300,'BONUS GAZZETTA 2013 2014'!R300,'BONUS GAZZETTA 2013 2014'!T300,'BONUS GAZZETTA 2013 2014'!W300,'BONUS GAZZETTA 2013 2014'!Y300,'BONUS GAZZETTA 2013 2014'!AA300,'BONUS GAZZETTA 2013 2014'!AC300,'BONUS GAZZETTA 2013 2014'!AE300,'BONUS GAZZETTA 2013 2014'!AG300,'BONUS GAZZETTA 2013 2014'!AH300,'BONUS GAZZETTA 2013 2014'!AJ300,'BONUS GAZZETTA 2013 2014'!AL300,'BONUS GAZZETTA 2013 2014'!AN300)</f>
        <v>0</v>
      </c>
      <c r="BG300" s="1">
        <f>SUM('BONUS GAZZETTA 2013 2014'!D300,'BONUS GAZZETTA 2013 2014'!F300,'BONUS GAZZETTA 2013 2014'!H300,'BONUS GAZZETTA 2013 2014'!J300,'BONUS GAZZETTA 2013 2014'!L300,'BONUS GAZZETTA 2013 2014'!N300,'BONUS GAZZETTA 2013 2014'!O300,'BONUS GAZZETTA 2013 2014'!Q300,'BONUS GAZZETTA 2013 2014'!S300,'BONUS GAZZETTA 2013 2014'!U300,'BONUS GAZZETTA 2013 2014'!V300,'BONUS GAZZETTA 2013 2014'!X300,'BONUS GAZZETTA 2013 2014'!Z300,'BONUS GAZZETTA 2013 2014'!AB300,'BONUS GAZZETTA 2013 2014'!AD300,'BONUS GAZZETTA 2013 2014'!AF300,'BONUS GAZZETTA 2013 2014'!AI300,'BONUS GAZZETTA 2013 2014'!AK300,'BONUS GAZZETTA 2013 2014'!AM300)</f>
        <v>0</v>
      </c>
      <c r="BH300" s="1">
        <f t="shared" si="143"/>
        <v>0</v>
      </c>
      <c r="BI300" s="1">
        <f t="shared" si="144"/>
        <v>0</v>
      </c>
    </row>
    <row r="301" spans="1:61">
      <c r="A301" s="30" t="s">
        <v>8</v>
      </c>
      <c r="B301" s="30" t="s">
        <v>362</v>
      </c>
      <c r="C301" s="30"/>
      <c r="D301" s="30" t="s">
        <v>423</v>
      </c>
      <c r="E301" s="30">
        <v>6</v>
      </c>
      <c r="F301" s="30" t="s">
        <v>423</v>
      </c>
      <c r="G301" s="30">
        <v>6.5</v>
      </c>
      <c r="H301" s="31">
        <v>4.5</v>
      </c>
      <c r="I301" s="30" t="s">
        <v>423</v>
      </c>
      <c r="J301" s="30"/>
      <c r="K301" s="30">
        <v>5</v>
      </c>
      <c r="L301" s="30"/>
      <c r="M301" s="30">
        <v>5.5</v>
      </c>
      <c r="N301" s="30"/>
      <c r="O301" s="30">
        <v>6</v>
      </c>
      <c r="P301" s="30"/>
      <c r="Q301" s="30">
        <v>5</v>
      </c>
      <c r="R301" s="30">
        <v>5.5</v>
      </c>
      <c r="S301" s="30">
        <v>5</v>
      </c>
      <c r="T301" s="30" t="s">
        <v>423</v>
      </c>
      <c r="U301" s="30">
        <v>5.5</v>
      </c>
      <c r="V301" s="30">
        <v>6.5</v>
      </c>
      <c r="W301" s="30"/>
      <c r="X301" s="30"/>
      <c r="Y301" s="30"/>
      <c r="Z301" s="30"/>
      <c r="AA301" s="30"/>
      <c r="AB301" s="30"/>
      <c r="AC301" s="30"/>
      <c r="AD301" s="30"/>
      <c r="AE301" s="30"/>
      <c r="AF301" s="30"/>
      <c r="AG301" s="30"/>
      <c r="AH301" s="30"/>
      <c r="AI301" s="30"/>
      <c r="AJ301" s="30"/>
      <c r="AK301" s="30"/>
      <c r="AL301" s="30"/>
      <c r="AM301" s="30"/>
      <c r="AN301" s="30"/>
      <c r="AO301" s="8">
        <f t="shared" si="124"/>
        <v>11</v>
      </c>
      <c r="AP301" s="8">
        <f t="shared" si="135"/>
        <v>5</v>
      </c>
      <c r="AQ301" s="8">
        <f t="shared" si="136"/>
        <v>6</v>
      </c>
      <c r="AR301" s="8">
        <f t="shared" si="127"/>
        <v>5.5454545454545459</v>
      </c>
      <c r="AS301" s="8">
        <f t="shared" si="119"/>
        <v>5.45</v>
      </c>
      <c r="AT301" s="8">
        <f t="shared" si="120"/>
        <v>6.5</v>
      </c>
      <c r="AU301" s="8">
        <f t="shared" si="128"/>
        <v>5</v>
      </c>
      <c r="AV301" s="8">
        <f t="shared" si="137"/>
        <v>5.7</v>
      </c>
      <c r="AW301" s="8">
        <f t="shared" si="138"/>
        <v>5.416666666666667</v>
      </c>
      <c r="AX301" s="8">
        <f t="shared" si="133"/>
        <v>5.8181818181818183</v>
      </c>
      <c r="AY301" s="8">
        <f t="shared" si="141"/>
        <v>6.3</v>
      </c>
      <c r="AZ301" s="8">
        <f t="shared" si="142"/>
        <v>5.416666666666667</v>
      </c>
      <c r="BA301" s="1">
        <f t="shared" si="134"/>
        <v>61</v>
      </c>
      <c r="BB301" s="1">
        <f>SUM('BONUS GAZZETTA 2013 2014'!C301:AN301)</f>
        <v>3</v>
      </c>
      <c r="BC301" s="15">
        <f t="shared" si="123"/>
        <v>64</v>
      </c>
      <c r="BD301" s="1">
        <f t="shared" si="139"/>
        <v>28.5</v>
      </c>
      <c r="BE301" s="1">
        <f t="shared" si="140"/>
        <v>32.5</v>
      </c>
      <c r="BF301" s="1">
        <f>SUM('BONUS GAZZETTA 2013 2014'!C301,'BONUS GAZZETTA 2013 2014'!E301,'BONUS GAZZETTA 2013 2014'!G301,'BONUS GAZZETTA 2013 2014'!I301,'BONUS GAZZETTA 2013 2014'!K301,'BONUS GAZZETTA 2013 2014'!M301,'BONUS GAZZETTA 2013 2014'!P301,'BONUS GAZZETTA 2013 2014'!R301,'BONUS GAZZETTA 2013 2014'!T301,'BONUS GAZZETTA 2013 2014'!W301,'BONUS GAZZETTA 2013 2014'!Y301,'BONUS GAZZETTA 2013 2014'!AA301,'BONUS GAZZETTA 2013 2014'!AC301,'BONUS GAZZETTA 2013 2014'!AE301,'BONUS GAZZETTA 2013 2014'!AG301,'BONUS GAZZETTA 2013 2014'!AH301,'BONUS GAZZETTA 2013 2014'!AJ301,'BONUS GAZZETTA 2013 2014'!AL301,'BONUS GAZZETTA 2013 2014'!AN301)</f>
        <v>3</v>
      </c>
      <c r="BG301" s="1">
        <f>SUM('BONUS GAZZETTA 2013 2014'!D301,'BONUS GAZZETTA 2013 2014'!F301,'BONUS GAZZETTA 2013 2014'!H301,'BONUS GAZZETTA 2013 2014'!J301,'BONUS GAZZETTA 2013 2014'!L301,'BONUS GAZZETTA 2013 2014'!N301,'BONUS GAZZETTA 2013 2014'!O301,'BONUS GAZZETTA 2013 2014'!Q301,'BONUS GAZZETTA 2013 2014'!S301,'BONUS GAZZETTA 2013 2014'!U301,'BONUS GAZZETTA 2013 2014'!V301,'BONUS GAZZETTA 2013 2014'!X301,'BONUS GAZZETTA 2013 2014'!Z301,'BONUS GAZZETTA 2013 2014'!AB301,'BONUS GAZZETTA 2013 2014'!AD301,'BONUS GAZZETTA 2013 2014'!AF301,'BONUS GAZZETTA 2013 2014'!AI301,'BONUS GAZZETTA 2013 2014'!AK301,'BONUS GAZZETTA 2013 2014'!AM301)</f>
        <v>0</v>
      </c>
      <c r="BH301" s="1">
        <f t="shared" si="143"/>
        <v>31.5</v>
      </c>
      <c r="BI301" s="1">
        <f t="shared" si="144"/>
        <v>32.5</v>
      </c>
    </row>
    <row r="302" spans="1:61">
      <c r="A302" s="30" t="s">
        <v>8</v>
      </c>
      <c r="B302" s="30" t="s">
        <v>487</v>
      </c>
      <c r="C302" s="30"/>
      <c r="D302" s="30"/>
      <c r="E302" s="30"/>
      <c r="F302" s="30"/>
      <c r="G302" s="30"/>
      <c r="H302" s="31"/>
      <c r="I302" s="30">
        <v>5</v>
      </c>
      <c r="J302" s="30">
        <v>5</v>
      </c>
      <c r="K302" s="30">
        <v>5.5</v>
      </c>
      <c r="L302" s="30"/>
      <c r="M302" s="30">
        <v>6</v>
      </c>
      <c r="N302" s="30"/>
      <c r="O302" s="30"/>
      <c r="P302" s="30"/>
      <c r="Q302" s="30"/>
      <c r="R302" s="30"/>
      <c r="S302" s="30"/>
      <c r="T302" s="30"/>
      <c r="U302" s="30">
        <v>5</v>
      </c>
      <c r="V302" s="30"/>
      <c r="W302" s="30"/>
      <c r="X302" s="30"/>
      <c r="Y302" s="30"/>
      <c r="Z302" s="30"/>
      <c r="AA302" s="30"/>
      <c r="AB302" s="30"/>
      <c r="AC302" s="30"/>
      <c r="AD302" s="30" t="s">
        <v>423</v>
      </c>
      <c r="AE302" s="30"/>
      <c r="AF302" s="30">
        <v>6</v>
      </c>
      <c r="AG302" s="30"/>
      <c r="AH302" s="30"/>
      <c r="AI302" s="30">
        <v>5.5</v>
      </c>
      <c r="AJ302" s="30">
        <v>6</v>
      </c>
      <c r="AK302" s="30" t="s">
        <v>423</v>
      </c>
      <c r="AL302" s="30" t="s">
        <v>423</v>
      </c>
      <c r="AM302" s="30">
        <v>6.5</v>
      </c>
      <c r="AN302" s="30">
        <v>6</v>
      </c>
      <c r="AO302" s="8">
        <f t="shared" si="124"/>
        <v>10</v>
      </c>
      <c r="AP302" s="8">
        <f t="shared" si="135"/>
        <v>5</v>
      </c>
      <c r="AQ302" s="8">
        <f t="shared" si="136"/>
        <v>5</v>
      </c>
      <c r="AR302" s="8">
        <f t="shared" si="127"/>
        <v>5.65</v>
      </c>
      <c r="AS302" s="8">
        <f t="shared" si="119"/>
        <v>5.3</v>
      </c>
      <c r="AT302" s="8">
        <f t="shared" si="120"/>
        <v>6</v>
      </c>
      <c r="AU302" s="8">
        <f t="shared" si="128"/>
        <v>6</v>
      </c>
      <c r="AV302" s="8">
        <f t="shared" si="137"/>
        <v>5.7</v>
      </c>
      <c r="AW302" s="8">
        <f t="shared" si="138"/>
        <v>5.6</v>
      </c>
      <c r="AX302" s="8">
        <f t="shared" si="133"/>
        <v>5.6</v>
      </c>
      <c r="AY302" s="8">
        <f t="shared" si="141"/>
        <v>5.6</v>
      </c>
      <c r="AZ302" s="8">
        <f t="shared" si="142"/>
        <v>5.6</v>
      </c>
      <c r="BA302" s="1">
        <f t="shared" si="134"/>
        <v>56.5</v>
      </c>
      <c r="BB302" s="1">
        <f>SUM('BONUS GAZZETTA 2013 2014'!C302:AN302)</f>
        <v>-0.5</v>
      </c>
      <c r="BC302" s="15">
        <f t="shared" si="123"/>
        <v>56</v>
      </c>
      <c r="BD302" s="1">
        <f t="shared" si="139"/>
        <v>28.5</v>
      </c>
      <c r="BE302" s="1">
        <f t="shared" si="140"/>
        <v>28</v>
      </c>
      <c r="BF302" s="1">
        <f>SUM('BONUS GAZZETTA 2013 2014'!C302,'BONUS GAZZETTA 2013 2014'!E302,'BONUS GAZZETTA 2013 2014'!G302,'BONUS GAZZETTA 2013 2014'!I302,'BONUS GAZZETTA 2013 2014'!K302,'BONUS GAZZETTA 2013 2014'!M302,'BONUS GAZZETTA 2013 2014'!P302,'BONUS GAZZETTA 2013 2014'!R302,'BONUS GAZZETTA 2013 2014'!T302,'BONUS GAZZETTA 2013 2014'!W302,'BONUS GAZZETTA 2013 2014'!Y302,'BONUS GAZZETTA 2013 2014'!AA302,'BONUS GAZZETTA 2013 2014'!AC302,'BONUS GAZZETTA 2013 2014'!AE302,'BONUS GAZZETTA 2013 2014'!AG302,'BONUS GAZZETTA 2013 2014'!AH302,'BONUS GAZZETTA 2013 2014'!AJ302,'BONUS GAZZETTA 2013 2014'!AL302,'BONUS GAZZETTA 2013 2014'!AN302)</f>
        <v>-0.5</v>
      </c>
      <c r="BG302" s="1">
        <f>SUM('BONUS GAZZETTA 2013 2014'!D302,'BONUS GAZZETTA 2013 2014'!F302,'BONUS GAZZETTA 2013 2014'!H302,'BONUS GAZZETTA 2013 2014'!J302,'BONUS GAZZETTA 2013 2014'!L302,'BONUS GAZZETTA 2013 2014'!N302,'BONUS GAZZETTA 2013 2014'!O302,'BONUS GAZZETTA 2013 2014'!Q302,'BONUS GAZZETTA 2013 2014'!S302,'BONUS GAZZETTA 2013 2014'!U302,'BONUS GAZZETTA 2013 2014'!V302,'BONUS GAZZETTA 2013 2014'!X302,'BONUS GAZZETTA 2013 2014'!Z302,'BONUS GAZZETTA 2013 2014'!AB302,'BONUS GAZZETTA 2013 2014'!AD302,'BONUS GAZZETTA 2013 2014'!AF302,'BONUS GAZZETTA 2013 2014'!AI302,'BONUS GAZZETTA 2013 2014'!AK302,'BONUS GAZZETTA 2013 2014'!AM302)</f>
        <v>0</v>
      </c>
      <c r="BH302" s="1">
        <f t="shared" si="143"/>
        <v>28</v>
      </c>
      <c r="BI302" s="1">
        <f t="shared" si="144"/>
        <v>28</v>
      </c>
    </row>
    <row r="303" spans="1:61">
      <c r="A303" s="30" t="s">
        <v>8</v>
      </c>
      <c r="B303" s="30" t="s">
        <v>136</v>
      </c>
      <c r="C303" s="30">
        <v>6.5</v>
      </c>
      <c r="D303" s="30">
        <v>5.5</v>
      </c>
      <c r="E303" s="30" t="s">
        <v>423</v>
      </c>
      <c r="F303" s="30">
        <v>6</v>
      </c>
      <c r="G303" s="30" t="s">
        <v>423</v>
      </c>
      <c r="H303" s="31">
        <v>6</v>
      </c>
      <c r="I303" s="30" t="s">
        <v>423</v>
      </c>
      <c r="J303" s="30"/>
      <c r="K303" s="30"/>
      <c r="L303" s="30">
        <v>5.5</v>
      </c>
      <c r="M303" s="30">
        <v>5.5</v>
      </c>
      <c r="N303" s="30"/>
      <c r="O303" s="30"/>
      <c r="P303" s="30">
        <v>5.5</v>
      </c>
      <c r="Q303" s="30"/>
      <c r="R303" s="30"/>
      <c r="S303" s="30"/>
      <c r="T303" s="30">
        <v>6.5</v>
      </c>
      <c r="U303" s="30">
        <v>5.5</v>
      </c>
      <c r="V303" s="30"/>
      <c r="W303" s="30">
        <v>5.5</v>
      </c>
      <c r="X303" s="30" t="s">
        <v>423</v>
      </c>
      <c r="Y303" s="30">
        <v>6</v>
      </c>
      <c r="Z303" s="30">
        <v>5</v>
      </c>
      <c r="AA303" s="30">
        <v>6.5</v>
      </c>
      <c r="AB303" s="30">
        <v>6</v>
      </c>
      <c r="AC303" s="30">
        <v>6.5</v>
      </c>
      <c r="AD303" s="30">
        <v>6.5</v>
      </c>
      <c r="AE303" s="30">
        <v>6.5</v>
      </c>
      <c r="AF303" s="30">
        <v>6</v>
      </c>
      <c r="AG303" s="30"/>
      <c r="AH303" s="30"/>
      <c r="AI303" s="30"/>
      <c r="AJ303" s="30"/>
      <c r="AK303" s="30">
        <v>6</v>
      </c>
      <c r="AL303" s="30" t="s">
        <v>423</v>
      </c>
      <c r="AM303" s="30">
        <v>4.5</v>
      </c>
      <c r="AN303" s="30"/>
      <c r="AO303" s="8">
        <f t="shared" si="124"/>
        <v>20</v>
      </c>
      <c r="AP303" s="8">
        <f t="shared" si="135"/>
        <v>9</v>
      </c>
      <c r="AQ303" s="8">
        <f t="shared" si="136"/>
        <v>11</v>
      </c>
      <c r="AR303" s="8">
        <f t="shared" si="127"/>
        <v>5.875</v>
      </c>
      <c r="AS303" s="8">
        <f t="shared" si="119"/>
        <v>5.833333333333333</v>
      </c>
      <c r="AT303" s="8">
        <f t="shared" si="120"/>
        <v>5.9090909090909092</v>
      </c>
      <c r="AU303" s="8">
        <f t="shared" si="128"/>
        <v>6.5</v>
      </c>
      <c r="AV303" s="8">
        <f t="shared" si="137"/>
        <v>6.1111111111111107</v>
      </c>
      <c r="AW303" s="8">
        <f t="shared" si="138"/>
        <v>5.6818181818181817</v>
      </c>
      <c r="AX303" s="8">
        <f t="shared" si="133"/>
        <v>6</v>
      </c>
      <c r="AY303" s="8">
        <f t="shared" si="141"/>
        <v>6.4444444444444446</v>
      </c>
      <c r="AZ303" s="8">
        <f t="shared" si="142"/>
        <v>5.6363636363636367</v>
      </c>
      <c r="BA303" s="1">
        <f t="shared" si="134"/>
        <v>117.5</v>
      </c>
      <c r="BB303" s="1">
        <f>SUM('BONUS GAZZETTA 2013 2014'!C303:AN303)</f>
        <v>2.5</v>
      </c>
      <c r="BC303" s="15">
        <f t="shared" si="123"/>
        <v>120</v>
      </c>
      <c r="BD303" s="1">
        <f t="shared" si="139"/>
        <v>55</v>
      </c>
      <c r="BE303" s="1">
        <f t="shared" si="140"/>
        <v>62.5</v>
      </c>
      <c r="BF303" s="1">
        <f>SUM('BONUS GAZZETTA 2013 2014'!C303,'BONUS GAZZETTA 2013 2014'!E303,'BONUS GAZZETTA 2013 2014'!G303,'BONUS GAZZETTA 2013 2014'!I303,'BONUS GAZZETTA 2013 2014'!K303,'BONUS GAZZETTA 2013 2014'!M303,'BONUS GAZZETTA 2013 2014'!P303,'BONUS GAZZETTA 2013 2014'!R303,'BONUS GAZZETTA 2013 2014'!T303,'BONUS GAZZETTA 2013 2014'!W303,'BONUS GAZZETTA 2013 2014'!Y303,'BONUS GAZZETTA 2013 2014'!AA303,'BONUS GAZZETTA 2013 2014'!AC303,'BONUS GAZZETTA 2013 2014'!AE303,'BONUS GAZZETTA 2013 2014'!AG303,'BONUS GAZZETTA 2013 2014'!AH303,'BONUS GAZZETTA 2013 2014'!AJ303,'BONUS GAZZETTA 2013 2014'!AL303,'BONUS GAZZETTA 2013 2014'!AN303)</f>
        <v>3</v>
      </c>
      <c r="BG303" s="1">
        <f>SUM('BONUS GAZZETTA 2013 2014'!D303,'BONUS GAZZETTA 2013 2014'!F303,'BONUS GAZZETTA 2013 2014'!H303,'BONUS GAZZETTA 2013 2014'!J303,'BONUS GAZZETTA 2013 2014'!L303,'BONUS GAZZETTA 2013 2014'!N303,'BONUS GAZZETTA 2013 2014'!O303,'BONUS GAZZETTA 2013 2014'!Q303,'BONUS GAZZETTA 2013 2014'!S303,'BONUS GAZZETTA 2013 2014'!U303,'BONUS GAZZETTA 2013 2014'!V303,'BONUS GAZZETTA 2013 2014'!X303,'BONUS GAZZETTA 2013 2014'!Z303,'BONUS GAZZETTA 2013 2014'!AB303,'BONUS GAZZETTA 2013 2014'!AD303,'BONUS GAZZETTA 2013 2014'!AF303,'BONUS GAZZETTA 2013 2014'!AI303,'BONUS GAZZETTA 2013 2014'!AK303,'BONUS GAZZETTA 2013 2014'!AM303)</f>
        <v>-0.5</v>
      </c>
      <c r="BH303" s="1">
        <f t="shared" si="143"/>
        <v>58</v>
      </c>
      <c r="BI303" s="1">
        <f t="shared" si="144"/>
        <v>62</v>
      </c>
    </row>
    <row r="304" spans="1:61">
      <c r="A304" s="30" t="s">
        <v>8</v>
      </c>
      <c r="B304" s="30" t="s">
        <v>137</v>
      </c>
      <c r="C304" s="30">
        <v>7</v>
      </c>
      <c r="D304" s="30">
        <v>4.5</v>
      </c>
      <c r="E304" s="30"/>
      <c r="F304" s="30">
        <v>4</v>
      </c>
      <c r="G304" s="30">
        <v>6.5</v>
      </c>
      <c r="H304" s="31">
        <v>5</v>
      </c>
      <c r="I304" s="30">
        <v>6.5</v>
      </c>
      <c r="J304" s="30">
        <v>5</v>
      </c>
      <c r="K304" s="30"/>
      <c r="L304" s="30">
        <v>5</v>
      </c>
      <c r="M304" s="30"/>
      <c r="N304" s="30">
        <v>5</v>
      </c>
      <c r="O304" s="30">
        <v>5</v>
      </c>
      <c r="P304" s="30">
        <v>5.5</v>
      </c>
      <c r="Q304" s="30">
        <v>4.5</v>
      </c>
      <c r="R304" s="30">
        <v>6</v>
      </c>
      <c r="S304" s="30"/>
      <c r="T304" s="30">
        <v>5.5</v>
      </c>
      <c r="U304" s="30">
        <v>5</v>
      </c>
      <c r="V304" s="30">
        <v>7.5</v>
      </c>
      <c r="W304" s="30">
        <v>6.5</v>
      </c>
      <c r="X304" s="30"/>
      <c r="Y304" s="30"/>
      <c r="Z304" s="30"/>
      <c r="AA304" s="30"/>
      <c r="AB304" s="30"/>
      <c r="AC304" s="30"/>
      <c r="AD304" s="30"/>
      <c r="AE304" s="30"/>
      <c r="AF304" s="30"/>
      <c r="AG304" s="30"/>
      <c r="AH304" s="30"/>
      <c r="AI304" s="30"/>
      <c r="AJ304" s="30"/>
      <c r="AK304" s="30"/>
      <c r="AL304" s="30"/>
      <c r="AM304" s="30"/>
      <c r="AN304" s="30"/>
      <c r="AO304" s="8">
        <f t="shared" si="124"/>
        <v>17</v>
      </c>
      <c r="AP304" s="8">
        <f t="shared" si="135"/>
        <v>7</v>
      </c>
      <c r="AQ304" s="8">
        <f t="shared" si="136"/>
        <v>10</v>
      </c>
      <c r="AR304" s="8">
        <f t="shared" si="127"/>
        <v>5.5294117647058822</v>
      </c>
      <c r="AS304" s="8">
        <f t="shared" si="119"/>
        <v>5.333333333333333</v>
      </c>
      <c r="AT304" s="8">
        <f t="shared" si="120"/>
        <v>7</v>
      </c>
      <c r="AU304" s="8">
        <f t="shared" si="128"/>
        <v>5</v>
      </c>
      <c r="AV304" s="8">
        <f t="shared" si="137"/>
        <v>6.2142857142857144</v>
      </c>
      <c r="AW304" s="8">
        <f t="shared" si="138"/>
        <v>5.05</v>
      </c>
      <c r="AX304" s="8">
        <f t="shared" si="133"/>
        <v>5.9117647058823533</v>
      </c>
      <c r="AY304" s="8">
        <f t="shared" si="141"/>
        <v>6.8571428571428568</v>
      </c>
      <c r="AZ304" s="8">
        <f t="shared" si="142"/>
        <v>5.25</v>
      </c>
      <c r="BA304" s="1">
        <f t="shared" si="134"/>
        <v>94</v>
      </c>
      <c r="BB304" s="1">
        <f>SUM('BONUS GAZZETTA 2013 2014'!C304:AN304)</f>
        <v>6.5</v>
      </c>
      <c r="BC304" s="15">
        <f t="shared" si="123"/>
        <v>100.5</v>
      </c>
      <c r="BD304" s="1">
        <f t="shared" si="139"/>
        <v>43.5</v>
      </c>
      <c r="BE304" s="1">
        <f t="shared" si="140"/>
        <v>50.5</v>
      </c>
      <c r="BF304" s="1">
        <f>SUM('BONUS GAZZETTA 2013 2014'!C304,'BONUS GAZZETTA 2013 2014'!E304,'BONUS GAZZETTA 2013 2014'!G304,'BONUS GAZZETTA 2013 2014'!I304,'BONUS GAZZETTA 2013 2014'!K304,'BONUS GAZZETTA 2013 2014'!M304,'BONUS GAZZETTA 2013 2014'!P304,'BONUS GAZZETTA 2013 2014'!R304,'BONUS GAZZETTA 2013 2014'!T304,'BONUS GAZZETTA 2013 2014'!W304,'BONUS GAZZETTA 2013 2014'!Y304,'BONUS GAZZETTA 2013 2014'!AA304,'BONUS GAZZETTA 2013 2014'!AC304,'BONUS GAZZETTA 2013 2014'!AE304,'BONUS GAZZETTA 2013 2014'!AG304,'BONUS GAZZETTA 2013 2014'!AH304,'BONUS GAZZETTA 2013 2014'!AJ304,'BONUS GAZZETTA 2013 2014'!AL304,'BONUS GAZZETTA 2013 2014'!AN304)</f>
        <v>4.5</v>
      </c>
      <c r="BG304" s="1">
        <f>SUM('BONUS GAZZETTA 2013 2014'!D304,'BONUS GAZZETTA 2013 2014'!F304,'BONUS GAZZETTA 2013 2014'!H304,'BONUS GAZZETTA 2013 2014'!J304,'BONUS GAZZETTA 2013 2014'!L304,'BONUS GAZZETTA 2013 2014'!N304,'BONUS GAZZETTA 2013 2014'!O304,'BONUS GAZZETTA 2013 2014'!Q304,'BONUS GAZZETTA 2013 2014'!S304,'BONUS GAZZETTA 2013 2014'!U304,'BONUS GAZZETTA 2013 2014'!V304,'BONUS GAZZETTA 2013 2014'!X304,'BONUS GAZZETTA 2013 2014'!Z304,'BONUS GAZZETTA 2013 2014'!AB304,'BONUS GAZZETTA 2013 2014'!AD304,'BONUS GAZZETTA 2013 2014'!AF304,'BONUS GAZZETTA 2013 2014'!AI304,'BONUS GAZZETTA 2013 2014'!AK304,'BONUS GAZZETTA 2013 2014'!AM304)</f>
        <v>2</v>
      </c>
      <c r="BH304" s="1">
        <f t="shared" si="143"/>
        <v>48</v>
      </c>
      <c r="BI304" s="1">
        <f t="shared" si="144"/>
        <v>52.5</v>
      </c>
    </row>
    <row r="305" spans="1:61">
      <c r="A305" s="30" t="s">
        <v>8</v>
      </c>
      <c r="B305" s="30" t="s">
        <v>361</v>
      </c>
      <c r="C305" s="30"/>
      <c r="D305" s="30">
        <v>5.5</v>
      </c>
      <c r="E305" s="30">
        <v>7</v>
      </c>
      <c r="F305" s="30">
        <v>6</v>
      </c>
      <c r="G305" s="30">
        <v>6</v>
      </c>
      <c r="H305" s="31">
        <v>5.5</v>
      </c>
      <c r="I305" s="30"/>
      <c r="J305" s="30" t="s">
        <v>429</v>
      </c>
      <c r="K305" s="30"/>
      <c r="L305" s="30">
        <v>5.5</v>
      </c>
      <c r="M305" s="30">
        <v>6</v>
      </c>
      <c r="N305" s="30">
        <v>6</v>
      </c>
      <c r="O305" s="30">
        <v>5.5</v>
      </c>
      <c r="P305" s="30"/>
      <c r="Q305" s="30"/>
      <c r="R305" s="30"/>
      <c r="S305" s="30">
        <v>5.5</v>
      </c>
      <c r="T305" s="30">
        <v>7</v>
      </c>
      <c r="U305" s="30">
        <v>5</v>
      </c>
      <c r="V305" s="30"/>
      <c r="W305" s="30">
        <v>7</v>
      </c>
      <c r="X305" s="30">
        <v>6.5</v>
      </c>
      <c r="Y305" s="30">
        <v>7</v>
      </c>
      <c r="Z305" s="30">
        <v>6.5</v>
      </c>
      <c r="AA305" s="30">
        <v>5</v>
      </c>
      <c r="AB305" s="30">
        <v>6</v>
      </c>
      <c r="AC305" s="30"/>
      <c r="AD305" s="30">
        <v>6.5</v>
      </c>
      <c r="AE305" s="30">
        <v>6</v>
      </c>
      <c r="AF305" s="30">
        <v>5</v>
      </c>
      <c r="AG305" s="30"/>
      <c r="AH305" s="30"/>
      <c r="AI305" s="30">
        <v>6</v>
      </c>
      <c r="AJ305" s="30">
        <v>6</v>
      </c>
      <c r="AK305" s="30">
        <v>6.5</v>
      </c>
      <c r="AL305" s="30">
        <v>6</v>
      </c>
      <c r="AM305" s="30">
        <v>5.5</v>
      </c>
      <c r="AN305" s="30">
        <v>6</v>
      </c>
      <c r="AO305" s="8">
        <f t="shared" si="124"/>
        <v>27</v>
      </c>
      <c r="AP305" s="8">
        <f t="shared" si="135"/>
        <v>11</v>
      </c>
      <c r="AQ305" s="8">
        <f t="shared" si="136"/>
        <v>16</v>
      </c>
      <c r="AR305" s="8">
        <f t="shared" si="127"/>
        <v>6</v>
      </c>
      <c r="AS305" s="8">
        <f t="shared" si="119"/>
        <v>5.875</v>
      </c>
      <c r="AT305" s="8">
        <f t="shared" si="120"/>
        <v>6.1</v>
      </c>
      <c r="AU305" s="8">
        <f t="shared" si="128"/>
        <v>6</v>
      </c>
      <c r="AV305" s="8">
        <f t="shared" si="137"/>
        <v>6.2727272727272725</v>
      </c>
      <c r="AW305" s="8">
        <f t="shared" si="138"/>
        <v>5.8125</v>
      </c>
      <c r="AX305" s="8">
        <f t="shared" si="133"/>
        <v>5.8518518518518521</v>
      </c>
      <c r="AY305" s="8">
        <f t="shared" si="141"/>
        <v>6.1363636363636367</v>
      </c>
      <c r="AZ305" s="8">
        <f t="shared" si="142"/>
        <v>5.65625</v>
      </c>
      <c r="BA305" s="1">
        <f t="shared" si="134"/>
        <v>162</v>
      </c>
      <c r="BB305" s="1">
        <f>SUM('BONUS GAZZETTA 2013 2014'!C305:AN305)</f>
        <v>-4</v>
      </c>
      <c r="BC305" s="15">
        <f t="shared" si="123"/>
        <v>158</v>
      </c>
      <c r="BD305" s="1">
        <f t="shared" si="139"/>
        <v>69</v>
      </c>
      <c r="BE305" s="1">
        <f t="shared" si="140"/>
        <v>93</v>
      </c>
      <c r="BF305" s="1">
        <f>SUM('BONUS GAZZETTA 2013 2014'!C305,'BONUS GAZZETTA 2013 2014'!E305,'BONUS GAZZETTA 2013 2014'!G305,'BONUS GAZZETTA 2013 2014'!I305,'BONUS GAZZETTA 2013 2014'!K305,'BONUS GAZZETTA 2013 2014'!M305,'BONUS GAZZETTA 2013 2014'!P305,'BONUS GAZZETTA 2013 2014'!R305,'BONUS GAZZETTA 2013 2014'!T305,'BONUS GAZZETTA 2013 2014'!W305,'BONUS GAZZETTA 2013 2014'!Y305,'BONUS GAZZETTA 2013 2014'!AA305,'BONUS GAZZETTA 2013 2014'!AC305,'BONUS GAZZETTA 2013 2014'!AE305,'BONUS GAZZETTA 2013 2014'!AG305,'BONUS GAZZETTA 2013 2014'!AH305,'BONUS GAZZETTA 2013 2014'!AJ305,'BONUS GAZZETTA 2013 2014'!AL305,'BONUS GAZZETTA 2013 2014'!AN305)</f>
        <v>-1.5</v>
      </c>
      <c r="BG305" s="1">
        <f>SUM('BONUS GAZZETTA 2013 2014'!D305,'BONUS GAZZETTA 2013 2014'!F305,'BONUS GAZZETTA 2013 2014'!H305,'BONUS GAZZETTA 2013 2014'!J305,'BONUS GAZZETTA 2013 2014'!L305,'BONUS GAZZETTA 2013 2014'!N305,'BONUS GAZZETTA 2013 2014'!O305,'BONUS GAZZETTA 2013 2014'!Q305,'BONUS GAZZETTA 2013 2014'!S305,'BONUS GAZZETTA 2013 2014'!U305,'BONUS GAZZETTA 2013 2014'!V305,'BONUS GAZZETTA 2013 2014'!X305,'BONUS GAZZETTA 2013 2014'!Z305,'BONUS GAZZETTA 2013 2014'!AB305,'BONUS GAZZETTA 2013 2014'!AD305,'BONUS GAZZETTA 2013 2014'!AF305,'BONUS GAZZETTA 2013 2014'!AI305,'BONUS GAZZETTA 2013 2014'!AK305,'BONUS GAZZETTA 2013 2014'!AM305)</f>
        <v>-2.5</v>
      </c>
      <c r="BH305" s="1">
        <f t="shared" si="143"/>
        <v>67.5</v>
      </c>
      <c r="BI305" s="1">
        <f t="shared" si="144"/>
        <v>90.5</v>
      </c>
    </row>
    <row r="306" spans="1:61">
      <c r="A306" s="30" t="s">
        <v>8</v>
      </c>
      <c r="B306" s="30" t="s">
        <v>138</v>
      </c>
      <c r="C306" s="30">
        <v>6</v>
      </c>
      <c r="D306" s="30">
        <v>5.5</v>
      </c>
      <c r="E306" s="30">
        <v>6.5</v>
      </c>
      <c r="F306" s="30">
        <v>6</v>
      </c>
      <c r="G306" s="30">
        <v>6.5</v>
      </c>
      <c r="H306" s="31"/>
      <c r="I306" s="30">
        <v>6</v>
      </c>
      <c r="J306" s="30">
        <v>6.5</v>
      </c>
      <c r="K306" s="30"/>
      <c r="L306" s="30"/>
      <c r="M306" s="30"/>
      <c r="N306" s="30"/>
      <c r="O306" s="30">
        <v>6</v>
      </c>
      <c r="P306" s="30">
        <v>5.5</v>
      </c>
      <c r="Q306" s="30">
        <v>6</v>
      </c>
      <c r="R306" s="30">
        <v>6</v>
      </c>
      <c r="S306" s="30">
        <v>5</v>
      </c>
      <c r="T306" s="30">
        <v>5.5</v>
      </c>
      <c r="U306" s="30">
        <v>5.5</v>
      </c>
      <c r="V306" s="30">
        <v>6</v>
      </c>
      <c r="W306" s="30"/>
      <c r="X306" s="30">
        <v>6</v>
      </c>
      <c r="Y306" s="30">
        <v>6</v>
      </c>
      <c r="Z306" s="30">
        <v>5.5</v>
      </c>
      <c r="AA306" s="30">
        <v>6.5</v>
      </c>
      <c r="AB306" s="30">
        <v>6</v>
      </c>
      <c r="AC306" s="30">
        <v>4</v>
      </c>
      <c r="AD306" s="30">
        <v>7</v>
      </c>
      <c r="AE306" s="30">
        <v>6</v>
      </c>
      <c r="AF306" s="30"/>
      <c r="AG306" s="30">
        <v>7</v>
      </c>
      <c r="AH306" s="30">
        <v>7</v>
      </c>
      <c r="AI306" s="30">
        <v>6.5</v>
      </c>
      <c r="AJ306" s="30">
        <v>5.5</v>
      </c>
      <c r="AK306" s="30">
        <v>6.5</v>
      </c>
      <c r="AL306" s="30">
        <v>5</v>
      </c>
      <c r="AM306" s="30"/>
      <c r="AN306" s="30">
        <v>5.5</v>
      </c>
      <c r="AO306" s="8">
        <f t="shared" si="124"/>
        <v>30</v>
      </c>
      <c r="AP306" s="8">
        <f t="shared" si="135"/>
        <v>16</v>
      </c>
      <c r="AQ306" s="8">
        <f t="shared" si="136"/>
        <v>14</v>
      </c>
      <c r="AR306" s="8">
        <f t="shared" si="127"/>
        <v>5.95</v>
      </c>
      <c r="AS306" s="8">
        <f t="shared" si="119"/>
        <v>5.8928571428571432</v>
      </c>
      <c r="AT306" s="8">
        <f t="shared" si="120"/>
        <v>6</v>
      </c>
      <c r="AU306" s="8">
        <f t="shared" si="128"/>
        <v>6</v>
      </c>
      <c r="AV306" s="8">
        <f t="shared" si="137"/>
        <v>5.90625</v>
      </c>
      <c r="AW306" s="8">
        <f t="shared" si="138"/>
        <v>6</v>
      </c>
      <c r="AX306" s="8">
        <f t="shared" si="133"/>
        <v>6.4666666666666668</v>
      </c>
      <c r="AY306" s="8">
        <f t="shared" si="141"/>
        <v>6.625</v>
      </c>
      <c r="AZ306" s="8">
        <f t="shared" si="142"/>
        <v>6.2857142857142856</v>
      </c>
      <c r="BA306" s="1">
        <f t="shared" si="134"/>
        <v>178.5</v>
      </c>
      <c r="BB306" s="1">
        <f>SUM('BONUS GAZZETTA 2013 2014'!C306:AN306)</f>
        <v>15.5</v>
      </c>
      <c r="BC306" s="15">
        <f t="shared" si="123"/>
        <v>194</v>
      </c>
      <c r="BD306" s="1">
        <f t="shared" si="139"/>
        <v>94.5</v>
      </c>
      <c r="BE306" s="1">
        <f t="shared" si="140"/>
        <v>84</v>
      </c>
      <c r="BF306" s="1">
        <f>SUM('BONUS GAZZETTA 2013 2014'!C306,'BONUS GAZZETTA 2013 2014'!E306,'BONUS GAZZETTA 2013 2014'!G306,'BONUS GAZZETTA 2013 2014'!I306,'BONUS GAZZETTA 2013 2014'!K306,'BONUS GAZZETTA 2013 2014'!M306,'BONUS GAZZETTA 2013 2014'!P306,'BONUS GAZZETTA 2013 2014'!R306,'BONUS GAZZETTA 2013 2014'!T306,'BONUS GAZZETTA 2013 2014'!W306,'BONUS GAZZETTA 2013 2014'!Y306,'BONUS GAZZETTA 2013 2014'!AA306,'BONUS GAZZETTA 2013 2014'!AC306,'BONUS GAZZETTA 2013 2014'!AE306,'BONUS GAZZETTA 2013 2014'!AG306,'BONUS GAZZETTA 2013 2014'!AH306,'BONUS GAZZETTA 2013 2014'!AJ306,'BONUS GAZZETTA 2013 2014'!AL306,'BONUS GAZZETTA 2013 2014'!AN306)</f>
        <v>11.5</v>
      </c>
      <c r="BG306" s="1">
        <f>SUM('BONUS GAZZETTA 2013 2014'!D306,'BONUS GAZZETTA 2013 2014'!F306,'BONUS GAZZETTA 2013 2014'!H306,'BONUS GAZZETTA 2013 2014'!J306,'BONUS GAZZETTA 2013 2014'!L306,'BONUS GAZZETTA 2013 2014'!N306,'BONUS GAZZETTA 2013 2014'!O306,'BONUS GAZZETTA 2013 2014'!Q306,'BONUS GAZZETTA 2013 2014'!S306,'BONUS GAZZETTA 2013 2014'!U306,'BONUS GAZZETTA 2013 2014'!V306,'BONUS GAZZETTA 2013 2014'!X306,'BONUS GAZZETTA 2013 2014'!Z306,'BONUS GAZZETTA 2013 2014'!AB306,'BONUS GAZZETTA 2013 2014'!AD306,'BONUS GAZZETTA 2013 2014'!AF306,'BONUS GAZZETTA 2013 2014'!AI306,'BONUS GAZZETTA 2013 2014'!AK306,'BONUS GAZZETTA 2013 2014'!AM306)</f>
        <v>4</v>
      </c>
      <c r="BH306" s="1">
        <f t="shared" si="143"/>
        <v>106</v>
      </c>
      <c r="BI306" s="1">
        <f t="shared" si="144"/>
        <v>88</v>
      </c>
    </row>
    <row r="307" spans="1:61">
      <c r="A307" s="30" t="s">
        <v>8</v>
      </c>
      <c r="B307" s="30" t="s">
        <v>594</v>
      </c>
      <c r="C307" s="30"/>
      <c r="D307" s="30"/>
      <c r="E307" s="30"/>
      <c r="F307" s="30"/>
      <c r="G307" s="30"/>
      <c r="H307" s="31"/>
      <c r="I307" s="30"/>
      <c r="J307" s="30"/>
      <c r="K307" s="30"/>
      <c r="L307" s="30"/>
      <c r="M307" s="30"/>
      <c r="N307" s="30"/>
      <c r="O307" s="30"/>
      <c r="P307" s="30"/>
      <c r="Q307" s="30"/>
      <c r="R307" s="30"/>
      <c r="S307" s="30"/>
      <c r="T307" s="30"/>
      <c r="U307" s="30"/>
      <c r="V307" s="30"/>
      <c r="W307" s="30"/>
      <c r="X307" s="30"/>
      <c r="Y307" s="30">
        <v>5</v>
      </c>
      <c r="Z307" s="30">
        <v>6</v>
      </c>
      <c r="AA307" s="30">
        <v>5</v>
      </c>
      <c r="AB307" s="30"/>
      <c r="AC307" s="30"/>
      <c r="AD307" s="30" t="s">
        <v>423</v>
      </c>
      <c r="AE307" s="30" t="s">
        <v>423</v>
      </c>
      <c r="AF307" s="30">
        <v>5.5</v>
      </c>
      <c r="AG307" s="30">
        <v>5.5</v>
      </c>
      <c r="AH307" s="30">
        <v>6.5</v>
      </c>
      <c r="AI307" s="30">
        <v>6</v>
      </c>
      <c r="AJ307" s="30">
        <v>6.5</v>
      </c>
      <c r="AK307" s="30">
        <v>7</v>
      </c>
      <c r="AL307" s="30">
        <v>7</v>
      </c>
      <c r="AM307" s="30"/>
      <c r="AN307" s="30"/>
      <c r="AO307" s="8">
        <f t="shared" si="124"/>
        <v>10</v>
      </c>
      <c r="AP307" s="8">
        <f t="shared" si="135"/>
        <v>6</v>
      </c>
      <c r="AQ307" s="8">
        <f t="shared" si="136"/>
        <v>4</v>
      </c>
      <c r="AR307" s="8">
        <f t="shared" si="127"/>
        <v>6</v>
      </c>
      <c r="AS307" s="8" t="e">
        <f t="shared" si="119"/>
        <v>#DIV/0!</v>
      </c>
      <c r="AT307" s="8">
        <f t="shared" si="120"/>
        <v>6</v>
      </c>
      <c r="AU307" s="8">
        <f t="shared" si="128"/>
        <v>5</v>
      </c>
      <c r="AV307" s="8">
        <f t="shared" si="137"/>
        <v>5.916666666666667</v>
      </c>
      <c r="AW307" s="8">
        <f t="shared" si="138"/>
        <v>6.125</v>
      </c>
      <c r="AX307" s="8">
        <f t="shared" si="133"/>
        <v>6.85</v>
      </c>
      <c r="AY307" s="8">
        <f t="shared" si="141"/>
        <v>6.333333333333333</v>
      </c>
      <c r="AZ307" s="8">
        <f t="shared" si="142"/>
        <v>7.625</v>
      </c>
      <c r="BA307" s="1">
        <f t="shared" si="134"/>
        <v>60</v>
      </c>
      <c r="BB307" s="1">
        <f>SUM('BONUS GAZZETTA 2013 2014'!C307:AN307)</f>
        <v>8.5</v>
      </c>
      <c r="BC307" s="15">
        <f t="shared" si="123"/>
        <v>68.5</v>
      </c>
      <c r="BD307" s="1">
        <f t="shared" si="139"/>
        <v>35.5</v>
      </c>
      <c r="BE307" s="1">
        <f t="shared" si="140"/>
        <v>24.5</v>
      </c>
      <c r="BF307" s="1">
        <f>SUM('BONUS GAZZETTA 2013 2014'!C307,'BONUS GAZZETTA 2013 2014'!E307,'BONUS GAZZETTA 2013 2014'!G307,'BONUS GAZZETTA 2013 2014'!I307,'BONUS GAZZETTA 2013 2014'!K307,'BONUS GAZZETTA 2013 2014'!M307,'BONUS GAZZETTA 2013 2014'!P307,'BONUS GAZZETTA 2013 2014'!R307,'BONUS GAZZETTA 2013 2014'!T307,'BONUS GAZZETTA 2013 2014'!W307,'BONUS GAZZETTA 2013 2014'!Y307,'BONUS GAZZETTA 2013 2014'!AA307,'BONUS GAZZETTA 2013 2014'!AC307,'BONUS GAZZETTA 2013 2014'!AE307,'BONUS GAZZETTA 2013 2014'!AG307,'BONUS GAZZETTA 2013 2014'!AH307,'BONUS GAZZETTA 2013 2014'!AJ307,'BONUS GAZZETTA 2013 2014'!AL307,'BONUS GAZZETTA 2013 2014'!AN307)</f>
        <v>2.5</v>
      </c>
      <c r="BG307" s="1">
        <f>SUM('BONUS GAZZETTA 2013 2014'!D307,'BONUS GAZZETTA 2013 2014'!F307,'BONUS GAZZETTA 2013 2014'!H307,'BONUS GAZZETTA 2013 2014'!J307,'BONUS GAZZETTA 2013 2014'!L307,'BONUS GAZZETTA 2013 2014'!N307,'BONUS GAZZETTA 2013 2014'!O307,'BONUS GAZZETTA 2013 2014'!Q307,'BONUS GAZZETTA 2013 2014'!S307,'BONUS GAZZETTA 2013 2014'!U307,'BONUS GAZZETTA 2013 2014'!V307,'BONUS GAZZETTA 2013 2014'!X307,'BONUS GAZZETTA 2013 2014'!Z307,'BONUS GAZZETTA 2013 2014'!AB307,'BONUS GAZZETTA 2013 2014'!AD307,'BONUS GAZZETTA 2013 2014'!AF307,'BONUS GAZZETTA 2013 2014'!AI307,'BONUS GAZZETTA 2013 2014'!AK307,'BONUS GAZZETTA 2013 2014'!AM307)</f>
        <v>6</v>
      </c>
      <c r="BH307" s="1">
        <f t="shared" si="143"/>
        <v>38</v>
      </c>
      <c r="BI307" s="1">
        <f t="shared" si="144"/>
        <v>30.5</v>
      </c>
    </row>
    <row r="308" spans="1:61">
      <c r="A308" s="30" t="s">
        <v>8</v>
      </c>
      <c r="B308" s="30" t="s">
        <v>619</v>
      </c>
      <c r="C308" s="30"/>
      <c r="D308" s="30"/>
      <c r="E308" s="30"/>
      <c r="F308" s="30"/>
      <c r="G308" s="30"/>
      <c r="H308" s="31"/>
      <c r="I308" s="30"/>
      <c r="J308" s="30"/>
      <c r="K308" s="30"/>
      <c r="L308" s="30"/>
      <c r="M308" s="30"/>
      <c r="N308" s="30"/>
      <c r="O308" s="30"/>
      <c r="P308" s="30"/>
      <c r="Q308" s="30"/>
      <c r="R308" s="30"/>
      <c r="S308" s="30"/>
      <c r="T308" s="30"/>
      <c r="U308" s="30"/>
      <c r="V308" s="30"/>
      <c r="W308" s="30"/>
      <c r="X308" s="30"/>
      <c r="Y308" s="30"/>
      <c r="Z308" s="30"/>
      <c r="AA308" s="30"/>
      <c r="AB308" s="30"/>
      <c r="AC308" s="30"/>
      <c r="AD308" s="30"/>
      <c r="AE308" s="30"/>
      <c r="AF308" s="30"/>
      <c r="AG308" s="30"/>
      <c r="AH308" s="30">
        <v>6</v>
      </c>
      <c r="AI308" s="30"/>
      <c r="AJ308" s="30"/>
      <c r="AK308" s="30"/>
      <c r="AL308" s="30"/>
      <c r="AM308" s="30" t="s">
        <v>423</v>
      </c>
      <c r="AN308" s="30" t="s">
        <v>423</v>
      </c>
      <c r="AO308" s="8">
        <f t="shared" si="124"/>
        <v>1</v>
      </c>
      <c r="AP308" s="8">
        <f t="shared" si="135"/>
        <v>1</v>
      </c>
      <c r="AQ308" s="8">
        <f t="shared" si="136"/>
        <v>0</v>
      </c>
      <c r="AR308" s="8">
        <f t="shared" si="127"/>
        <v>6</v>
      </c>
      <c r="AS308" s="8" t="e">
        <f t="shared" si="119"/>
        <v>#DIV/0!</v>
      </c>
      <c r="AT308" s="8">
        <f t="shared" si="120"/>
        <v>6</v>
      </c>
      <c r="AU308" s="8" t="e">
        <f t="shared" si="128"/>
        <v>#N/A</v>
      </c>
      <c r="AV308" s="8">
        <f t="shared" si="137"/>
        <v>6</v>
      </c>
      <c r="AW308" s="8" t="e">
        <f t="shared" si="138"/>
        <v>#DIV/0!</v>
      </c>
      <c r="AX308" s="8">
        <f t="shared" si="133"/>
        <v>6</v>
      </c>
      <c r="AY308" s="8">
        <f t="shared" si="141"/>
        <v>6</v>
      </c>
      <c r="AZ308" s="8" t="e">
        <f t="shared" si="142"/>
        <v>#DIV/0!</v>
      </c>
      <c r="BA308" s="1">
        <f t="shared" si="134"/>
        <v>6</v>
      </c>
      <c r="BB308" s="1">
        <f>SUM('BONUS GAZZETTA 2013 2014'!C308:AN308)</f>
        <v>0</v>
      </c>
      <c r="BC308" s="15">
        <f t="shared" si="123"/>
        <v>6</v>
      </c>
      <c r="BD308" s="1">
        <f t="shared" si="139"/>
        <v>6</v>
      </c>
      <c r="BE308" s="1">
        <f t="shared" si="140"/>
        <v>0</v>
      </c>
      <c r="BF308" s="1">
        <f>SUM('BONUS GAZZETTA 2013 2014'!C308,'BONUS GAZZETTA 2013 2014'!E308,'BONUS GAZZETTA 2013 2014'!G308,'BONUS GAZZETTA 2013 2014'!I308,'BONUS GAZZETTA 2013 2014'!K308,'BONUS GAZZETTA 2013 2014'!M308,'BONUS GAZZETTA 2013 2014'!P308,'BONUS GAZZETTA 2013 2014'!R308,'BONUS GAZZETTA 2013 2014'!T308,'BONUS GAZZETTA 2013 2014'!W308,'BONUS GAZZETTA 2013 2014'!Y308,'BONUS GAZZETTA 2013 2014'!AA308,'BONUS GAZZETTA 2013 2014'!AC308,'BONUS GAZZETTA 2013 2014'!AE308,'BONUS GAZZETTA 2013 2014'!AG308,'BONUS GAZZETTA 2013 2014'!AH308,'BONUS GAZZETTA 2013 2014'!AJ308,'BONUS GAZZETTA 2013 2014'!AL308,'BONUS GAZZETTA 2013 2014'!AN308)</f>
        <v>0</v>
      </c>
      <c r="BG308" s="1">
        <f>SUM('BONUS GAZZETTA 2013 2014'!D308,'BONUS GAZZETTA 2013 2014'!F308,'BONUS GAZZETTA 2013 2014'!H308,'BONUS GAZZETTA 2013 2014'!J308,'BONUS GAZZETTA 2013 2014'!L308,'BONUS GAZZETTA 2013 2014'!N308,'BONUS GAZZETTA 2013 2014'!O308,'BONUS GAZZETTA 2013 2014'!Q308,'BONUS GAZZETTA 2013 2014'!S308,'BONUS GAZZETTA 2013 2014'!U308,'BONUS GAZZETTA 2013 2014'!V308,'BONUS GAZZETTA 2013 2014'!X308,'BONUS GAZZETTA 2013 2014'!Z308,'BONUS GAZZETTA 2013 2014'!AB308,'BONUS GAZZETTA 2013 2014'!AD308,'BONUS GAZZETTA 2013 2014'!AF308,'BONUS GAZZETTA 2013 2014'!AI308,'BONUS GAZZETTA 2013 2014'!AK308,'BONUS GAZZETTA 2013 2014'!AM308)</f>
        <v>0</v>
      </c>
      <c r="BH308" s="1">
        <f t="shared" si="143"/>
        <v>6</v>
      </c>
      <c r="BI308" s="1">
        <f t="shared" si="144"/>
        <v>0</v>
      </c>
    </row>
    <row r="309" spans="1:61">
      <c r="A309" s="30" t="s">
        <v>8</v>
      </c>
      <c r="B309" s="30" t="s">
        <v>139</v>
      </c>
      <c r="C309" s="30">
        <v>6</v>
      </c>
      <c r="D309" s="30"/>
      <c r="E309" s="30">
        <v>7</v>
      </c>
      <c r="F309" s="30"/>
      <c r="G309" s="30">
        <v>6.5</v>
      </c>
      <c r="H309" s="31">
        <v>6</v>
      </c>
      <c r="I309" s="30">
        <v>6</v>
      </c>
      <c r="J309" s="30">
        <v>6</v>
      </c>
      <c r="K309" s="30">
        <v>6.5</v>
      </c>
      <c r="L309" s="30">
        <v>6</v>
      </c>
      <c r="M309" s="30">
        <v>5.5</v>
      </c>
      <c r="N309" s="30">
        <v>6</v>
      </c>
      <c r="O309" s="30">
        <v>5</v>
      </c>
      <c r="P309" s="30" t="s">
        <v>423</v>
      </c>
      <c r="Q309" s="30">
        <v>5.5</v>
      </c>
      <c r="R309" s="30"/>
      <c r="S309" s="30">
        <v>5</v>
      </c>
      <c r="T309" s="30">
        <v>6</v>
      </c>
      <c r="U309" s="30" t="s">
        <v>423</v>
      </c>
      <c r="V309" s="30">
        <v>4.5</v>
      </c>
      <c r="W309" s="30"/>
      <c r="X309" s="30"/>
      <c r="Y309" s="30" t="s">
        <v>423</v>
      </c>
      <c r="Z309" s="30"/>
      <c r="AA309" s="30" t="s">
        <v>423</v>
      </c>
      <c r="AB309" s="30">
        <v>5.5</v>
      </c>
      <c r="AC309" s="30">
        <v>6</v>
      </c>
      <c r="AD309" s="30" t="s">
        <v>423</v>
      </c>
      <c r="AE309" s="30" t="s">
        <v>423</v>
      </c>
      <c r="AF309" s="30">
        <v>6.5</v>
      </c>
      <c r="AG309" s="30">
        <v>6</v>
      </c>
      <c r="AH309" s="30">
        <v>6</v>
      </c>
      <c r="AI309" s="30">
        <v>6.5</v>
      </c>
      <c r="AJ309" s="30"/>
      <c r="AK309" s="30">
        <v>6</v>
      </c>
      <c r="AL309" s="30"/>
      <c r="AM309" s="30">
        <v>5</v>
      </c>
      <c r="AN309" s="30"/>
      <c r="AO309" s="8">
        <f t="shared" si="124"/>
        <v>23</v>
      </c>
      <c r="AP309" s="8">
        <f t="shared" si="135"/>
        <v>10</v>
      </c>
      <c r="AQ309" s="8">
        <f t="shared" si="136"/>
        <v>13</v>
      </c>
      <c r="AR309" s="8">
        <f t="shared" si="127"/>
        <v>5.8695652173913047</v>
      </c>
      <c r="AS309" s="8">
        <f t="shared" si="119"/>
        <v>5.9285714285714288</v>
      </c>
      <c r="AT309" s="8">
        <f t="shared" si="120"/>
        <v>5.7777777777777777</v>
      </c>
      <c r="AU309" s="8">
        <f t="shared" si="128"/>
        <v>6</v>
      </c>
      <c r="AV309" s="8">
        <f t="shared" si="137"/>
        <v>6.15</v>
      </c>
      <c r="AW309" s="8">
        <f t="shared" si="138"/>
        <v>5.6538461538461542</v>
      </c>
      <c r="AX309" s="8">
        <f t="shared" si="133"/>
        <v>5.8695652173913047</v>
      </c>
      <c r="AY309" s="8">
        <f t="shared" si="141"/>
        <v>6.05</v>
      </c>
      <c r="AZ309" s="8">
        <f t="shared" si="142"/>
        <v>5.7307692307692308</v>
      </c>
      <c r="BA309" s="1">
        <f t="shared" si="134"/>
        <v>135</v>
      </c>
      <c r="BB309" s="1">
        <f>SUM('BONUS GAZZETTA 2013 2014'!C309:AN309)</f>
        <v>0</v>
      </c>
      <c r="BC309" s="15">
        <f t="shared" si="123"/>
        <v>135</v>
      </c>
      <c r="BD309" s="1">
        <f t="shared" si="139"/>
        <v>61.5</v>
      </c>
      <c r="BE309" s="1">
        <f t="shared" si="140"/>
        <v>73.5</v>
      </c>
      <c r="BF309" s="1">
        <f>SUM('BONUS GAZZETTA 2013 2014'!C309,'BONUS GAZZETTA 2013 2014'!E309,'BONUS GAZZETTA 2013 2014'!G309,'BONUS GAZZETTA 2013 2014'!I309,'BONUS GAZZETTA 2013 2014'!K309,'BONUS GAZZETTA 2013 2014'!M309,'BONUS GAZZETTA 2013 2014'!P309,'BONUS GAZZETTA 2013 2014'!R309,'BONUS GAZZETTA 2013 2014'!T309,'BONUS GAZZETTA 2013 2014'!W309,'BONUS GAZZETTA 2013 2014'!Y309,'BONUS GAZZETTA 2013 2014'!AA309,'BONUS GAZZETTA 2013 2014'!AC309,'BONUS GAZZETTA 2013 2014'!AE309,'BONUS GAZZETTA 2013 2014'!AG309,'BONUS GAZZETTA 2013 2014'!AH309,'BONUS GAZZETTA 2013 2014'!AJ309,'BONUS GAZZETTA 2013 2014'!AL309,'BONUS GAZZETTA 2013 2014'!AN309)</f>
        <v>-1</v>
      </c>
      <c r="BG309" s="1">
        <f>SUM('BONUS GAZZETTA 2013 2014'!D309,'BONUS GAZZETTA 2013 2014'!F309,'BONUS GAZZETTA 2013 2014'!H309,'BONUS GAZZETTA 2013 2014'!J309,'BONUS GAZZETTA 2013 2014'!L309,'BONUS GAZZETTA 2013 2014'!N309,'BONUS GAZZETTA 2013 2014'!O309,'BONUS GAZZETTA 2013 2014'!Q309,'BONUS GAZZETTA 2013 2014'!S309,'BONUS GAZZETTA 2013 2014'!U309,'BONUS GAZZETTA 2013 2014'!V309,'BONUS GAZZETTA 2013 2014'!X309,'BONUS GAZZETTA 2013 2014'!Z309,'BONUS GAZZETTA 2013 2014'!AB309,'BONUS GAZZETTA 2013 2014'!AD309,'BONUS GAZZETTA 2013 2014'!AF309,'BONUS GAZZETTA 2013 2014'!AI309,'BONUS GAZZETTA 2013 2014'!AK309,'BONUS GAZZETTA 2013 2014'!AM309)</f>
        <v>1</v>
      </c>
      <c r="BH309" s="1">
        <f t="shared" si="143"/>
        <v>60.5</v>
      </c>
      <c r="BI309" s="1">
        <f t="shared" si="144"/>
        <v>74.5</v>
      </c>
    </row>
    <row r="310" spans="1:61">
      <c r="A310" s="30" t="s">
        <v>14</v>
      </c>
      <c r="B310" s="30" t="s">
        <v>140</v>
      </c>
      <c r="C310" s="30" t="s">
        <v>423</v>
      </c>
      <c r="D310" s="30">
        <v>5.5</v>
      </c>
      <c r="E310" s="30" t="s">
        <v>429</v>
      </c>
      <c r="F310" s="30">
        <v>5</v>
      </c>
      <c r="G310" s="30">
        <v>5.5</v>
      </c>
      <c r="H310" s="31">
        <v>5.5</v>
      </c>
      <c r="I310" s="30">
        <v>6</v>
      </c>
      <c r="J310" s="30">
        <v>5.5</v>
      </c>
      <c r="K310" s="30" t="s">
        <v>429</v>
      </c>
      <c r="L310" s="30">
        <v>6</v>
      </c>
      <c r="M310" s="30"/>
      <c r="N310" s="30" t="s">
        <v>423</v>
      </c>
      <c r="O310" s="30">
        <v>6</v>
      </c>
      <c r="P310" s="30">
        <v>5.5</v>
      </c>
      <c r="Q310" s="30">
        <v>5</v>
      </c>
      <c r="R310" s="30"/>
      <c r="S310" s="30">
        <v>5.5</v>
      </c>
      <c r="T310" s="30"/>
      <c r="U310" s="30"/>
      <c r="V310" s="30">
        <v>5.5</v>
      </c>
      <c r="W310" s="30"/>
      <c r="X310" s="30"/>
      <c r="Y310" s="30"/>
      <c r="Z310" s="30"/>
      <c r="AA310" s="30"/>
      <c r="AB310" s="30"/>
      <c r="AC310" s="30"/>
      <c r="AD310" s="30"/>
      <c r="AE310" s="30"/>
      <c r="AF310" s="30"/>
      <c r="AG310" s="30"/>
      <c r="AH310" s="30"/>
      <c r="AI310" s="30"/>
      <c r="AJ310" s="30"/>
      <c r="AK310" s="30"/>
      <c r="AL310" s="30"/>
      <c r="AM310" s="30"/>
      <c r="AN310" s="30"/>
      <c r="AO310" s="8">
        <f t="shared" si="124"/>
        <v>12</v>
      </c>
      <c r="AP310" s="8">
        <f t="shared" si="135"/>
        <v>3</v>
      </c>
      <c r="AQ310" s="8">
        <f t="shared" si="136"/>
        <v>9</v>
      </c>
      <c r="AR310" s="8">
        <f t="shared" si="127"/>
        <v>5.541666666666667</v>
      </c>
      <c r="AS310" s="8">
        <f t="shared" si="119"/>
        <v>5.5454545454545459</v>
      </c>
      <c r="AT310" s="8">
        <f t="shared" si="120"/>
        <v>5.5</v>
      </c>
      <c r="AU310" s="8">
        <f t="shared" si="128"/>
        <v>5.5</v>
      </c>
      <c r="AV310" s="8">
        <f t="shared" si="137"/>
        <v>5.666666666666667</v>
      </c>
      <c r="AW310" s="8">
        <f t="shared" si="138"/>
        <v>5.5</v>
      </c>
      <c r="AX310" s="8">
        <f t="shared" si="133"/>
        <v>5.541666666666667</v>
      </c>
      <c r="AY310" s="8">
        <f t="shared" si="141"/>
        <v>5.666666666666667</v>
      </c>
      <c r="AZ310" s="8">
        <f t="shared" si="142"/>
        <v>5.5</v>
      </c>
      <c r="BA310" s="1">
        <f t="shared" si="134"/>
        <v>66.5</v>
      </c>
      <c r="BB310" s="1">
        <f>SUM('BONUS GAZZETTA 2013 2014'!C310:AN310)</f>
        <v>0</v>
      </c>
      <c r="BC310" s="15">
        <f t="shared" si="123"/>
        <v>66.5</v>
      </c>
      <c r="BD310" s="1">
        <f t="shared" si="139"/>
        <v>17</v>
      </c>
      <c r="BE310" s="1">
        <f t="shared" si="140"/>
        <v>49.5</v>
      </c>
      <c r="BF310" s="1">
        <f>SUM('BONUS GAZZETTA 2013 2014'!C310,'BONUS GAZZETTA 2013 2014'!E310,'BONUS GAZZETTA 2013 2014'!G310,'BONUS GAZZETTA 2013 2014'!I310,'BONUS GAZZETTA 2013 2014'!K310,'BONUS GAZZETTA 2013 2014'!M310,'BONUS GAZZETTA 2013 2014'!P310,'BONUS GAZZETTA 2013 2014'!R310,'BONUS GAZZETTA 2013 2014'!T310,'BONUS GAZZETTA 2013 2014'!W310,'BONUS GAZZETTA 2013 2014'!Y310,'BONUS GAZZETTA 2013 2014'!AA310,'BONUS GAZZETTA 2013 2014'!AC310,'BONUS GAZZETTA 2013 2014'!AE310,'BONUS GAZZETTA 2013 2014'!AG310,'BONUS GAZZETTA 2013 2014'!AH310,'BONUS GAZZETTA 2013 2014'!AJ310,'BONUS GAZZETTA 2013 2014'!AL310,'BONUS GAZZETTA 2013 2014'!AN310)</f>
        <v>0</v>
      </c>
      <c r="BG310" s="1">
        <f>SUM('BONUS GAZZETTA 2013 2014'!D310,'BONUS GAZZETTA 2013 2014'!F310,'BONUS GAZZETTA 2013 2014'!H310,'BONUS GAZZETTA 2013 2014'!J310,'BONUS GAZZETTA 2013 2014'!L310,'BONUS GAZZETTA 2013 2014'!N310,'BONUS GAZZETTA 2013 2014'!O310,'BONUS GAZZETTA 2013 2014'!Q310,'BONUS GAZZETTA 2013 2014'!S310,'BONUS GAZZETTA 2013 2014'!U310,'BONUS GAZZETTA 2013 2014'!V310,'BONUS GAZZETTA 2013 2014'!X310,'BONUS GAZZETTA 2013 2014'!Z310,'BONUS GAZZETTA 2013 2014'!AB310,'BONUS GAZZETTA 2013 2014'!AD310,'BONUS GAZZETTA 2013 2014'!AF310,'BONUS GAZZETTA 2013 2014'!AI310,'BONUS GAZZETTA 2013 2014'!AK310,'BONUS GAZZETTA 2013 2014'!AM310)</f>
        <v>0</v>
      </c>
      <c r="BH310" s="1">
        <f t="shared" si="143"/>
        <v>17</v>
      </c>
      <c r="BI310" s="1">
        <f t="shared" si="144"/>
        <v>49.5</v>
      </c>
    </row>
    <row r="311" spans="1:61">
      <c r="A311" s="30" t="s">
        <v>14</v>
      </c>
      <c r="B311" s="30" t="s">
        <v>608</v>
      </c>
      <c r="C311" s="30"/>
      <c r="D311" s="30"/>
      <c r="E311" s="30"/>
      <c r="F311" s="30"/>
      <c r="G311" s="30"/>
      <c r="H311" s="31"/>
      <c r="I311" s="30"/>
      <c r="J311" s="30"/>
      <c r="K311" s="30"/>
      <c r="L311" s="30"/>
      <c r="M311" s="30"/>
      <c r="N311" s="30"/>
      <c r="O311" s="30"/>
      <c r="P311" s="30"/>
      <c r="Q311" s="30"/>
      <c r="R311" s="30"/>
      <c r="S311" s="30"/>
      <c r="T311" s="30"/>
      <c r="U311" s="30"/>
      <c r="V311" s="30"/>
      <c r="W311" s="30"/>
      <c r="X311" s="30"/>
      <c r="Y311" s="30"/>
      <c r="Z311" s="30"/>
      <c r="AA311" s="30"/>
      <c r="AB311" s="30"/>
      <c r="AC311" s="30" t="s">
        <v>423</v>
      </c>
      <c r="AD311" s="30"/>
      <c r="AE311" s="30" t="s">
        <v>429</v>
      </c>
      <c r="AF311" s="30"/>
      <c r="AG311" s="30"/>
      <c r="AH311" s="30"/>
      <c r="AI311" s="30"/>
      <c r="AJ311" s="30"/>
      <c r="AK311" s="30"/>
      <c r="AL311" s="30"/>
      <c r="AM311" s="30"/>
      <c r="AN311" s="30"/>
      <c r="AO311" s="8">
        <f t="shared" si="124"/>
        <v>0</v>
      </c>
      <c r="AP311" s="8">
        <f t="shared" si="135"/>
        <v>0</v>
      </c>
      <c r="AQ311" s="8">
        <f t="shared" si="136"/>
        <v>0</v>
      </c>
      <c r="AR311" s="8" t="e">
        <f t="shared" si="127"/>
        <v>#DIV/0!</v>
      </c>
      <c r="AS311" s="8" t="e">
        <f t="shared" si="119"/>
        <v>#DIV/0!</v>
      </c>
      <c r="AT311" s="8" t="e">
        <f t="shared" si="120"/>
        <v>#DIV/0!</v>
      </c>
      <c r="AU311" s="8" t="e">
        <f t="shared" si="128"/>
        <v>#N/A</v>
      </c>
      <c r="AV311" s="8" t="e">
        <f t="shared" si="137"/>
        <v>#DIV/0!</v>
      </c>
      <c r="AW311" s="8" t="e">
        <f t="shared" si="138"/>
        <v>#DIV/0!</v>
      </c>
      <c r="AX311" s="8" t="e">
        <f t="shared" si="133"/>
        <v>#DIV/0!</v>
      </c>
      <c r="AY311" s="8" t="e">
        <f t="shared" si="141"/>
        <v>#DIV/0!</v>
      </c>
      <c r="AZ311" s="8" t="e">
        <f t="shared" si="142"/>
        <v>#DIV/0!</v>
      </c>
      <c r="BA311" s="1">
        <f t="shared" si="134"/>
        <v>0</v>
      </c>
      <c r="BB311" s="1">
        <f>SUM('BONUS GAZZETTA 2013 2014'!C311:AN311)</f>
        <v>0</v>
      </c>
      <c r="BC311" s="15">
        <f t="shared" si="123"/>
        <v>0</v>
      </c>
      <c r="BD311" s="1">
        <f t="shared" si="139"/>
        <v>0</v>
      </c>
      <c r="BE311" s="1">
        <f t="shared" si="140"/>
        <v>0</v>
      </c>
      <c r="BF311" s="1">
        <f>SUM('BONUS GAZZETTA 2013 2014'!C311,'BONUS GAZZETTA 2013 2014'!E311,'BONUS GAZZETTA 2013 2014'!G311,'BONUS GAZZETTA 2013 2014'!I311,'BONUS GAZZETTA 2013 2014'!K311,'BONUS GAZZETTA 2013 2014'!M311,'BONUS GAZZETTA 2013 2014'!P311,'BONUS GAZZETTA 2013 2014'!R311,'BONUS GAZZETTA 2013 2014'!T311,'BONUS GAZZETTA 2013 2014'!W311,'BONUS GAZZETTA 2013 2014'!Y311,'BONUS GAZZETTA 2013 2014'!AA311,'BONUS GAZZETTA 2013 2014'!AC311,'BONUS GAZZETTA 2013 2014'!AE311,'BONUS GAZZETTA 2013 2014'!AG311,'BONUS GAZZETTA 2013 2014'!AH311,'BONUS GAZZETTA 2013 2014'!AJ311,'BONUS GAZZETTA 2013 2014'!AL311,'BONUS GAZZETTA 2013 2014'!AN311)</f>
        <v>0</v>
      </c>
      <c r="BG311" s="1">
        <f>SUM('BONUS GAZZETTA 2013 2014'!D311,'BONUS GAZZETTA 2013 2014'!F311,'BONUS GAZZETTA 2013 2014'!H311,'BONUS GAZZETTA 2013 2014'!J311,'BONUS GAZZETTA 2013 2014'!L311,'BONUS GAZZETTA 2013 2014'!N311,'BONUS GAZZETTA 2013 2014'!O311,'BONUS GAZZETTA 2013 2014'!Q311,'BONUS GAZZETTA 2013 2014'!S311,'BONUS GAZZETTA 2013 2014'!U311,'BONUS GAZZETTA 2013 2014'!V311,'BONUS GAZZETTA 2013 2014'!X311,'BONUS GAZZETTA 2013 2014'!Z311,'BONUS GAZZETTA 2013 2014'!AB311,'BONUS GAZZETTA 2013 2014'!AD311,'BONUS GAZZETTA 2013 2014'!AF311,'BONUS GAZZETTA 2013 2014'!AI311,'BONUS GAZZETTA 2013 2014'!AK311,'BONUS GAZZETTA 2013 2014'!AM311)</f>
        <v>0</v>
      </c>
      <c r="BH311" s="1">
        <f t="shared" si="143"/>
        <v>0</v>
      </c>
      <c r="BI311" s="1">
        <f t="shared" si="144"/>
        <v>0</v>
      </c>
    </row>
    <row r="312" spans="1:61">
      <c r="A312" s="30" t="s">
        <v>14</v>
      </c>
      <c r="B312" s="30" t="s">
        <v>402</v>
      </c>
      <c r="C312" s="30"/>
      <c r="D312" s="30"/>
      <c r="E312" s="30" t="s">
        <v>423</v>
      </c>
      <c r="F312" s="30"/>
      <c r="G312" s="30"/>
      <c r="H312" s="31"/>
      <c r="I312" s="30"/>
      <c r="J312" s="30">
        <v>6</v>
      </c>
      <c r="K312" s="30"/>
      <c r="L312" s="30"/>
      <c r="M312" s="30">
        <v>5</v>
      </c>
      <c r="N312" s="30">
        <v>7</v>
      </c>
      <c r="O312" s="30">
        <v>5</v>
      </c>
      <c r="P312" s="30">
        <v>7</v>
      </c>
      <c r="Q312" s="30">
        <v>6</v>
      </c>
      <c r="R312" s="30"/>
      <c r="S312" s="30">
        <v>5.5</v>
      </c>
      <c r="T312" s="30"/>
      <c r="U312" s="30">
        <v>6</v>
      </c>
      <c r="V312" s="30"/>
      <c r="W312" s="30">
        <v>6.5</v>
      </c>
      <c r="X312" s="30">
        <v>7.5</v>
      </c>
      <c r="Y312" s="30">
        <v>5.5</v>
      </c>
      <c r="Z312" s="30">
        <v>5.5</v>
      </c>
      <c r="AA312" s="30"/>
      <c r="AB312" s="30" t="s">
        <v>423</v>
      </c>
      <c r="AC312" s="30">
        <v>6.5</v>
      </c>
      <c r="AD312" s="30">
        <v>7.5</v>
      </c>
      <c r="AE312" s="30">
        <v>6</v>
      </c>
      <c r="AF312" s="30">
        <v>6</v>
      </c>
      <c r="AG312" s="30">
        <v>6.5</v>
      </c>
      <c r="AH312" s="30">
        <v>7</v>
      </c>
      <c r="AI312" s="30"/>
      <c r="AJ312" s="30">
        <v>6.5</v>
      </c>
      <c r="AK312" s="30">
        <v>6.5</v>
      </c>
      <c r="AL312" s="30">
        <v>6.5</v>
      </c>
      <c r="AM312" s="30">
        <v>7</v>
      </c>
      <c r="AN312" s="30">
        <v>6</v>
      </c>
      <c r="AO312" s="8">
        <f t="shared" si="124"/>
        <v>23</v>
      </c>
      <c r="AP312" s="8">
        <f t="shared" si="135"/>
        <v>11</v>
      </c>
      <c r="AQ312" s="8">
        <f t="shared" si="136"/>
        <v>12</v>
      </c>
      <c r="AR312" s="8">
        <f t="shared" si="127"/>
        <v>6.2826086956521738</v>
      </c>
      <c r="AS312" s="8">
        <f t="shared" si="119"/>
        <v>5.9375</v>
      </c>
      <c r="AT312" s="8">
        <f t="shared" si="120"/>
        <v>6.4666666666666668</v>
      </c>
      <c r="AU312" s="8">
        <f t="shared" si="128"/>
        <v>6</v>
      </c>
      <c r="AV312" s="8">
        <f t="shared" si="137"/>
        <v>6.2727272727272725</v>
      </c>
      <c r="AW312" s="8">
        <f t="shared" si="138"/>
        <v>6.291666666666667</v>
      </c>
      <c r="AX312" s="8">
        <f t="shared" si="133"/>
        <v>6.8913043478260869</v>
      </c>
      <c r="AY312" s="8">
        <f t="shared" si="141"/>
        <v>6.7272727272727275</v>
      </c>
      <c r="AZ312" s="8">
        <f t="shared" si="142"/>
        <v>7.041666666666667</v>
      </c>
      <c r="BA312" s="1">
        <f t="shared" si="134"/>
        <v>144.5</v>
      </c>
      <c r="BB312" s="1">
        <f>SUM('BONUS GAZZETTA 2013 2014'!C312:AN312)</f>
        <v>14</v>
      </c>
      <c r="BC312" s="15">
        <f t="shared" si="123"/>
        <v>158.5</v>
      </c>
      <c r="BD312" s="1">
        <f t="shared" si="139"/>
        <v>69</v>
      </c>
      <c r="BE312" s="1">
        <f t="shared" si="140"/>
        <v>75.5</v>
      </c>
      <c r="BF312" s="1">
        <f>SUM('BONUS GAZZETTA 2013 2014'!C312,'BONUS GAZZETTA 2013 2014'!E312,'BONUS GAZZETTA 2013 2014'!G312,'BONUS GAZZETTA 2013 2014'!I312,'BONUS GAZZETTA 2013 2014'!K312,'BONUS GAZZETTA 2013 2014'!M312,'BONUS GAZZETTA 2013 2014'!P312,'BONUS GAZZETTA 2013 2014'!R312,'BONUS GAZZETTA 2013 2014'!T312,'BONUS GAZZETTA 2013 2014'!W312,'BONUS GAZZETTA 2013 2014'!Y312,'BONUS GAZZETTA 2013 2014'!AA312,'BONUS GAZZETTA 2013 2014'!AC312,'BONUS GAZZETTA 2013 2014'!AE312,'BONUS GAZZETTA 2013 2014'!AG312,'BONUS GAZZETTA 2013 2014'!AH312,'BONUS GAZZETTA 2013 2014'!AJ312,'BONUS GAZZETTA 2013 2014'!AL312,'BONUS GAZZETTA 2013 2014'!AN312)</f>
        <v>5</v>
      </c>
      <c r="BG312" s="1">
        <f>SUM('BONUS GAZZETTA 2013 2014'!D312,'BONUS GAZZETTA 2013 2014'!F312,'BONUS GAZZETTA 2013 2014'!H312,'BONUS GAZZETTA 2013 2014'!J312,'BONUS GAZZETTA 2013 2014'!L312,'BONUS GAZZETTA 2013 2014'!N312,'BONUS GAZZETTA 2013 2014'!O312,'BONUS GAZZETTA 2013 2014'!Q312,'BONUS GAZZETTA 2013 2014'!S312,'BONUS GAZZETTA 2013 2014'!U312,'BONUS GAZZETTA 2013 2014'!V312,'BONUS GAZZETTA 2013 2014'!X312,'BONUS GAZZETTA 2013 2014'!Z312,'BONUS GAZZETTA 2013 2014'!AB312,'BONUS GAZZETTA 2013 2014'!AD312,'BONUS GAZZETTA 2013 2014'!AF312,'BONUS GAZZETTA 2013 2014'!AI312,'BONUS GAZZETTA 2013 2014'!AK312,'BONUS GAZZETTA 2013 2014'!AM312)</f>
        <v>9</v>
      </c>
      <c r="BH312" s="1">
        <f t="shared" si="143"/>
        <v>74</v>
      </c>
      <c r="BI312" s="1">
        <f t="shared" si="144"/>
        <v>84.5</v>
      </c>
    </row>
    <row r="313" spans="1:61">
      <c r="A313" s="30" t="s">
        <v>14</v>
      </c>
      <c r="B313" s="30" t="s">
        <v>141</v>
      </c>
      <c r="C313" s="30">
        <v>6</v>
      </c>
      <c r="D313" s="30">
        <v>6</v>
      </c>
      <c r="E313" s="30"/>
      <c r="F313" s="30">
        <v>4.5</v>
      </c>
      <c r="G313" s="30"/>
      <c r="H313" s="31"/>
      <c r="I313" s="30"/>
      <c r="J313" s="30" t="s">
        <v>423</v>
      </c>
      <c r="K313" s="30">
        <v>7</v>
      </c>
      <c r="L313" s="30">
        <v>4.5</v>
      </c>
      <c r="M313" s="30">
        <v>5.5</v>
      </c>
      <c r="N313" s="30">
        <v>5.5</v>
      </c>
      <c r="O313" s="30"/>
      <c r="P313" s="30"/>
      <c r="Q313" s="30"/>
      <c r="R313" s="30">
        <v>7.5</v>
      </c>
      <c r="S313" s="30">
        <v>5.5</v>
      </c>
      <c r="T313" s="30">
        <v>7</v>
      </c>
      <c r="U313" s="30">
        <v>4.5</v>
      </c>
      <c r="V313" s="30">
        <v>6</v>
      </c>
      <c r="W313" s="30">
        <v>7</v>
      </c>
      <c r="X313" s="30">
        <v>6</v>
      </c>
      <c r="Y313" s="30">
        <v>5</v>
      </c>
      <c r="Z313" s="30">
        <v>5</v>
      </c>
      <c r="AA313" s="30">
        <v>7</v>
      </c>
      <c r="AB313" s="30"/>
      <c r="AC313" s="30">
        <v>4</v>
      </c>
      <c r="AD313" s="30">
        <v>6.5</v>
      </c>
      <c r="AE313" s="30"/>
      <c r="AF313" s="30"/>
      <c r="AG313" s="30">
        <v>6.5</v>
      </c>
      <c r="AH313" s="30"/>
      <c r="AI313" s="30"/>
      <c r="AJ313" s="30"/>
      <c r="AK313" s="30"/>
      <c r="AL313" s="30">
        <v>6.5</v>
      </c>
      <c r="AM313" s="30">
        <v>5</v>
      </c>
      <c r="AN313" s="30">
        <v>5.5</v>
      </c>
      <c r="AO313" s="8">
        <f t="shared" si="124"/>
        <v>23</v>
      </c>
      <c r="AP313" s="8">
        <f t="shared" si="135"/>
        <v>12</v>
      </c>
      <c r="AQ313" s="8">
        <f t="shared" si="136"/>
        <v>11</v>
      </c>
      <c r="AR313" s="8">
        <f t="shared" si="127"/>
        <v>5.8043478260869561</v>
      </c>
      <c r="AS313" s="8">
        <f t="shared" si="119"/>
        <v>5.7727272727272725</v>
      </c>
      <c r="AT313" s="8">
        <f t="shared" si="120"/>
        <v>5.833333333333333</v>
      </c>
      <c r="AU313" s="8">
        <f t="shared" si="128"/>
        <v>6</v>
      </c>
      <c r="AV313" s="8">
        <f t="shared" si="137"/>
        <v>6.208333333333333</v>
      </c>
      <c r="AW313" s="8">
        <f t="shared" si="138"/>
        <v>5.3636363636363633</v>
      </c>
      <c r="AX313" s="8">
        <f t="shared" si="133"/>
        <v>6.6739130434782608</v>
      </c>
      <c r="AY313" s="8">
        <f t="shared" si="141"/>
        <v>7.708333333333333</v>
      </c>
      <c r="AZ313" s="8">
        <f t="shared" si="142"/>
        <v>5.5454545454545459</v>
      </c>
      <c r="BA313" s="1">
        <f t="shared" si="134"/>
        <v>133.5</v>
      </c>
      <c r="BB313" s="1">
        <f>SUM('BONUS GAZZETTA 2013 2014'!C313:AN313)</f>
        <v>20</v>
      </c>
      <c r="BC313" s="15">
        <f t="shared" si="123"/>
        <v>153.5</v>
      </c>
      <c r="BD313" s="1">
        <f t="shared" si="139"/>
        <v>74.5</v>
      </c>
      <c r="BE313" s="1">
        <f t="shared" si="140"/>
        <v>59</v>
      </c>
      <c r="BF313" s="1">
        <f>SUM('BONUS GAZZETTA 2013 2014'!C313,'BONUS GAZZETTA 2013 2014'!E313,'BONUS GAZZETTA 2013 2014'!G313,'BONUS GAZZETTA 2013 2014'!I313,'BONUS GAZZETTA 2013 2014'!K313,'BONUS GAZZETTA 2013 2014'!M313,'BONUS GAZZETTA 2013 2014'!P313,'BONUS GAZZETTA 2013 2014'!R313,'BONUS GAZZETTA 2013 2014'!T313,'BONUS GAZZETTA 2013 2014'!W313,'BONUS GAZZETTA 2013 2014'!Y313,'BONUS GAZZETTA 2013 2014'!AA313,'BONUS GAZZETTA 2013 2014'!AC313,'BONUS GAZZETTA 2013 2014'!AE313,'BONUS GAZZETTA 2013 2014'!AG313,'BONUS GAZZETTA 2013 2014'!AH313,'BONUS GAZZETTA 2013 2014'!AJ313,'BONUS GAZZETTA 2013 2014'!AL313,'BONUS GAZZETTA 2013 2014'!AN313)</f>
        <v>18</v>
      </c>
      <c r="BG313" s="1">
        <f>SUM('BONUS GAZZETTA 2013 2014'!D313,'BONUS GAZZETTA 2013 2014'!F313,'BONUS GAZZETTA 2013 2014'!H313,'BONUS GAZZETTA 2013 2014'!J313,'BONUS GAZZETTA 2013 2014'!L313,'BONUS GAZZETTA 2013 2014'!N313,'BONUS GAZZETTA 2013 2014'!O313,'BONUS GAZZETTA 2013 2014'!Q313,'BONUS GAZZETTA 2013 2014'!S313,'BONUS GAZZETTA 2013 2014'!U313,'BONUS GAZZETTA 2013 2014'!V313,'BONUS GAZZETTA 2013 2014'!X313,'BONUS GAZZETTA 2013 2014'!Z313,'BONUS GAZZETTA 2013 2014'!AB313,'BONUS GAZZETTA 2013 2014'!AD313,'BONUS GAZZETTA 2013 2014'!AF313,'BONUS GAZZETTA 2013 2014'!AI313,'BONUS GAZZETTA 2013 2014'!AK313,'BONUS GAZZETTA 2013 2014'!AM313)</f>
        <v>2</v>
      </c>
      <c r="BH313" s="1">
        <f t="shared" si="143"/>
        <v>92.5</v>
      </c>
      <c r="BI313" s="1">
        <f t="shared" si="144"/>
        <v>61</v>
      </c>
    </row>
    <row r="314" spans="1:61">
      <c r="A314" s="30" t="s">
        <v>14</v>
      </c>
      <c r="B314" s="30" t="s">
        <v>465</v>
      </c>
      <c r="C314" s="30"/>
      <c r="D314" s="30"/>
      <c r="E314" s="30"/>
      <c r="F314" s="30"/>
      <c r="G314" s="30">
        <v>6</v>
      </c>
      <c r="H314" s="31"/>
      <c r="I314" s="30">
        <v>6</v>
      </c>
      <c r="J314" s="30">
        <v>6.5</v>
      </c>
      <c r="K314" s="30">
        <v>5.5</v>
      </c>
      <c r="L314" s="30">
        <v>5</v>
      </c>
      <c r="M314" s="30">
        <v>5</v>
      </c>
      <c r="N314" s="30"/>
      <c r="O314" s="30">
        <v>5</v>
      </c>
      <c r="P314" s="30">
        <v>5.5</v>
      </c>
      <c r="Q314" s="30">
        <v>5</v>
      </c>
      <c r="R314" s="30">
        <v>6</v>
      </c>
      <c r="S314" s="30" t="s">
        <v>423</v>
      </c>
      <c r="T314" s="30"/>
      <c r="U314" s="30"/>
      <c r="V314" s="30"/>
      <c r="W314" s="30"/>
      <c r="X314" s="30" t="s">
        <v>423</v>
      </c>
      <c r="Y314" s="30"/>
      <c r="Z314" s="30">
        <v>5.5</v>
      </c>
      <c r="AA314" s="30"/>
      <c r="AB314" s="30">
        <v>5.5</v>
      </c>
      <c r="AC314" s="30" t="s">
        <v>423</v>
      </c>
      <c r="AD314" s="30"/>
      <c r="AE314" s="30">
        <v>4</v>
      </c>
      <c r="AF314" s="30" t="s">
        <v>423</v>
      </c>
      <c r="AG314" s="30"/>
      <c r="AH314" s="30" t="s">
        <v>423</v>
      </c>
      <c r="AI314" s="30"/>
      <c r="AJ314" s="30"/>
      <c r="AK314" s="30" t="s">
        <v>423</v>
      </c>
      <c r="AL314" s="30"/>
      <c r="AM314" s="30"/>
      <c r="AN314" s="30"/>
      <c r="AO314" s="8">
        <f t="shared" si="124"/>
        <v>13</v>
      </c>
      <c r="AP314" s="8">
        <f t="shared" si="135"/>
        <v>7</v>
      </c>
      <c r="AQ314" s="8">
        <f t="shared" si="136"/>
        <v>6</v>
      </c>
      <c r="AR314" s="8">
        <f t="shared" si="127"/>
        <v>5.4230769230769234</v>
      </c>
      <c r="AS314" s="8">
        <f t="shared" si="119"/>
        <v>5.55</v>
      </c>
      <c r="AT314" s="8">
        <f t="shared" si="120"/>
        <v>5</v>
      </c>
      <c r="AU314" s="8">
        <f t="shared" si="128"/>
        <v>5.5</v>
      </c>
      <c r="AV314" s="8">
        <f t="shared" si="137"/>
        <v>5.4285714285714288</v>
      </c>
      <c r="AW314" s="8">
        <f t="shared" si="138"/>
        <v>5.416666666666667</v>
      </c>
      <c r="AX314" s="8">
        <f t="shared" si="133"/>
        <v>5.5384615384615383</v>
      </c>
      <c r="AY314" s="8">
        <f t="shared" si="141"/>
        <v>5.2857142857142856</v>
      </c>
      <c r="AZ314" s="8">
        <f t="shared" si="142"/>
        <v>5.833333333333333</v>
      </c>
      <c r="BA314" s="1">
        <f t="shared" si="134"/>
        <v>70.5</v>
      </c>
      <c r="BB314" s="1">
        <f>SUM('BONUS GAZZETTA 2013 2014'!C314:AN314)</f>
        <v>1.5</v>
      </c>
      <c r="BC314" s="15">
        <f t="shared" si="123"/>
        <v>72</v>
      </c>
      <c r="BD314" s="1">
        <f t="shared" si="139"/>
        <v>38</v>
      </c>
      <c r="BE314" s="1">
        <f t="shared" si="140"/>
        <v>32.5</v>
      </c>
      <c r="BF314" s="1">
        <f>SUM('BONUS GAZZETTA 2013 2014'!C314,'BONUS GAZZETTA 2013 2014'!E314,'BONUS GAZZETTA 2013 2014'!G314,'BONUS GAZZETTA 2013 2014'!I314,'BONUS GAZZETTA 2013 2014'!K314,'BONUS GAZZETTA 2013 2014'!M314,'BONUS GAZZETTA 2013 2014'!P314,'BONUS GAZZETTA 2013 2014'!R314,'BONUS GAZZETTA 2013 2014'!T314,'BONUS GAZZETTA 2013 2014'!W314,'BONUS GAZZETTA 2013 2014'!Y314,'BONUS GAZZETTA 2013 2014'!AA314,'BONUS GAZZETTA 2013 2014'!AC314,'BONUS GAZZETTA 2013 2014'!AE314,'BONUS GAZZETTA 2013 2014'!AG314,'BONUS GAZZETTA 2013 2014'!AH314,'BONUS GAZZETTA 2013 2014'!AJ314,'BONUS GAZZETTA 2013 2014'!AL314,'BONUS GAZZETTA 2013 2014'!AN314)</f>
        <v>-1</v>
      </c>
      <c r="BG314" s="1">
        <f>SUM('BONUS GAZZETTA 2013 2014'!D314,'BONUS GAZZETTA 2013 2014'!F314,'BONUS GAZZETTA 2013 2014'!H314,'BONUS GAZZETTA 2013 2014'!J314,'BONUS GAZZETTA 2013 2014'!L314,'BONUS GAZZETTA 2013 2014'!N314,'BONUS GAZZETTA 2013 2014'!O314,'BONUS GAZZETTA 2013 2014'!Q314,'BONUS GAZZETTA 2013 2014'!S314,'BONUS GAZZETTA 2013 2014'!U314,'BONUS GAZZETTA 2013 2014'!V314,'BONUS GAZZETTA 2013 2014'!X314,'BONUS GAZZETTA 2013 2014'!Z314,'BONUS GAZZETTA 2013 2014'!AB314,'BONUS GAZZETTA 2013 2014'!AD314,'BONUS GAZZETTA 2013 2014'!AF314,'BONUS GAZZETTA 2013 2014'!AI314,'BONUS GAZZETTA 2013 2014'!AK314,'BONUS GAZZETTA 2013 2014'!AM314)</f>
        <v>2.5</v>
      </c>
      <c r="BH314" s="1">
        <f t="shared" si="143"/>
        <v>37</v>
      </c>
      <c r="BI314" s="1">
        <f t="shared" si="144"/>
        <v>35</v>
      </c>
    </row>
    <row r="315" spans="1:61">
      <c r="A315" s="30" t="s">
        <v>14</v>
      </c>
      <c r="B315" s="30" t="s">
        <v>615</v>
      </c>
      <c r="C315" s="30"/>
      <c r="D315" s="30"/>
      <c r="E315" s="30"/>
      <c r="F315" s="30"/>
      <c r="G315" s="30"/>
      <c r="H315" s="31"/>
      <c r="I315" s="30"/>
      <c r="J315" s="30"/>
      <c r="K315" s="30"/>
      <c r="L315" s="30"/>
      <c r="M315" s="30"/>
      <c r="N315" s="30"/>
      <c r="O315" s="30"/>
      <c r="P315" s="30"/>
      <c r="Q315" s="30"/>
      <c r="R315" s="30"/>
      <c r="S315" s="30"/>
      <c r="T315" s="30"/>
      <c r="U315" s="30"/>
      <c r="V315" s="30"/>
      <c r="W315" s="30"/>
      <c r="X315" s="30"/>
      <c r="Y315" s="30"/>
      <c r="Z315" s="30"/>
      <c r="AA315" s="30"/>
      <c r="AB315" s="30"/>
      <c r="AC315" s="30"/>
      <c r="AD315" s="30"/>
      <c r="AE315" s="30"/>
      <c r="AF315" s="30">
        <v>5.5</v>
      </c>
      <c r="AG315" s="30" t="s">
        <v>423</v>
      </c>
      <c r="AH315" s="30">
        <v>5</v>
      </c>
      <c r="AI315" s="30">
        <v>5.5</v>
      </c>
      <c r="AJ315" s="30">
        <v>5.5</v>
      </c>
      <c r="AK315" s="30"/>
      <c r="AL315" s="30"/>
      <c r="AM315" s="30"/>
      <c r="AN315" s="30"/>
      <c r="AO315" s="8">
        <f t="shared" si="124"/>
        <v>4</v>
      </c>
      <c r="AP315" s="8">
        <f t="shared" si="135"/>
        <v>2</v>
      </c>
      <c r="AQ315" s="8">
        <f t="shared" si="136"/>
        <v>2</v>
      </c>
      <c r="AR315" s="8">
        <f t="shared" si="127"/>
        <v>5.375</v>
      </c>
      <c r="AS315" s="8" t="e">
        <f t="shared" si="119"/>
        <v>#DIV/0!</v>
      </c>
      <c r="AT315" s="8">
        <f t="shared" si="120"/>
        <v>5.375</v>
      </c>
      <c r="AU315" s="8">
        <f t="shared" si="128"/>
        <v>5.5</v>
      </c>
      <c r="AV315" s="8">
        <f t="shared" si="137"/>
        <v>5.25</v>
      </c>
      <c r="AW315" s="8">
        <f t="shared" si="138"/>
        <v>5.5</v>
      </c>
      <c r="AX315" s="8">
        <f t="shared" si="133"/>
        <v>5.375</v>
      </c>
      <c r="AY315" s="8">
        <f t="shared" si="141"/>
        <v>5.25</v>
      </c>
      <c r="AZ315" s="8">
        <f t="shared" si="142"/>
        <v>5.5</v>
      </c>
      <c r="BA315" s="1">
        <f t="shared" si="134"/>
        <v>21.5</v>
      </c>
      <c r="BB315" s="1">
        <f>SUM('BONUS GAZZETTA 2013 2014'!C315:AN315)</f>
        <v>0</v>
      </c>
      <c r="BC315" s="15">
        <f t="shared" si="123"/>
        <v>21.5</v>
      </c>
      <c r="BD315" s="1">
        <f t="shared" si="139"/>
        <v>10.5</v>
      </c>
      <c r="BE315" s="1">
        <f t="shared" si="140"/>
        <v>11</v>
      </c>
      <c r="BF315" s="1">
        <f>SUM('BONUS GAZZETTA 2013 2014'!C315,'BONUS GAZZETTA 2013 2014'!E315,'BONUS GAZZETTA 2013 2014'!G315,'BONUS GAZZETTA 2013 2014'!I315,'BONUS GAZZETTA 2013 2014'!K315,'BONUS GAZZETTA 2013 2014'!M315,'BONUS GAZZETTA 2013 2014'!P315,'BONUS GAZZETTA 2013 2014'!R315,'BONUS GAZZETTA 2013 2014'!T315,'BONUS GAZZETTA 2013 2014'!W315,'BONUS GAZZETTA 2013 2014'!Y315,'BONUS GAZZETTA 2013 2014'!AA315,'BONUS GAZZETTA 2013 2014'!AC315,'BONUS GAZZETTA 2013 2014'!AE315,'BONUS GAZZETTA 2013 2014'!AG315,'BONUS GAZZETTA 2013 2014'!AH315,'BONUS GAZZETTA 2013 2014'!AJ315,'BONUS GAZZETTA 2013 2014'!AL315,'BONUS GAZZETTA 2013 2014'!AN315)</f>
        <v>0</v>
      </c>
      <c r="BG315" s="1">
        <f>SUM('BONUS GAZZETTA 2013 2014'!D315,'BONUS GAZZETTA 2013 2014'!F315,'BONUS GAZZETTA 2013 2014'!H315,'BONUS GAZZETTA 2013 2014'!J315,'BONUS GAZZETTA 2013 2014'!L315,'BONUS GAZZETTA 2013 2014'!N315,'BONUS GAZZETTA 2013 2014'!O315,'BONUS GAZZETTA 2013 2014'!Q315,'BONUS GAZZETTA 2013 2014'!S315,'BONUS GAZZETTA 2013 2014'!U315,'BONUS GAZZETTA 2013 2014'!V315,'BONUS GAZZETTA 2013 2014'!X315,'BONUS GAZZETTA 2013 2014'!Z315,'BONUS GAZZETTA 2013 2014'!AB315,'BONUS GAZZETTA 2013 2014'!AD315,'BONUS GAZZETTA 2013 2014'!AF315,'BONUS GAZZETTA 2013 2014'!AI315,'BONUS GAZZETTA 2013 2014'!AK315,'BONUS GAZZETTA 2013 2014'!AM315)</f>
        <v>0</v>
      </c>
      <c r="BH315" s="1">
        <f t="shared" si="143"/>
        <v>10.5</v>
      </c>
      <c r="BI315" s="1">
        <f t="shared" si="144"/>
        <v>11</v>
      </c>
    </row>
    <row r="316" spans="1:61">
      <c r="A316" s="30" t="s">
        <v>14</v>
      </c>
      <c r="B316" s="30" t="s">
        <v>652</v>
      </c>
      <c r="C316" s="30"/>
      <c r="D316" s="30"/>
      <c r="E316" s="30"/>
      <c r="F316" s="30"/>
      <c r="G316" s="30"/>
      <c r="H316" s="31"/>
      <c r="I316" s="30"/>
      <c r="J316" s="30"/>
      <c r="K316" s="30"/>
      <c r="L316" s="30"/>
      <c r="M316" s="30"/>
      <c r="N316" s="30"/>
      <c r="O316" s="30"/>
      <c r="P316" s="30"/>
      <c r="Q316" s="30"/>
      <c r="R316" s="30"/>
      <c r="S316" s="30"/>
      <c r="T316" s="30"/>
      <c r="U316" s="30"/>
      <c r="V316" s="30"/>
      <c r="W316" s="30"/>
      <c r="X316" s="30"/>
      <c r="Y316" s="30"/>
      <c r="Z316" s="30"/>
      <c r="AA316" s="30"/>
      <c r="AB316" s="30"/>
      <c r="AC316" s="30"/>
      <c r="AD316" s="30"/>
      <c r="AE316" s="30"/>
      <c r="AF316" s="30"/>
      <c r="AG316" s="30"/>
      <c r="AH316" s="30"/>
      <c r="AI316" s="30"/>
      <c r="AJ316" s="30"/>
      <c r="AK316" s="30"/>
      <c r="AL316" s="30"/>
      <c r="AM316" s="30"/>
      <c r="AN316" s="30" t="s">
        <v>423</v>
      </c>
      <c r="AO316" s="8">
        <f t="shared" si="124"/>
        <v>0</v>
      </c>
      <c r="AP316" s="8">
        <f t="shared" si="135"/>
        <v>0</v>
      </c>
      <c r="AQ316" s="8">
        <f t="shared" si="136"/>
        <v>0</v>
      </c>
      <c r="AR316" s="8" t="e">
        <f t="shared" si="127"/>
        <v>#DIV/0!</v>
      </c>
      <c r="AS316" s="8" t="e">
        <f t="shared" si="119"/>
        <v>#DIV/0!</v>
      </c>
      <c r="AT316" s="8" t="e">
        <f t="shared" si="120"/>
        <v>#DIV/0!</v>
      </c>
      <c r="AU316" s="8" t="e">
        <f t="shared" si="128"/>
        <v>#N/A</v>
      </c>
      <c r="AV316" s="8" t="e">
        <f t="shared" si="137"/>
        <v>#DIV/0!</v>
      </c>
      <c r="AW316" s="8" t="e">
        <f t="shared" si="138"/>
        <v>#DIV/0!</v>
      </c>
      <c r="AX316" s="8" t="e">
        <f t="shared" si="133"/>
        <v>#DIV/0!</v>
      </c>
      <c r="AY316" s="8" t="e">
        <f t="shared" si="141"/>
        <v>#DIV/0!</v>
      </c>
      <c r="AZ316" s="8" t="e">
        <f t="shared" si="142"/>
        <v>#DIV/0!</v>
      </c>
      <c r="BA316" s="1">
        <f t="shared" si="134"/>
        <v>0</v>
      </c>
      <c r="BB316" s="1">
        <f>SUM('BONUS GAZZETTA 2013 2014'!C316:AN316)</f>
        <v>0</v>
      </c>
      <c r="BC316" s="15">
        <f t="shared" si="123"/>
        <v>0</v>
      </c>
      <c r="BD316" s="1">
        <f t="shared" si="139"/>
        <v>0</v>
      </c>
      <c r="BE316" s="1">
        <f t="shared" si="140"/>
        <v>0</v>
      </c>
      <c r="BF316" s="1">
        <f>SUM('BONUS GAZZETTA 2013 2014'!C316,'BONUS GAZZETTA 2013 2014'!E316,'BONUS GAZZETTA 2013 2014'!G316,'BONUS GAZZETTA 2013 2014'!I316,'BONUS GAZZETTA 2013 2014'!K316,'BONUS GAZZETTA 2013 2014'!M316,'BONUS GAZZETTA 2013 2014'!P316,'BONUS GAZZETTA 2013 2014'!R316,'BONUS GAZZETTA 2013 2014'!T316,'BONUS GAZZETTA 2013 2014'!W316,'BONUS GAZZETTA 2013 2014'!Y316,'BONUS GAZZETTA 2013 2014'!AA316,'BONUS GAZZETTA 2013 2014'!AC316,'BONUS GAZZETTA 2013 2014'!AE316,'BONUS GAZZETTA 2013 2014'!AG316,'BONUS GAZZETTA 2013 2014'!AH316,'BONUS GAZZETTA 2013 2014'!AJ316,'BONUS GAZZETTA 2013 2014'!AL316,'BONUS GAZZETTA 2013 2014'!AN316)</f>
        <v>0</v>
      </c>
      <c r="BG316" s="1">
        <f>SUM('BONUS GAZZETTA 2013 2014'!D316,'BONUS GAZZETTA 2013 2014'!F316,'BONUS GAZZETTA 2013 2014'!H316,'BONUS GAZZETTA 2013 2014'!J316,'BONUS GAZZETTA 2013 2014'!L316,'BONUS GAZZETTA 2013 2014'!N316,'BONUS GAZZETTA 2013 2014'!O316,'BONUS GAZZETTA 2013 2014'!Q316,'BONUS GAZZETTA 2013 2014'!S316,'BONUS GAZZETTA 2013 2014'!U316,'BONUS GAZZETTA 2013 2014'!V316,'BONUS GAZZETTA 2013 2014'!X316,'BONUS GAZZETTA 2013 2014'!Z316,'BONUS GAZZETTA 2013 2014'!AB316,'BONUS GAZZETTA 2013 2014'!AD316,'BONUS GAZZETTA 2013 2014'!AF316,'BONUS GAZZETTA 2013 2014'!AI316,'BONUS GAZZETTA 2013 2014'!AK316,'BONUS GAZZETTA 2013 2014'!AM316)</f>
        <v>0</v>
      </c>
      <c r="BH316" s="1">
        <f t="shared" si="143"/>
        <v>0</v>
      </c>
      <c r="BI316" s="1">
        <f t="shared" si="144"/>
        <v>0</v>
      </c>
    </row>
    <row r="317" spans="1:61">
      <c r="A317" s="157" t="s">
        <v>291</v>
      </c>
      <c r="B317" s="157"/>
      <c r="C317" s="157"/>
      <c r="D317" s="157"/>
      <c r="E317" s="157"/>
      <c r="F317" s="157"/>
      <c r="G317" s="157"/>
      <c r="H317" s="157"/>
      <c r="I317" s="157"/>
      <c r="J317" s="157"/>
      <c r="K317" s="157"/>
      <c r="L317" s="157"/>
      <c r="M317" s="157"/>
      <c r="N317" s="157"/>
      <c r="O317" s="157"/>
      <c r="P317" s="157"/>
      <c r="Q317" s="157"/>
      <c r="R317" s="157"/>
      <c r="S317" s="157"/>
      <c r="T317" s="157"/>
      <c r="U317" s="157"/>
      <c r="V317" s="157"/>
      <c r="W317" s="157"/>
      <c r="X317" s="157"/>
      <c r="Y317" s="157"/>
      <c r="Z317" s="157"/>
      <c r="AA317" s="157"/>
      <c r="AB317" s="157"/>
      <c r="AC317" s="157"/>
      <c r="AD317" s="157"/>
      <c r="AE317" s="157"/>
      <c r="AF317" s="157"/>
      <c r="AG317" s="157"/>
      <c r="AH317" s="157"/>
      <c r="AI317" s="157"/>
      <c r="AJ317" s="157"/>
      <c r="AK317" s="157"/>
      <c r="AL317" s="157"/>
      <c r="AM317" s="157"/>
      <c r="AN317" s="157"/>
      <c r="AO317" s="12"/>
      <c r="AP317" s="12"/>
      <c r="AQ317" s="12"/>
      <c r="AR317" s="12"/>
      <c r="AS317" s="12"/>
      <c r="AT317" s="12"/>
      <c r="AU317" s="12"/>
      <c r="AV317" s="12"/>
      <c r="AW317" s="12"/>
      <c r="AX317" s="13"/>
      <c r="AY317" s="13"/>
      <c r="AZ317" s="13"/>
      <c r="BA317" s="13"/>
      <c r="BB317" s="4"/>
    </row>
    <row r="318" spans="1:61">
      <c r="A318" s="32" t="s">
        <v>0</v>
      </c>
      <c r="B318" s="32" t="s">
        <v>653</v>
      </c>
      <c r="C318" s="32"/>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v>6</v>
      </c>
      <c r="AO318" s="8">
        <f t="shared" si="124"/>
        <v>1</v>
      </c>
      <c r="AP318" s="8">
        <f>COUNT(C318,E318,G318,J318,L318,M318,O318,Q318,S318,U318,W318,Y318,AA318,AB318,AD318,AG318,AI318,AK318,AM318)</f>
        <v>0</v>
      </c>
      <c r="AQ318" s="8">
        <f>COUNT(D318,F318,H318,I318,K318,N318,P318,R318,T318,V318,X318,Z318,AC318,AE318,AF318,AH318,AJ318,AL318,AN318)</f>
        <v>1</v>
      </c>
      <c r="AR318" s="8">
        <f t="shared" si="127"/>
        <v>6</v>
      </c>
      <c r="AS318" s="8" t="e">
        <f t="shared" si="119"/>
        <v>#DIV/0!</v>
      </c>
      <c r="AT318" s="8">
        <f t="shared" si="120"/>
        <v>6</v>
      </c>
      <c r="AU318" s="8" t="e">
        <f t="shared" si="128"/>
        <v>#N/A</v>
      </c>
      <c r="AV318" s="8" t="e">
        <f>AVERAGE(C318,E318,G318,J318,L318,M318,O318,Q318,S318,U318,W318,Y318,AA318,AB318,AD318,AG318,AI318,AK318,AM318)</f>
        <v>#DIV/0!</v>
      </c>
      <c r="AW318" s="8">
        <f>AVERAGE(D318,F318,H318,I318,K318,N318,P318,R318,T318,V318,X318,Z318,AC318,AE318,AF318,AH318,AJ318,AL318,AN318)</f>
        <v>6</v>
      </c>
      <c r="AX318" s="8">
        <f t="shared" ref="AX318:AX347" si="145">BC318/AO318</f>
        <v>6</v>
      </c>
      <c r="AY318" s="8" t="e">
        <f t="shared" si="141"/>
        <v>#DIV/0!</v>
      </c>
      <c r="AZ318" s="8">
        <f t="shared" si="142"/>
        <v>6</v>
      </c>
      <c r="BA318" s="1">
        <f t="shared" ref="BA318:BA347" si="146">SUM(C318:AN318)</f>
        <v>6</v>
      </c>
      <c r="BB318" s="1">
        <f>SUM('BONUS GAZZETTA 2013 2014'!C318:AN318)</f>
        <v>0</v>
      </c>
      <c r="BC318" s="15">
        <f t="shared" si="123"/>
        <v>6</v>
      </c>
      <c r="BD318" s="1">
        <f>SUM(C318,E318,G318,J318,L318,M318,O318,Q318,S318,U318,W318,Y318,AA318,AB318,AD318,AG318,AI318,AK318,AM318)</f>
        <v>0</v>
      </c>
      <c r="BE318" s="1">
        <f>SUM(D318,F318,H318,I318,K318,N318,P318,R318,T318,V318,X318,Z318,AC318,AE318,AF318,AH318,AJ318,AL318,AN318)</f>
        <v>6</v>
      </c>
      <c r="BF318" s="1">
        <f>SUM('BONUS GAZZETTA 2013 2014'!C318,'BONUS GAZZETTA 2013 2014'!E318,'BONUS GAZZETTA 2013 2014'!G318,'BONUS GAZZETTA 2013 2014'!J318,'BONUS GAZZETTA 2013 2014'!L318,'BONUS GAZZETTA 2013 2014'!M318,'BONUS GAZZETTA 2013 2014'!O318,'BONUS GAZZETTA 2013 2014'!Q318,'BONUS GAZZETTA 2013 2014'!S318,'BONUS GAZZETTA 2013 2014'!U318,'BONUS GAZZETTA 2013 2014'!W318,'BONUS GAZZETTA 2013 2014'!Y318,'BONUS GAZZETTA 2013 2014'!AA318,'BONUS GAZZETTA 2013 2014'!AB318,'BONUS GAZZETTA 2013 2014'!AD318,'BONUS GAZZETTA 2013 2014'!AG318,'BONUS GAZZETTA 2013 2014'!AI318,'BONUS GAZZETTA 2013 2014'!AK318,'BONUS GAZZETTA 2013 2014'!AM318)</f>
        <v>0</v>
      </c>
      <c r="BG318" s="1">
        <f>SUM('BONUS GAZZETTA 2013 2014'!D318,'BONUS GAZZETTA 2013 2014'!F318,'BONUS GAZZETTA 2013 2014'!H318,'BONUS GAZZETTA 2013 2014'!I318,'BONUS GAZZETTA 2013 2014'!K318,'BONUS GAZZETTA 2013 2014'!N318,'BONUS GAZZETTA 2013 2014'!P318,'BONUS GAZZETTA 2013 2014'!R318,'BONUS GAZZETTA 2013 2014'!T318,'BONUS GAZZETTA 2013 2014'!V318,'BONUS GAZZETTA 2013 2014'!X318,'BONUS GAZZETTA 2013 2014'!Z318,'BONUS GAZZETTA 2013 2014'!AC318,'BONUS GAZZETTA 2013 2014'!AE318,'BONUS GAZZETTA 2013 2014'!AF318,'BONUS GAZZETTA 2013 2014'!AH318,'BONUS GAZZETTA 2013 2014'!AJ318,'BONUS GAZZETTA 2013 2014'!AL318,'BONUS GAZZETTA 2013 2014'!AN318)</f>
        <v>0</v>
      </c>
      <c r="BH318" s="1">
        <f t="shared" si="143"/>
        <v>0</v>
      </c>
      <c r="BI318" s="1">
        <f t="shared" si="144"/>
        <v>6</v>
      </c>
    </row>
    <row r="319" spans="1:61">
      <c r="A319" s="32" t="s">
        <v>0</v>
      </c>
      <c r="B319" s="32" t="s">
        <v>632</v>
      </c>
      <c r="C319" s="32"/>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v>5.5</v>
      </c>
      <c r="AM319" s="32">
        <v>6</v>
      </c>
      <c r="AN319" s="32">
        <v>6</v>
      </c>
      <c r="AO319" s="7">
        <f t="shared" si="124"/>
        <v>3</v>
      </c>
      <c r="AP319" s="8">
        <f t="shared" ref="AP319:AP347" si="147">COUNT(C319,E319,G319,J319,L319,M319,O319,Q319,S319,U319,W319,Y319,AA319,AB319,AD319,AG319,AI319,AK319,AM319)</f>
        <v>1</v>
      </c>
      <c r="AQ319" s="8">
        <f t="shared" ref="AQ319:AQ347" si="148">COUNT(D319,F319,H319,I319,K319,N319,P319,R319,T319,V319,X319,Z319,AC319,AE319,AF319,AH319,AJ319,AL319,AN319)</f>
        <v>2</v>
      </c>
      <c r="AR319" s="8">
        <f t="shared" si="127"/>
        <v>5.833333333333333</v>
      </c>
      <c r="AS319" s="8" t="e">
        <f t="shared" si="119"/>
        <v>#DIV/0!</v>
      </c>
      <c r="AT319" s="8">
        <f t="shared" si="120"/>
        <v>5.833333333333333</v>
      </c>
      <c r="AU319" s="8">
        <f t="shared" si="128"/>
        <v>6</v>
      </c>
      <c r="AV319" s="8">
        <f t="shared" ref="AV319:AV347" si="149">AVERAGE(C319,E319,G319,J319,L319,M319,O319,Q319,S319,U319,W319,Y319,AA319,AB319,AD319,AG319,AI319,AK319,AM319)</f>
        <v>6</v>
      </c>
      <c r="AW319" s="8">
        <f t="shared" ref="AW319:AW347" si="150">AVERAGE(D319,F319,H319,I319,K319,N319,P319,R319,T319,V319,X319,Z319,AC319,AE319,AF319,AH319,AJ319,AL319,AN319)</f>
        <v>5.75</v>
      </c>
      <c r="AX319" s="8">
        <f t="shared" si="145"/>
        <v>4.166666666666667</v>
      </c>
      <c r="AY319" s="8">
        <f t="shared" si="141"/>
        <v>5</v>
      </c>
      <c r="AZ319" s="8">
        <f t="shared" si="142"/>
        <v>3.75</v>
      </c>
      <c r="BA319" s="1">
        <f t="shared" si="146"/>
        <v>17.5</v>
      </c>
      <c r="BB319" s="1">
        <f>SUM('BONUS GAZZETTA 2013 2014'!C319:AN319)</f>
        <v>-5</v>
      </c>
      <c r="BC319" s="15">
        <f t="shared" si="123"/>
        <v>12.5</v>
      </c>
      <c r="BD319" s="1">
        <f t="shared" ref="BD319:BD347" si="151">SUM(C319,E319,G319,J319,L319,M319,O319,Q319,S319,U319,W319,Y319,AA319,AB319,AD319,AG319,AI319,AK319,AM319)</f>
        <v>6</v>
      </c>
      <c r="BE319" s="1">
        <f t="shared" ref="BE319:BE347" si="152">SUM(D319,F319,H319,I319,K319,N319,P319,R319,T319,V319,X319,Z319,AC319,AE319,AF319,AH319,AJ319,AL319,AN319)</f>
        <v>11.5</v>
      </c>
      <c r="BF319" s="1">
        <f>SUM('BONUS GAZZETTA 2013 2014'!C319,'BONUS GAZZETTA 2013 2014'!E319,'BONUS GAZZETTA 2013 2014'!G319,'BONUS GAZZETTA 2013 2014'!J319,'BONUS GAZZETTA 2013 2014'!L319,'BONUS GAZZETTA 2013 2014'!M319,'BONUS GAZZETTA 2013 2014'!O319,'BONUS GAZZETTA 2013 2014'!Q319,'BONUS GAZZETTA 2013 2014'!S319,'BONUS GAZZETTA 2013 2014'!U319,'BONUS GAZZETTA 2013 2014'!W319,'BONUS GAZZETTA 2013 2014'!Y319,'BONUS GAZZETTA 2013 2014'!AA319,'BONUS GAZZETTA 2013 2014'!AB319,'BONUS GAZZETTA 2013 2014'!AD319,'BONUS GAZZETTA 2013 2014'!AG319,'BONUS GAZZETTA 2013 2014'!AI319,'BONUS GAZZETTA 2013 2014'!AK319,'BONUS GAZZETTA 2013 2014'!AM319)</f>
        <v>-1</v>
      </c>
      <c r="BG319" s="1">
        <f>SUM('BONUS GAZZETTA 2013 2014'!D319,'BONUS GAZZETTA 2013 2014'!F319,'BONUS GAZZETTA 2013 2014'!H319,'BONUS GAZZETTA 2013 2014'!I319,'BONUS GAZZETTA 2013 2014'!K319,'BONUS GAZZETTA 2013 2014'!N319,'BONUS GAZZETTA 2013 2014'!P319,'BONUS GAZZETTA 2013 2014'!R319,'BONUS GAZZETTA 2013 2014'!T319,'BONUS GAZZETTA 2013 2014'!V319,'BONUS GAZZETTA 2013 2014'!X319,'BONUS GAZZETTA 2013 2014'!Z319,'BONUS GAZZETTA 2013 2014'!AC319,'BONUS GAZZETTA 2013 2014'!AE319,'BONUS GAZZETTA 2013 2014'!AF319,'BONUS GAZZETTA 2013 2014'!AH319,'BONUS GAZZETTA 2013 2014'!AJ319,'BONUS GAZZETTA 2013 2014'!AL319,'BONUS GAZZETTA 2013 2014'!AN319)</f>
        <v>-4</v>
      </c>
      <c r="BH319" s="1">
        <f t="shared" si="143"/>
        <v>5</v>
      </c>
      <c r="BI319" s="1">
        <f t="shared" si="144"/>
        <v>7.5</v>
      </c>
    </row>
    <row r="320" spans="1:61">
      <c r="A320" s="32" t="s">
        <v>0</v>
      </c>
      <c r="B320" s="32" t="s">
        <v>142</v>
      </c>
      <c r="C320" s="32">
        <v>7</v>
      </c>
      <c r="D320" s="32">
        <v>5.5</v>
      </c>
      <c r="E320" s="32">
        <v>7</v>
      </c>
      <c r="F320" s="32">
        <v>7</v>
      </c>
      <c r="G320" s="32">
        <v>7</v>
      </c>
      <c r="H320" s="33">
        <v>6</v>
      </c>
      <c r="I320" s="32">
        <v>4</v>
      </c>
      <c r="J320" s="32">
        <v>6</v>
      </c>
      <c r="K320" s="32">
        <v>6</v>
      </c>
      <c r="L320" s="32">
        <v>7</v>
      </c>
      <c r="M320" s="32">
        <v>6</v>
      </c>
      <c r="N320" s="32">
        <v>4.5</v>
      </c>
      <c r="O320" s="32">
        <v>6</v>
      </c>
      <c r="P320" s="32">
        <v>5.5</v>
      </c>
      <c r="Q320" s="32">
        <v>5.5</v>
      </c>
      <c r="R320" s="32">
        <v>6</v>
      </c>
      <c r="S320" s="32">
        <v>6</v>
      </c>
      <c r="T320" s="32">
        <v>6.5</v>
      </c>
      <c r="U320" s="32">
        <v>6</v>
      </c>
      <c r="V320" s="32">
        <v>7</v>
      </c>
      <c r="W320" s="32">
        <v>6</v>
      </c>
      <c r="X320" s="32">
        <v>5.5</v>
      </c>
      <c r="Y320" s="32">
        <v>6</v>
      </c>
      <c r="Z320" s="32">
        <v>6</v>
      </c>
      <c r="AA320" s="32">
        <v>4.5</v>
      </c>
      <c r="AB320" s="32">
        <v>6</v>
      </c>
      <c r="AC320" s="32">
        <v>6.5</v>
      </c>
      <c r="AD320" s="32">
        <v>6</v>
      </c>
      <c r="AE320" s="32">
        <v>7</v>
      </c>
      <c r="AF320" s="32">
        <v>6</v>
      </c>
      <c r="AG320" s="32">
        <v>6.5</v>
      </c>
      <c r="AH320" s="32">
        <v>5</v>
      </c>
      <c r="AI320" s="32">
        <v>6</v>
      </c>
      <c r="AJ320" s="32">
        <v>6</v>
      </c>
      <c r="AK320" s="32">
        <v>5</v>
      </c>
      <c r="AL320" s="32"/>
      <c r="AM320" s="32"/>
      <c r="AN320" s="32"/>
      <c r="AO320" s="7">
        <f t="shared" si="124"/>
        <v>35</v>
      </c>
      <c r="AP320" s="8">
        <f t="shared" si="147"/>
        <v>18</v>
      </c>
      <c r="AQ320" s="8">
        <f t="shared" si="148"/>
        <v>17</v>
      </c>
      <c r="AR320" s="8">
        <f t="shared" si="127"/>
        <v>5.9857142857142858</v>
      </c>
      <c r="AS320" s="8">
        <f t="shared" si="119"/>
        <v>6.0263157894736841</v>
      </c>
      <c r="AT320" s="8">
        <f t="shared" si="120"/>
        <v>5.9375</v>
      </c>
      <c r="AU320" s="8">
        <f t="shared" si="128"/>
        <v>6</v>
      </c>
      <c r="AV320" s="8">
        <f t="shared" si="149"/>
        <v>6.083333333333333</v>
      </c>
      <c r="AW320" s="8">
        <f t="shared" si="150"/>
        <v>5.882352941176471</v>
      </c>
      <c r="AX320" s="8">
        <f t="shared" si="145"/>
        <v>3.8857142857142857</v>
      </c>
      <c r="AY320" s="8">
        <f t="shared" si="141"/>
        <v>4.2222222222222223</v>
      </c>
      <c r="AZ320" s="8">
        <f t="shared" si="142"/>
        <v>3.5294117647058822</v>
      </c>
      <c r="BA320" s="1">
        <f t="shared" si="146"/>
        <v>209.5</v>
      </c>
      <c r="BB320" s="1">
        <f>SUM('BONUS GAZZETTA 2013 2014'!C320:AN320)</f>
        <v>-73.5</v>
      </c>
      <c r="BC320" s="15">
        <f t="shared" si="123"/>
        <v>136</v>
      </c>
      <c r="BD320" s="1">
        <f t="shared" si="151"/>
        <v>109.5</v>
      </c>
      <c r="BE320" s="1">
        <f t="shared" si="152"/>
        <v>100</v>
      </c>
      <c r="BF320" s="1">
        <f>SUM('BONUS GAZZETTA 2013 2014'!C320,'BONUS GAZZETTA 2013 2014'!E320,'BONUS GAZZETTA 2013 2014'!G320,'BONUS GAZZETTA 2013 2014'!J320,'BONUS GAZZETTA 2013 2014'!L320,'BONUS GAZZETTA 2013 2014'!M320,'BONUS GAZZETTA 2013 2014'!O320,'BONUS GAZZETTA 2013 2014'!Q320,'BONUS GAZZETTA 2013 2014'!S320,'BONUS GAZZETTA 2013 2014'!U320,'BONUS GAZZETTA 2013 2014'!W320,'BONUS GAZZETTA 2013 2014'!Y320,'BONUS GAZZETTA 2013 2014'!AA320,'BONUS GAZZETTA 2013 2014'!AB320,'BONUS GAZZETTA 2013 2014'!AD320,'BONUS GAZZETTA 2013 2014'!AG320,'BONUS GAZZETTA 2013 2014'!AI320,'BONUS GAZZETTA 2013 2014'!AK320,'BONUS GAZZETTA 2013 2014'!AM320)</f>
        <v>-33.5</v>
      </c>
      <c r="BG320" s="1">
        <f>SUM('BONUS GAZZETTA 2013 2014'!D320,'BONUS GAZZETTA 2013 2014'!F320,'BONUS GAZZETTA 2013 2014'!H320,'BONUS GAZZETTA 2013 2014'!I320,'BONUS GAZZETTA 2013 2014'!K320,'BONUS GAZZETTA 2013 2014'!N320,'BONUS GAZZETTA 2013 2014'!P320,'BONUS GAZZETTA 2013 2014'!R320,'BONUS GAZZETTA 2013 2014'!T320,'BONUS GAZZETTA 2013 2014'!V320,'BONUS GAZZETTA 2013 2014'!X320,'BONUS GAZZETTA 2013 2014'!Z320,'BONUS GAZZETTA 2013 2014'!AC320,'BONUS GAZZETTA 2013 2014'!AE320,'BONUS GAZZETTA 2013 2014'!AF320,'BONUS GAZZETTA 2013 2014'!AH320,'BONUS GAZZETTA 2013 2014'!AJ320,'BONUS GAZZETTA 2013 2014'!AL320,'BONUS GAZZETTA 2013 2014'!AN320)</f>
        <v>-40</v>
      </c>
      <c r="BH320" s="1">
        <f t="shared" si="143"/>
        <v>76</v>
      </c>
      <c r="BI320" s="1">
        <f t="shared" si="144"/>
        <v>60</v>
      </c>
    </row>
    <row r="321" spans="1:61">
      <c r="A321" s="32" t="s">
        <v>2</v>
      </c>
      <c r="B321" s="32" t="s">
        <v>213</v>
      </c>
      <c r="C321" s="32"/>
      <c r="D321" s="32"/>
      <c r="E321" s="32"/>
      <c r="F321" s="32"/>
      <c r="G321" s="32"/>
      <c r="H321" s="33"/>
      <c r="I321" s="32"/>
      <c r="J321" s="32"/>
      <c r="K321" s="32"/>
      <c r="L321" s="32"/>
      <c r="M321" s="32"/>
      <c r="N321" s="32"/>
      <c r="O321" s="32"/>
      <c r="P321" s="32"/>
      <c r="Q321" s="32"/>
      <c r="R321" s="32"/>
      <c r="S321" s="32"/>
      <c r="T321" s="32"/>
      <c r="U321" s="32"/>
      <c r="V321" s="32"/>
      <c r="W321" s="32">
        <v>6</v>
      </c>
      <c r="X321" s="32">
        <v>6</v>
      </c>
      <c r="Y321" s="32"/>
      <c r="Z321" s="32" t="s">
        <v>429</v>
      </c>
      <c r="AA321" s="32">
        <v>4.5</v>
      </c>
      <c r="AB321" s="32" t="s">
        <v>423</v>
      </c>
      <c r="AC321" s="32">
        <v>6</v>
      </c>
      <c r="AD321" s="32">
        <v>6</v>
      </c>
      <c r="AE321" s="32">
        <v>5</v>
      </c>
      <c r="AF321" s="32">
        <v>5</v>
      </c>
      <c r="AG321" s="32">
        <v>6</v>
      </c>
      <c r="AH321" s="32">
        <v>5.5</v>
      </c>
      <c r="AI321" s="32">
        <v>4.5</v>
      </c>
      <c r="AJ321" s="32">
        <v>5.5</v>
      </c>
      <c r="AK321" s="32">
        <v>5</v>
      </c>
      <c r="AL321" s="32" t="s">
        <v>423</v>
      </c>
      <c r="AM321" s="32">
        <v>5</v>
      </c>
      <c r="AN321" s="32"/>
      <c r="AO321" s="7">
        <f t="shared" si="124"/>
        <v>13</v>
      </c>
      <c r="AP321" s="8">
        <f t="shared" si="147"/>
        <v>7</v>
      </c>
      <c r="AQ321" s="8">
        <f t="shared" si="148"/>
        <v>6</v>
      </c>
      <c r="AR321" s="8">
        <f t="shared" si="127"/>
        <v>5.384615384615385</v>
      </c>
      <c r="AS321" s="8" t="e">
        <f t="shared" si="119"/>
        <v>#DIV/0!</v>
      </c>
      <c r="AT321" s="8">
        <f t="shared" si="120"/>
        <v>5.384615384615385</v>
      </c>
      <c r="AU321" s="8">
        <f t="shared" si="128"/>
        <v>6</v>
      </c>
      <c r="AV321" s="8">
        <f t="shared" si="149"/>
        <v>5.2857142857142856</v>
      </c>
      <c r="AW321" s="8">
        <f t="shared" si="150"/>
        <v>5.5</v>
      </c>
      <c r="AX321" s="8">
        <f t="shared" si="145"/>
        <v>5.2307692307692308</v>
      </c>
      <c r="AY321" s="8">
        <f t="shared" si="141"/>
        <v>5.1428571428571432</v>
      </c>
      <c r="AZ321" s="8">
        <f t="shared" si="142"/>
        <v>5.333333333333333</v>
      </c>
      <c r="BA321" s="1">
        <f t="shared" si="146"/>
        <v>70</v>
      </c>
      <c r="BB321" s="1">
        <f>SUM('BONUS GAZZETTA 2013 2014'!C321:AN321)</f>
        <v>-2</v>
      </c>
      <c r="BC321" s="15">
        <f t="shared" si="123"/>
        <v>68</v>
      </c>
      <c r="BD321" s="1">
        <f t="shared" si="151"/>
        <v>37</v>
      </c>
      <c r="BE321" s="1">
        <f t="shared" si="152"/>
        <v>33</v>
      </c>
      <c r="BF321" s="1">
        <f>SUM('BONUS GAZZETTA 2013 2014'!C321,'BONUS GAZZETTA 2013 2014'!E321,'BONUS GAZZETTA 2013 2014'!G321,'BONUS GAZZETTA 2013 2014'!J321,'BONUS GAZZETTA 2013 2014'!L321,'BONUS GAZZETTA 2013 2014'!M321,'BONUS GAZZETTA 2013 2014'!O321,'BONUS GAZZETTA 2013 2014'!Q321,'BONUS GAZZETTA 2013 2014'!S321,'BONUS GAZZETTA 2013 2014'!U321,'BONUS GAZZETTA 2013 2014'!W321,'BONUS GAZZETTA 2013 2014'!Y321,'BONUS GAZZETTA 2013 2014'!AA321,'BONUS GAZZETTA 2013 2014'!AB321,'BONUS GAZZETTA 2013 2014'!AD321,'BONUS GAZZETTA 2013 2014'!AG321,'BONUS GAZZETTA 2013 2014'!AI321,'BONUS GAZZETTA 2013 2014'!AK321,'BONUS GAZZETTA 2013 2014'!AM321)</f>
        <v>-1</v>
      </c>
      <c r="BG321" s="1">
        <f>SUM('BONUS GAZZETTA 2013 2014'!D321,'BONUS GAZZETTA 2013 2014'!F321,'BONUS GAZZETTA 2013 2014'!H321,'BONUS GAZZETTA 2013 2014'!I321,'BONUS GAZZETTA 2013 2014'!K321,'BONUS GAZZETTA 2013 2014'!N321,'BONUS GAZZETTA 2013 2014'!P321,'BONUS GAZZETTA 2013 2014'!R321,'BONUS GAZZETTA 2013 2014'!T321,'BONUS GAZZETTA 2013 2014'!V321,'BONUS GAZZETTA 2013 2014'!X321,'BONUS GAZZETTA 2013 2014'!Z321,'BONUS GAZZETTA 2013 2014'!AC321,'BONUS GAZZETTA 2013 2014'!AE321,'BONUS GAZZETTA 2013 2014'!AF321,'BONUS GAZZETTA 2013 2014'!AH321,'BONUS GAZZETTA 2013 2014'!AJ321,'BONUS GAZZETTA 2013 2014'!AL321,'BONUS GAZZETTA 2013 2014'!AN321)</f>
        <v>-1</v>
      </c>
      <c r="BH321" s="1">
        <f t="shared" si="143"/>
        <v>36</v>
      </c>
      <c r="BI321" s="1">
        <f t="shared" si="144"/>
        <v>32</v>
      </c>
    </row>
    <row r="322" spans="1:61">
      <c r="A322" s="32" t="s">
        <v>2</v>
      </c>
      <c r="B322" s="32" t="s">
        <v>143</v>
      </c>
      <c r="C322" s="32">
        <v>5</v>
      </c>
      <c r="D322" s="32">
        <v>6</v>
      </c>
      <c r="E322" s="32">
        <v>6</v>
      </c>
      <c r="F322" s="32">
        <v>5.5</v>
      </c>
      <c r="G322" s="32">
        <v>5.5</v>
      </c>
      <c r="H322" s="33">
        <v>6</v>
      </c>
      <c r="I322" s="32">
        <v>6</v>
      </c>
      <c r="J322" s="32">
        <v>6</v>
      </c>
      <c r="K322" s="32">
        <v>5.5</v>
      </c>
      <c r="L322" s="32">
        <v>6</v>
      </c>
      <c r="M322" s="32">
        <v>6</v>
      </c>
      <c r="N322" s="32">
        <v>6</v>
      </c>
      <c r="O322" s="32">
        <v>5</v>
      </c>
      <c r="P322" s="32">
        <v>5.5</v>
      </c>
      <c r="Q322" s="32">
        <v>5.5</v>
      </c>
      <c r="R322" s="32">
        <v>4.5</v>
      </c>
      <c r="S322" s="32">
        <v>5.5</v>
      </c>
      <c r="T322" s="32">
        <v>6</v>
      </c>
      <c r="U322" s="32">
        <v>5</v>
      </c>
      <c r="V322" s="32">
        <v>5</v>
      </c>
      <c r="W322" s="32">
        <v>6</v>
      </c>
      <c r="X322" s="32">
        <v>5</v>
      </c>
      <c r="Y322" s="32">
        <v>6</v>
      </c>
      <c r="Z322" s="32">
        <v>5</v>
      </c>
      <c r="AA322" s="32"/>
      <c r="AB322" s="32">
        <v>5.5</v>
      </c>
      <c r="AC322" s="32">
        <v>5</v>
      </c>
      <c r="AD322" s="32">
        <v>5.5</v>
      </c>
      <c r="AE322" s="32">
        <v>5.5</v>
      </c>
      <c r="AF322" s="32">
        <v>5</v>
      </c>
      <c r="AG322" s="32"/>
      <c r="AH322" s="32">
        <v>5</v>
      </c>
      <c r="AI322" s="32"/>
      <c r="AJ322" s="32"/>
      <c r="AK322" s="32"/>
      <c r="AL322" s="32"/>
      <c r="AM322" s="32">
        <v>5</v>
      </c>
      <c r="AN322" s="32">
        <v>5</v>
      </c>
      <c r="AO322" s="7">
        <f t="shared" si="124"/>
        <v>32</v>
      </c>
      <c r="AP322" s="8">
        <f t="shared" si="147"/>
        <v>15</v>
      </c>
      <c r="AQ322" s="8">
        <f t="shared" si="148"/>
        <v>17</v>
      </c>
      <c r="AR322" s="8">
        <f t="shared" si="127"/>
        <v>5.46875</v>
      </c>
      <c r="AS322" s="8">
        <f t="shared" si="119"/>
        <v>5.6052631578947372</v>
      </c>
      <c r="AT322" s="8">
        <f t="shared" si="120"/>
        <v>5.2692307692307692</v>
      </c>
      <c r="AU322" s="8">
        <f t="shared" si="128"/>
        <v>5</v>
      </c>
      <c r="AV322" s="8">
        <f t="shared" si="149"/>
        <v>5.5666666666666664</v>
      </c>
      <c r="AW322" s="8">
        <f t="shared" si="150"/>
        <v>5.382352941176471</v>
      </c>
      <c r="AX322" s="8">
        <f t="shared" si="145"/>
        <v>5.328125</v>
      </c>
      <c r="AY322" s="8">
        <f t="shared" si="141"/>
        <v>5.5</v>
      </c>
      <c r="AZ322" s="8">
        <f t="shared" si="142"/>
        <v>5.1764705882352944</v>
      </c>
      <c r="BA322" s="1">
        <f t="shared" si="146"/>
        <v>175</v>
      </c>
      <c r="BB322" s="1">
        <f>SUM('BONUS GAZZETTA 2013 2014'!C322:AN322)</f>
        <v>-4.5</v>
      </c>
      <c r="BC322" s="15">
        <f t="shared" si="123"/>
        <v>170.5</v>
      </c>
      <c r="BD322" s="1">
        <f t="shared" si="151"/>
        <v>83.5</v>
      </c>
      <c r="BE322" s="1">
        <f t="shared" si="152"/>
        <v>91.5</v>
      </c>
      <c r="BF322" s="1">
        <f>SUM('BONUS GAZZETTA 2013 2014'!C322,'BONUS GAZZETTA 2013 2014'!E322,'BONUS GAZZETTA 2013 2014'!G322,'BONUS GAZZETTA 2013 2014'!J322,'BONUS GAZZETTA 2013 2014'!L322,'BONUS GAZZETTA 2013 2014'!M322,'BONUS GAZZETTA 2013 2014'!O322,'BONUS GAZZETTA 2013 2014'!Q322,'BONUS GAZZETTA 2013 2014'!S322,'BONUS GAZZETTA 2013 2014'!U322,'BONUS GAZZETTA 2013 2014'!W322,'BONUS GAZZETTA 2013 2014'!Y322,'BONUS GAZZETTA 2013 2014'!AA322,'BONUS GAZZETTA 2013 2014'!AB322,'BONUS GAZZETTA 2013 2014'!AD322,'BONUS GAZZETTA 2013 2014'!AG322,'BONUS GAZZETTA 2013 2014'!AI322,'BONUS GAZZETTA 2013 2014'!AK322,'BONUS GAZZETTA 2013 2014'!AM322)</f>
        <v>-1</v>
      </c>
      <c r="BG322" s="1">
        <f>SUM('BONUS GAZZETTA 2013 2014'!D322,'BONUS GAZZETTA 2013 2014'!F322,'BONUS GAZZETTA 2013 2014'!H322,'BONUS GAZZETTA 2013 2014'!I322,'BONUS GAZZETTA 2013 2014'!K322,'BONUS GAZZETTA 2013 2014'!N322,'BONUS GAZZETTA 2013 2014'!P322,'BONUS GAZZETTA 2013 2014'!R322,'BONUS GAZZETTA 2013 2014'!T322,'BONUS GAZZETTA 2013 2014'!V322,'BONUS GAZZETTA 2013 2014'!X322,'BONUS GAZZETTA 2013 2014'!Z322,'BONUS GAZZETTA 2013 2014'!AC322,'BONUS GAZZETTA 2013 2014'!AE322,'BONUS GAZZETTA 2013 2014'!AF322,'BONUS GAZZETTA 2013 2014'!AH322,'BONUS GAZZETTA 2013 2014'!AJ322,'BONUS GAZZETTA 2013 2014'!AL322,'BONUS GAZZETTA 2013 2014'!AN322)</f>
        <v>-3.5</v>
      </c>
      <c r="BH322" s="1">
        <f t="shared" si="143"/>
        <v>82.5</v>
      </c>
      <c r="BI322" s="1">
        <f t="shared" si="144"/>
        <v>88</v>
      </c>
    </row>
    <row r="323" spans="1:61">
      <c r="A323" s="32" t="s">
        <v>2</v>
      </c>
      <c r="B323" s="32" t="s">
        <v>359</v>
      </c>
      <c r="C323" s="32"/>
      <c r="D323" s="32" t="s">
        <v>423</v>
      </c>
      <c r="E323" s="32">
        <v>5.5</v>
      </c>
      <c r="F323" s="32">
        <v>6.5</v>
      </c>
      <c r="G323" s="32">
        <v>5.5</v>
      </c>
      <c r="H323" s="33">
        <v>6</v>
      </c>
      <c r="I323" s="32">
        <v>5</v>
      </c>
      <c r="J323" s="32">
        <v>6</v>
      </c>
      <c r="K323" s="32">
        <v>6</v>
      </c>
      <c r="L323" s="32">
        <v>5</v>
      </c>
      <c r="M323" s="32">
        <v>6</v>
      </c>
      <c r="N323" s="32"/>
      <c r="O323" s="32">
        <v>5</v>
      </c>
      <c r="P323" s="32"/>
      <c r="Q323" s="32">
        <v>6</v>
      </c>
      <c r="R323" s="32">
        <v>4.5</v>
      </c>
      <c r="S323" s="32">
        <v>5.5</v>
      </c>
      <c r="T323" s="32"/>
      <c r="U323" s="32"/>
      <c r="V323" s="32"/>
      <c r="W323" s="32">
        <v>6</v>
      </c>
      <c r="X323" s="32"/>
      <c r="Y323" s="32">
        <v>5.5</v>
      </c>
      <c r="Z323" s="32">
        <v>6</v>
      </c>
      <c r="AA323" s="32">
        <v>4.5</v>
      </c>
      <c r="AB323" s="32">
        <v>6</v>
      </c>
      <c r="AC323" s="32">
        <v>4.5</v>
      </c>
      <c r="AD323" s="32"/>
      <c r="AE323" s="32"/>
      <c r="AF323" s="32"/>
      <c r="AG323" s="32"/>
      <c r="AH323" s="32">
        <v>5.5</v>
      </c>
      <c r="AI323" s="32">
        <v>4</v>
      </c>
      <c r="AJ323" s="32"/>
      <c r="AK323" s="32"/>
      <c r="AL323" s="32">
        <v>4.5</v>
      </c>
      <c r="AM323" s="32"/>
      <c r="AN323" s="32"/>
      <c r="AO323" s="7">
        <f t="shared" si="124"/>
        <v>22</v>
      </c>
      <c r="AP323" s="8">
        <f t="shared" si="147"/>
        <v>13</v>
      </c>
      <c r="AQ323" s="8">
        <f t="shared" si="148"/>
        <v>9</v>
      </c>
      <c r="AR323" s="8">
        <f t="shared" si="127"/>
        <v>5.4090909090909092</v>
      </c>
      <c r="AS323" s="8">
        <f t="shared" si="119"/>
        <v>5.5769230769230766</v>
      </c>
      <c r="AT323" s="8">
        <f t="shared" si="120"/>
        <v>5.166666666666667</v>
      </c>
      <c r="AU323" s="8">
        <f t="shared" si="128"/>
        <v>6</v>
      </c>
      <c r="AV323" s="8">
        <f t="shared" si="149"/>
        <v>5.4230769230769234</v>
      </c>
      <c r="AW323" s="8">
        <f t="shared" si="150"/>
        <v>5.3888888888888893</v>
      </c>
      <c r="AX323" s="8">
        <f t="shared" si="145"/>
        <v>5.1590909090909092</v>
      </c>
      <c r="AY323" s="8">
        <f t="shared" si="141"/>
        <v>5.0769230769230766</v>
      </c>
      <c r="AZ323" s="8">
        <f t="shared" si="142"/>
        <v>5.2777777777777777</v>
      </c>
      <c r="BA323" s="1">
        <f t="shared" si="146"/>
        <v>119</v>
      </c>
      <c r="BB323" s="1">
        <f>SUM('BONUS GAZZETTA 2013 2014'!C323:AN323)</f>
        <v>-5.5</v>
      </c>
      <c r="BC323" s="15">
        <f t="shared" si="123"/>
        <v>113.5</v>
      </c>
      <c r="BD323" s="1">
        <f t="shared" si="151"/>
        <v>70.5</v>
      </c>
      <c r="BE323" s="1">
        <f t="shared" si="152"/>
        <v>48.5</v>
      </c>
      <c r="BF323" s="1">
        <f>SUM('BONUS GAZZETTA 2013 2014'!C323,'BONUS GAZZETTA 2013 2014'!E323,'BONUS GAZZETTA 2013 2014'!G323,'BONUS GAZZETTA 2013 2014'!J323,'BONUS GAZZETTA 2013 2014'!L323,'BONUS GAZZETTA 2013 2014'!M323,'BONUS GAZZETTA 2013 2014'!O323,'BONUS GAZZETTA 2013 2014'!Q323,'BONUS GAZZETTA 2013 2014'!S323,'BONUS GAZZETTA 2013 2014'!U323,'BONUS GAZZETTA 2013 2014'!W323,'BONUS GAZZETTA 2013 2014'!Y323,'BONUS GAZZETTA 2013 2014'!AA323,'BONUS GAZZETTA 2013 2014'!AB323,'BONUS GAZZETTA 2013 2014'!AD323,'BONUS GAZZETTA 2013 2014'!AG323,'BONUS GAZZETTA 2013 2014'!AI323,'BONUS GAZZETTA 2013 2014'!AK323,'BONUS GAZZETTA 2013 2014'!AM323)</f>
        <v>-4.5</v>
      </c>
      <c r="BG323" s="1">
        <f>SUM('BONUS GAZZETTA 2013 2014'!D323,'BONUS GAZZETTA 2013 2014'!F323,'BONUS GAZZETTA 2013 2014'!H323,'BONUS GAZZETTA 2013 2014'!I323,'BONUS GAZZETTA 2013 2014'!K323,'BONUS GAZZETTA 2013 2014'!N323,'BONUS GAZZETTA 2013 2014'!P323,'BONUS GAZZETTA 2013 2014'!R323,'BONUS GAZZETTA 2013 2014'!T323,'BONUS GAZZETTA 2013 2014'!V323,'BONUS GAZZETTA 2013 2014'!X323,'BONUS GAZZETTA 2013 2014'!Z323,'BONUS GAZZETTA 2013 2014'!AC323,'BONUS GAZZETTA 2013 2014'!AE323,'BONUS GAZZETTA 2013 2014'!AF323,'BONUS GAZZETTA 2013 2014'!AH323,'BONUS GAZZETTA 2013 2014'!AJ323,'BONUS GAZZETTA 2013 2014'!AL323,'BONUS GAZZETTA 2013 2014'!AN323)</f>
        <v>-1</v>
      </c>
      <c r="BH323" s="1">
        <f t="shared" si="143"/>
        <v>66</v>
      </c>
      <c r="BI323" s="1">
        <f t="shared" si="144"/>
        <v>47.5</v>
      </c>
    </row>
    <row r="324" spans="1:61">
      <c r="A324" s="32" t="s">
        <v>2</v>
      </c>
      <c r="B324" s="32" t="s">
        <v>144</v>
      </c>
      <c r="C324" s="32">
        <v>6</v>
      </c>
      <c r="D324" s="32">
        <v>6</v>
      </c>
      <c r="E324" s="32">
        <v>6.5</v>
      </c>
      <c r="F324" s="32" t="s">
        <v>423</v>
      </c>
      <c r="G324" s="32">
        <v>6.5</v>
      </c>
      <c r="H324" s="33">
        <v>5.5</v>
      </c>
      <c r="I324" s="32"/>
      <c r="J324" s="32">
        <v>6.5</v>
      </c>
      <c r="K324" s="32">
        <v>5.5</v>
      </c>
      <c r="L324" s="32">
        <v>7.5</v>
      </c>
      <c r="M324" s="32">
        <v>6.5</v>
      </c>
      <c r="N324" s="32">
        <v>6.5</v>
      </c>
      <c r="O324" s="32">
        <v>6</v>
      </c>
      <c r="P324" s="32">
        <v>5</v>
      </c>
      <c r="Q324" s="32">
        <v>5.5</v>
      </c>
      <c r="R324" s="32">
        <v>5</v>
      </c>
      <c r="S324" s="32">
        <v>5</v>
      </c>
      <c r="T324" s="32"/>
      <c r="U324" s="32">
        <v>5.5</v>
      </c>
      <c r="V324" s="32"/>
      <c r="W324" s="32">
        <v>6.5</v>
      </c>
      <c r="X324" s="32">
        <v>6</v>
      </c>
      <c r="Y324" s="32">
        <v>6</v>
      </c>
      <c r="Z324" s="32">
        <v>7</v>
      </c>
      <c r="AA324" s="32">
        <v>5.5</v>
      </c>
      <c r="AB324" s="32">
        <v>7</v>
      </c>
      <c r="AC324" s="32">
        <v>6</v>
      </c>
      <c r="AD324" s="32">
        <v>6</v>
      </c>
      <c r="AE324" s="32">
        <v>6</v>
      </c>
      <c r="AF324" s="32"/>
      <c r="AG324" s="32">
        <v>6</v>
      </c>
      <c r="AH324" s="32"/>
      <c r="AI324" s="32"/>
      <c r="AJ324" s="32"/>
      <c r="AK324" s="32">
        <v>5.5</v>
      </c>
      <c r="AL324" s="32">
        <v>5</v>
      </c>
      <c r="AM324" s="32">
        <v>6</v>
      </c>
      <c r="AN324" s="32">
        <v>6</v>
      </c>
      <c r="AO324" s="7">
        <f t="shared" si="124"/>
        <v>30</v>
      </c>
      <c r="AP324" s="8">
        <f t="shared" si="147"/>
        <v>18</v>
      </c>
      <c r="AQ324" s="8">
        <f t="shared" si="148"/>
        <v>12</v>
      </c>
      <c r="AR324" s="8">
        <f t="shared" si="127"/>
        <v>5.9833333333333334</v>
      </c>
      <c r="AS324" s="8">
        <f t="shared" ref="AS324:AS387" si="153">AVERAGE(C324:U324)</f>
        <v>5.9375</v>
      </c>
      <c r="AT324" s="8">
        <f t="shared" ref="AT324:AT387" si="154">AVERAGE(V324:AN324)</f>
        <v>6.0357142857142856</v>
      </c>
      <c r="AU324" s="8">
        <f t="shared" si="128"/>
        <v>6</v>
      </c>
      <c r="AV324" s="8">
        <f t="shared" si="149"/>
        <v>6.1111111111111107</v>
      </c>
      <c r="AW324" s="8">
        <f t="shared" si="150"/>
        <v>5.791666666666667</v>
      </c>
      <c r="AX324" s="8">
        <f t="shared" si="145"/>
        <v>6.0666666666666664</v>
      </c>
      <c r="AY324" s="8">
        <f t="shared" si="141"/>
        <v>6.1388888888888893</v>
      </c>
      <c r="AZ324" s="8">
        <f t="shared" si="142"/>
        <v>5.958333333333333</v>
      </c>
      <c r="BA324" s="1">
        <f t="shared" si="146"/>
        <v>179.5</v>
      </c>
      <c r="BB324" s="1">
        <f>SUM('BONUS GAZZETTA 2013 2014'!C324:AN324)</f>
        <v>2.5</v>
      </c>
      <c r="BC324" s="15">
        <f t="shared" ref="BC324:BC387" si="155">SUM(BA324:BB324)</f>
        <v>182</v>
      </c>
      <c r="BD324" s="1">
        <f t="shared" si="151"/>
        <v>110</v>
      </c>
      <c r="BE324" s="1">
        <f t="shared" si="152"/>
        <v>69.5</v>
      </c>
      <c r="BF324" s="1">
        <f>SUM('BONUS GAZZETTA 2013 2014'!C324,'BONUS GAZZETTA 2013 2014'!E324,'BONUS GAZZETTA 2013 2014'!G324,'BONUS GAZZETTA 2013 2014'!J324,'BONUS GAZZETTA 2013 2014'!L324,'BONUS GAZZETTA 2013 2014'!M324,'BONUS GAZZETTA 2013 2014'!O324,'BONUS GAZZETTA 2013 2014'!Q324,'BONUS GAZZETTA 2013 2014'!S324,'BONUS GAZZETTA 2013 2014'!U324,'BONUS GAZZETTA 2013 2014'!W324,'BONUS GAZZETTA 2013 2014'!Y324,'BONUS GAZZETTA 2013 2014'!AA324,'BONUS GAZZETTA 2013 2014'!AB324,'BONUS GAZZETTA 2013 2014'!AD324,'BONUS GAZZETTA 2013 2014'!AG324,'BONUS GAZZETTA 2013 2014'!AI324,'BONUS GAZZETTA 2013 2014'!AK324,'BONUS GAZZETTA 2013 2014'!AM324)</f>
        <v>0.5</v>
      </c>
      <c r="BG324" s="1">
        <f>SUM('BONUS GAZZETTA 2013 2014'!D324,'BONUS GAZZETTA 2013 2014'!F324,'BONUS GAZZETTA 2013 2014'!H324,'BONUS GAZZETTA 2013 2014'!I324,'BONUS GAZZETTA 2013 2014'!K324,'BONUS GAZZETTA 2013 2014'!N324,'BONUS GAZZETTA 2013 2014'!P324,'BONUS GAZZETTA 2013 2014'!R324,'BONUS GAZZETTA 2013 2014'!T324,'BONUS GAZZETTA 2013 2014'!V324,'BONUS GAZZETTA 2013 2014'!X324,'BONUS GAZZETTA 2013 2014'!Z324,'BONUS GAZZETTA 2013 2014'!AC324,'BONUS GAZZETTA 2013 2014'!AE324,'BONUS GAZZETTA 2013 2014'!AF324,'BONUS GAZZETTA 2013 2014'!AH324,'BONUS GAZZETTA 2013 2014'!AJ324,'BONUS GAZZETTA 2013 2014'!AL324,'BONUS GAZZETTA 2013 2014'!AN324)</f>
        <v>2</v>
      </c>
      <c r="BH324" s="1">
        <f t="shared" si="143"/>
        <v>110.5</v>
      </c>
      <c r="BI324" s="1">
        <f t="shared" si="144"/>
        <v>71.5</v>
      </c>
    </row>
    <row r="325" spans="1:61">
      <c r="A325" s="32" t="s">
        <v>2</v>
      </c>
      <c r="B325" s="32" t="s">
        <v>145</v>
      </c>
      <c r="C325" s="32">
        <v>5</v>
      </c>
      <c r="D325" s="32">
        <v>6</v>
      </c>
      <c r="E325" s="32"/>
      <c r="F325" s="32"/>
      <c r="G325" s="32"/>
      <c r="H325" s="33"/>
      <c r="I325" s="32"/>
      <c r="J325" s="32"/>
      <c r="K325" s="32"/>
      <c r="L325" s="32">
        <v>5</v>
      </c>
      <c r="M325" s="32">
        <v>6</v>
      </c>
      <c r="N325" s="32">
        <v>5</v>
      </c>
      <c r="O325" s="32" t="s">
        <v>423</v>
      </c>
      <c r="P325" s="32">
        <v>6</v>
      </c>
      <c r="Q325" s="32"/>
      <c r="R325" s="32"/>
      <c r="S325" s="32"/>
      <c r="T325" s="32"/>
      <c r="U325" s="32"/>
      <c r="V325" s="32"/>
      <c r="W325" s="32"/>
      <c r="X325" s="32"/>
      <c r="Y325" s="32"/>
      <c r="Z325" s="32"/>
      <c r="AA325" s="32">
        <v>5.5</v>
      </c>
      <c r="AB325" s="32"/>
      <c r="AC325" s="32"/>
      <c r="AD325" s="32"/>
      <c r="AE325" s="32"/>
      <c r="AF325" s="32">
        <v>5</v>
      </c>
      <c r="AG325" s="32"/>
      <c r="AH325" s="32"/>
      <c r="AI325" s="32"/>
      <c r="AJ325" s="32"/>
      <c r="AK325" s="32"/>
      <c r="AL325" s="32"/>
      <c r="AM325" s="32"/>
      <c r="AN325" s="32">
        <v>5</v>
      </c>
      <c r="AO325" s="7">
        <f t="shared" ref="AO325:AO388" si="156">COUNT(C325:AN325)</f>
        <v>9</v>
      </c>
      <c r="AP325" s="8">
        <f t="shared" si="147"/>
        <v>4</v>
      </c>
      <c r="AQ325" s="8">
        <f t="shared" si="148"/>
        <v>5</v>
      </c>
      <c r="AR325" s="8">
        <f t="shared" ref="AR325:AR388" si="157">AVERAGE(C325:AN325)</f>
        <v>5.3888888888888893</v>
      </c>
      <c r="AS325" s="8">
        <f t="shared" si="153"/>
        <v>5.5</v>
      </c>
      <c r="AT325" s="8">
        <f t="shared" si="154"/>
        <v>5.166666666666667</v>
      </c>
      <c r="AU325" s="8">
        <f t="shared" ref="AU325:AU388" si="158">MODE(C325:AN325)</f>
        <v>5</v>
      </c>
      <c r="AV325" s="8">
        <f t="shared" si="149"/>
        <v>5.375</v>
      </c>
      <c r="AW325" s="8">
        <f t="shared" si="150"/>
        <v>5.4</v>
      </c>
      <c r="AX325" s="8">
        <f t="shared" si="145"/>
        <v>5.333333333333333</v>
      </c>
      <c r="AY325" s="8">
        <f t="shared" si="141"/>
        <v>5.25</v>
      </c>
      <c r="AZ325" s="8">
        <f t="shared" si="142"/>
        <v>5.4</v>
      </c>
      <c r="BA325" s="1">
        <f t="shared" si="146"/>
        <v>48.5</v>
      </c>
      <c r="BB325" s="1">
        <f>SUM('BONUS GAZZETTA 2013 2014'!C325:AN325)</f>
        <v>-0.5</v>
      </c>
      <c r="BC325" s="15">
        <f t="shared" si="155"/>
        <v>48</v>
      </c>
      <c r="BD325" s="1">
        <f t="shared" si="151"/>
        <v>21.5</v>
      </c>
      <c r="BE325" s="1">
        <f t="shared" si="152"/>
        <v>27</v>
      </c>
      <c r="BF325" s="1">
        <f>SUM('BONUS GAZZETTA 2013 2014'!C325,'BONUS GAZZETTA 2013 2014'!E325,'BONUS GAZZETTA 2013 2014'!G325,'BONUS GAZZETTA 2013 2014'!J325,'BONUS GAZZETTA 2013 2014'!L325,'BONUS GAZZETTA 2013 2014'!M325,'BONUS GAZZETTA 2013 2014'!O325,'BONUS GAZZETTA 2013 2014'!Q325,'BONUS GAZZETTA 2013 2014'!S325,'BONUS GAZZETTA 2013 2014'!U325,'BONUS GAZZETTA 2013 2014'!W325,'BONUS GAZZETTA 2013 2014'!Y325,'BONUS GAZZETTA 2013 2014'!AA325,'BONUS GAZZETTA 2013 2014'!AB325,'BONUS GAZZETTA 2013 2014'!AD325,'BONUS GAZZETTA 2013 2014'!AG325,'BONUS GAZZETTA 2013 2014'!AI325,'BONUS GAZZETTA 2013 2014'!AK325,'BONUS GAZZETTA 2013 2014'!AM325)</f>
        <v>-0.5</v>
      </c>
      <c r="BG325" s="1">
        <f>SUM('BONUS GAZZETTA 2013 2014'!D325,'BONUS GAZZETTA 2013 2014'!F325,'BONUS GAZZETTA 2013 2014'!H325,'BONUS GAZZETTA 2013 2014'!I325,'BONUS GAZZETTA 2013 2014'!K325,'BONUS GAZZETTA 2013 2014'!N325,'BONUS GAZZETTA 2013 2014'!P325,'BONUS GAZZETTA 2013 2014'!R325,'BONUS GAZZETTA 2013 2014'!T325,'BONUS GAZZETTA 2013 2014'!V325,'BONUS GAZZETTA 2013 2014'!X325,'BONUS GAZZETTA 2013 2014'!Z325,'BONUS GAZZETTA 2013 2014'!AC325,'BONUS GAZZETTA 2013 2014'!AE325,'BONUS GAZZETTA 2013 2014'!AF325,'BONUS GAZZETTA 2013 2014'!AH325,'BONUS GAZZETTA 2013 2014'!AJ325,'BONUS GAZZETTA 2013 2014'!AL325,'BONUS GAZZETTA 2013 2014'!AN325)</f>
        <v>0</v>
      </c>
      <c r="BH325" s="1">
        <f t="shared" si="143"/>
        <v>21</v>
      </c>
      <c r="BI325" s="1">
        <f t="shared" si="144"/>
        <v>27</v>
      </c>
    </row>
    <row r="326" spans="1:61">
      <c r="A326" s="32" t="s">
        <v>2</v>
      </c>
      <c r="B326" s="32" t="s">
        <v>360</v>
      </c>
      <c r="C326" s="32"/>
      <c r="D326" s="32" t="s">
        <v>423</v>
      </c>
      <c r="E326" s="32"/>
      <c r="F326" s="32"/>
      <c r="G326" s="32" t="s">
        <v>423</v>
      </c>
      <c r="H326" s="33">
        <v>5.5</v>
      </c>
      <c r="I326" s="32"/>
      <c r="J326" s="32"/>
      <c r="K326" s="32"/>
      <c r="L326" s="32"/>
      <c r="M326" s="32"/>
      <c r="N326" s="32"/>
      <c r="O326" s="32"/>
      <c r="P326" s="32"/>
      <c r="Q326" s="32" t="s">
        <v>423</v>
      </c>
      <c r="R326" s="32"/>
      <c r="S326" s="32">
        <v>5.5</v>
      </c>
      <c r="T326" s="32"/>
      <c r="U326" s="32"/>
      <c r="V326" s="32" t="s">
        <v>423</v>
      </c>
      <c r="W326" s="32"/>
      <c r="X326" s="32"/>
      <c r="Y326" s="32"/>
      <c r="Z326" s="32"/>
      <c r="AA326" s="32"/>
      <c r="AB326" s="32"/>
      <c r="AC326" s="32"/>
      <c r="AD326" s="32"/>
      <c r="AE326" s="32"/>
      <c r="AF326" s="32"/>
      <c r="AG326" s="32"/>
      <c r="AH326" s="32"/>
      <c r="AI326" s="32"/>
      <c r="AJ326" s="32"/>
      <c r="AK326" s="32"/>
      <c r="AL326" s="32"/>
      <c r="AM326" s="32"/>
      <c r="AN326" s="32"/>
      <c r="AO326" s="7">
        <f t="shared" si="156"/>
        <v>2</v>
      </c>
      <c r="AP326" s="8">
        <f t="shared" si="147"/>
        <v>1</v>
      </c>
      <c r="AQ326" s="8">
        <f t="shared" si="148"/>
        <v>1</v>
      </c>
      <c r="AR326" s="8">
        <f t="shared" si="157"/>
        <v>5.5</v>
      </c>
      <c r="AS326" s="8">
        <f t="shared" si="153"/>
        <v>5.5</v>
      </c>
      <c r="AT326" s="8" t="e">
        <f t="shared" si="154"/>
        <v>#DIV/0!</v>
      </c>
      <c r="AU326" s="8">
        <f t="shared" si="158"/>
        <v>5.5</v>
      </c>
      <c r="AV326" s="8">
        <f t="shared" si="149"/>
        <v>5.5</v>
      </c>
      <c r="AW326" s="8">
        <f t="shared" si="150"/>
        <v>5.5</v>
      </c>
      <c r="AX326" s="8">
        <f t="shared" si="145"/>
        <v>5.5</v>
      </c>
      <c r="AY326" s="8">
        <f t="shared" si="141"/>
        <v>5.5</v>
      </c>
      <c r="AZ326" s="8">
        <f t="shared" si="142"/>
        <v>5.5</v>
      </c>
      <c r="BA326" s="1">
        <f t="shared" si="146"/>
        <v>11</v>
      </c>
      <c r="BB326" s="1">
        <f>SUM('BONUS GAZZETTA 2013 2014'!C326:AN326)</f>
        <v>0</v>
      </c>
      <c r="BC326" s="15">
        <f t="shared" si="155"/>
        <v>11</v>
      </c>
      <c r="BD326" s="1">
        <f t="shared" si="151"/>
        <v>5.5</v>
      </c>
      <c r="BE326" s="1">
        <f t="shared" si="152"/>
        <v>5.5</v>
      </c>
      <c r="BF326" s="1">
        <f>SUM('BONUS GAZZETTA 2013 2014'!C326,'BONUS GAZZETTA 2013 2014'!E326,'BONUS GAZZETTA 2013 2014'!G326,'BONUS GAZZETTA 2013 2014'!J326,'BONUS GAZZETTA 2013 2014'!L326,'BONUS GAZZETTA 2013 2014'!M326,'BONUS GAZZETTA 2013 2014'!O326,'BONUS GAZZETTA 2013 2014'!Q326,'BONUS GAZZETTA 2013 2014'!S326,'BONUS GAZZETTA 2013 2014'!U326,'BONUS GAZZETTA 2013 2014'!W326,'BONUS GAZZETTA 2013 2014'!Y326,'BONUS GAZZETTA 2013 2014'!AA326,'BONUS GAZZETTA 2013 2014'!AB326,'BONUS GAZZETTA 2013 2014'!AD326,'BONUS GAZZETTA 2013 2014'!AG326,'BONUS GAZZETTA 2013 2014'!AI326,'BONUS GAZZETTA 2013 2014'!AK326,'BONUS GAZZETTA 2013 2014'!AM326)</f>
        <v>0</v>
      </c>
      <c r="BG326" s="1">
        <f>SUM('BONUS GAZZETTA 2013 2014'!D326,'BONUS GAZZETTA 2013 2014'!F326,'BONUS GAZZETTA 2013 2014'!H326,'BONUS GAZZETTA 2013 2014'!I326,'BONUS GAZZETTA 2013 2014'!K326,'BONUS GAZZETTA 2013 2014'!N326,'BONUS GAZZETTA 2013 2014'!P326,'BONUS GAZZETTA 2013 2014'!R326,'BONUS GAZZETTA 2013 2014'!T326,'BONUS GAZZETTA 2013 2014'!V326,'BONUS GAZZETTA 2013 2014'!X326,'BONUS GAZZETTA 2013 2014'!Z326,'BONUS GAZZETTA 2013 2014'!AC326,'BONUS GAZZETTA 2013 2014'!AE326,'BONUS GAZZETTA 2013 2014'!AF326,'BONUS GAZZETTA 2013 2014'!AH326,'BONUS GAZZETTA 2013 2014'!AJ326,'BONUS GAZZETTA 2013 2014'!AL326,'BONUS GAZZETTA 2013 2014'!AN326)</f>
        <v>0</v>
      </c>
      <c r="BH326" s="1">
        <f t="shared" si="143"/>
        <v>5.5</v>
      </c>
      <c r="BI326" s="1">
        <f t="shared" si="144"/>
        <v>5.5</v>
      </c>
    </row>
    <row r="327" spans="1:61">
      <c r="A327" s="32" t="s">
        <v>2</v>
      </c>
      <c r="B327" s="32" t="s">
        <v>148</v>
      </c>
      <c r="C327" s="32">
        <v>5.5</v>
      </c>
      <c r="D327" s="32"/>
      <c r="E327" s="32">
        <v>6</v>
      </c>
      <c r="F327" s="32">
        <v>5.5</v>
      </c>
      <c r="G327" s="32">
        <v>5</v>
      </c>
      <c r="H327" s="33"/>
      <c r="I327" s="32">
        <v>5.5</v>
      </c>
      <c r="J327" s="32"/>
      <c r="K327" s="32">
        <v>6</v>
      </c>
      <c r="L327" s="32">
        <v>6</v>
      </c>
      <c r="M327" s="32">
        <v>6.5</v>
      </c>
      <c r="N327" s="32">
        <v>6</v>
      </c>
      <c r="O327" s="32">
        <v>5</v>
      </c>
      <c r="P327" s="32"/>
      <c r="Q327" s="32">
        <v>6</v>
      </c>
      <c r="R327" s="32">
        <v>5.5</v>
      </c>
      <c r="S327" s="32">
        <v>5.5</v>
      </c>
      <c r="T327" s="32">
        <v>7</v>
      </c>
      <c r="U327" s="32">
        <v>5.5</v>
      </c>
      <c r="V327" s="32">
        <v>5.5</v>
      </c>
      <c r="W327" s="32">
        <v>7</v>
      </c>
      <c r="X327" s="32">
        <v>6</v>
      </c>
      <c r="Y327" s="32"/>
      <c r="Z327" s="32">
        <v>6.5</v>
      </c>
      <c r="AA327" s="32">
        <v>5</v>
      </c>
      <c r="AB327" s="32">
        <v>5.5</v>
      </c>
      <c r="AC327" s="32">
        <v>6.5</v>
      </c>
      <c r="AD327" s="32">
        <v>5</v>
      </c>
      <c r="AE327" s="32"/>
      <c r="AF327" s="32">
        <v>5</v>
      </c>
      <c r="AG327" s="32">
        <v>5.5</v>
      </c>
      <c r="AH327" s="32"/>
      <c r="AI327" s="32"/>
      <c r="AJ327" s="32"/>
      <c r="AK327" s="32"/>
      <c r="AL327" s="32"/>
      <c r="AM327" s="32"/>
      <c r="AN327" s="32"/>
      <c r="AO327" s="7">
        <f t="shared" si="156"/>
        <v>25</v>
      </c>
      <c r="AP327" s="8">
        <f t="shared" si="147"/>
        <v>14</v>
      </c>
      <c r="AQ327" s="8">
        <f t="shared" si="148"/>
        <v>11</v>
      </c>
      <c r="AR327" s="8">
        <f t="shared" si="157"/>
        <v>5.76</v>
      </c>
      <c r="AS327" s="8">
        <f t="shared" si="153"/>
        <v>5.7666666666666666</v>
      </c>
      <c r="AT327" s="8">
        <f t="shared" si="154"/>
        <v>5.75</v>
      </c>
      <c r="AU327" s="8">
        <f t="shared" si="158"/>
        <v>5.5</v>
      </c>
      <c r="AV327" s="8">
        <f t="shared" si="149"/>
        <v>5.6428571428571432</v>
      </c>
      <c r="AW327" s="8">
        <f t="shared" si="150"/>
        <v>5.9090909090909092</v>
      </c>
      <c r="AX327" s="8">
        <f t="shared" si="145"/>
        <v>5.82</v>
      </c>
      <c r="AY327" s="8">
        <f t="shared" si="141"/>
        <v>5.3928571428571432</v>
      </c>
      <c r="AZ327" s="8">
        <f t="shared" si="142"/>
        <v>6.3636363636363633</v>
      </c>
      <c r="BA327" s="1">
        <f t="shared" si="146"/>
        <v>144</v>
      </c>
      <c r="BB327" s="1">
        <f>SUM('BONUS GAZZETTA 2013 2014'!C327:AN327)</f>
        <v>1.5</v>
      </c>
      <c r="BC327" s="15">
        <f t="shared" si="155"/>
        <v>145.5</v>
      </c>
      <c r="BD327" s="1">
        <f t="shared" si="151"/>
        <v>79</v>
      </c>
      <c r="BE327" s="1">
        <f t="shared" si="152"/>
        <v>65</v>
      </c>
      <c r="BF327" s="1">
        <f>SUM('BONUS GAZZETTA 2013 2014'!C327,'BONUS GAZZETTA 2013 2014'!E327,'BONUS GAZZETTA 2013 2014'!G327,'BONUS GAZZETTA 2013 2014'!J327,'BONUS GAZZETTA 2013 2014'!L327,'BONUS GAZZETTA 2013 2014'!M327,'BONUS GAZZETTA 2013 2014'!O327,'BONUS GAZZETTA 2013 2014'!Q327,'BONUS GAZZETTA 2013 2014'!S327,'BONUS GAZZETTA 2013 2014'!U327,'BONUS GAZZETTA 2013 2014'!W327,'BONUS GAZZETTA 2013 2014'!Y327,'BONUS GAZZETTA 2013 2014'!AA327,'BONUS GAZZETTA 2013 2014'!AB327,'BONUS GAZZETTA 2013 2014'!AD327,'BONUS GAZZETTA 2013 2014'!AG327,'BONUS GAZZETTA 2013 2014'!AI327,'BONUS GAZZETTA 2013 2014'!AK327,'BONUS GAZZETTA 2013 2014'!AM327)</f>
        <v>-3.5</v>
      </c>
      <c r="BG327" s="1">
        <f>SUM('BONUS GAZZETTA 2013 2014'!D327,'BONUS GAZZETTA 2013 2014'!F327,'BONUS GAZZETTA 2013 2014'!H327,'BONUS GAZZETTA 2013 2014'!I327,'BONUS GAZZETTA 2013 2014'!K327,'BONUS GAZZETTA 2013 2014'!N327,'BONUS GAZZETTA 2013 2014'!P327,'BONUS GAZZETTA 2013 2014'!R327,'BONUS GAZZETTA 2013 2014'!T327,'BONUS GAZZETTA 2013 2014'!V327,'BONUS GAZZETTA 2013 2014'!X327,'BONUS GAZZETTA 2013 2014'!Z327,'BONUS GAZZETTA 2013 2014'!AC327,'BONUS GAZZETTA 2013 2014'!AE327,'BONUS GAZZETTA 2013 2014'!AF327,'BONUS GAZZETTA 2013 2014'!AH327,'BONUS GAZZETTA 2013 2014'!AJ327,'BONUS GAZZETTA 2013 2014'!AL327,'BONUS GAZZETTA 2013 2014'!AN327)</f>
        <v>5</v>
      </c>
      <c r="BH327" s="1">
        <f t="shared" si="143"/>
        <v>75.5</v>
      </c>
      <c r="BI327" s="1">
        <f t="shared" si="144"/>
        <v>70</v>
      </c>
    </row>
    <row r="328" spans="1:61">
      <c r="A328" s="32" t="s">
        <v>2</v>
      </c>
      <c r="B328" s="32" t="s">
        <v>394</v>
      </c>
      <c r="C328" s="32"/>
      <c r="D328" s="32"/>
      <c r="E328" s="32"/>
      <c r="F328" s="32"/>
      <c r="G328" s="32"/>
      <c r="H328" s="33"/>
      <c r="I328" s="32"/>
      <c r="J328" s="32"/>
      <c r="K328" s="32"/>
      <c r="L328" s="32"/>
      <c r="M328" s="32"/>
      <c r="N328" s="32"/>
      <c r="O328" s="32"/>
      <c r="P328" s="32"/>
      <c r="Q328" s="32"/>
      <c r="R328" s="32"/>
      <c r="S328" s="32"/>
      <c r="T328" s="32"/>
      <c r="U328" s="32"/>
      <c r="V328" s="32"/>
      <c r="W328" s="32"/>
      <c r="X328" s="32"/>
      <c r="Y328" s="32">
        <v>6</v>
      </c>
      <c r="Z328" s="32">
        <v>6.5</v>
      </c>
      <c r="AA328" s="32">
        <v>5.5</v>
      </c>
      <c r="AB328" s="32">
        <v>6</v>
      </c>
      <c r="AC328" s="32">
        <v>6.5</v>
      </c>
      <c r="AD328" s="32">
        <v>6</v>
      </c>
      <c r="AE328" s="32">
        <v>5</v>
      </c>
      <c r="AF328" s="32"/>
      <c r="AG328" s="32">
        <v>6</v>
      </c>
      <c r="AH328" s="32">
        <v>4.5</v>
      </c>
      <c r="AI328" s="32">
        <v>5.5</v>
      </c>
      <c r="AJ328" s="32">
        <v>5.5</v>
      </c>
      <c r="AK328" s="32">
        <v>5.5</v>
      </c>
      <c r="AL328" s="32">
        <v>5.5</v>
      </c>
      <c r="AM328" s="32">
        <v>5</v>
      </c>
      <c r="AN328" s="32"/>
      <c r="AO328" s="7">
        <f t="shared" si="156"/>
        <v>14</v>
      </c>
      <c r="AP328" s="8">
        <f t="shared" si="147"/>
        <v>8</v>
      </c>
      <c r="AQ328" s="8">
        <f t="shared" si="148"/>
        <v>6</v>
      </c>
      <c r="AR328" s="8">
        <f t="shared" si="157"/>
        <v>5.6428571428571432</v>
      </c>
      <c r="AS328" s="8" t="e">
        <f t="shared" si="153"/>
        <v>#DIV/0!</v>
      </c>
      <c r="AT328" s="8">
        <f t="shared" si="154"/>
        <v>5.6428571428571432</v>
      </c>
      <c r="AU328" s="8">
        <f t="shared" si="158"/>
        <v>5.5</v>
      </c>
      <c r="AV328" s="8">
        <f t="shared" si="149"/>
        <v>5.6875</v>
      </c>
      <c r="AW328" s="8">
        <f t="shared" si="150"/>
        <v>5.583333333333333</v>
      </c>
      <c r="AX328" s="8">
        <f t="shared" si="145"/>
        <v>5.7142857142857144</v>
      </c>
      <c r="AY328" s="8">
        <f t="shared" si="141"/>
        <v>5.5625</v>
      </c>
      <c r="AZ328" s="8">
        <f t="shared" si="142"/>
        <v>5.916666666666667</v>
      </c>
      <c r="BA328" s="1">
        <f t="shared" si="146"/>
        <v>79</v>
      </c>
      <c r="BB328" s="1">
        <f>SUM('BONUS GAZZETTA 2013 2014'!C328:AN328)</f>
        <v>1</v>
      </c>
      <c r="BC328" s="15">
        <f t="shared" si="155"/>
        <v>80</v>
      </c>
      <c r="BD328" s="1">
        <f t="shared" si="151"/>
        <v>45.5</v>
      </c>
      <c r="BE328" s="1">
        <f t="shared" si="152"/>
        <v>33.5</v>
      </c>
      <c r="BF328" s="1">
        <f>SUM('BONUS GAZZETTA 2013 2014'!C328,'BONUS GAZZETTA 2013 2014'!E328,'BONUS GAZZETTA 2013 2014'!G328,'BONUS GAZZETTA 2013 2014'!J328,'BONUS GAZZETTA 2013 2014'!L328,'BONUS GAZZETTA 2013 2014'!M328,'BONUS GAZZETTA 2013 2014'!O328,'BONUS GAZZETTA 2013 2014'!Q328,'BONUS GAZZETTA 2013 2014'!S328,'BONUS GAZZETTA 2013 2014'!U328,'BONUS GAZZETTA 2013 2014'!W328,'BONUS GAZZETTA 2013 2014'!Y328,'BONUS GAZZETTA 2013 2014'!AA328,'BONUS GAZZETTA 2013 2014'!AB328,'BONUS GAZZETTA 2013 2014'!AD328,'BONUS GAZZETTA 2013 2014'!AG328,'BONUS GAZZETTA 2013 2014'!AI328,'BONUS GAZZETTA 2013 2014'!AK328,'BONUS GAZZETTA 2013 2014'!AM328)</f>
        <v>-1</v>
      </c>
      <c r="BG328" s="1">
        <f>SUM('BONUS GAZZETTA 2013 2014'!D328,'BONUS GAZZETTA 2013 2014'!F328,'BONUS GAZZETTA 2013 2014'!H328,'BONUS GAZZETTA 2013 2014'!I328,'BONUS GAZZETTA 2013 2014'!K328,'BONUS GAZZETTA 2013 2014'!N328,'BONUS GAZZETTA 2013 2014'!P328,'BONUS GAZZETTA 2013 2014'!R328,'BONUS GAZZETTA 2013 2014'!T328,'BONUS GAZZETTA 2013 2014'!V328,'BONUS GAZZETTA 2013 2014'!X328,'BONUS GAZZETTA 2013 2014'!Z328,'BONUS GAZZETTA 2013 2014'!AC328,'BONUS GAZZETTA 2013 2014'!AE328,'BONUS GAZZETTA 2013 2014'!AF328,'BONUS GAZZETTA 2013 2014'!AH328,'BONUS GAZZETTA 2013 2014'!AJ328,'BONUS GAZZETTA 2013 2014'!AL328,'BONUS GAZZETTA 2013 2014'!AN328)</f>
        <v>2</v>
      </c>
      <c r="BH328" s="1">
        <f t="shared" si="143"/>
        <v>44.5</v>
      </c>
      <c r="BI328" s="1">
        <f t="shared" si="144"/>
        <v>35.5</v>
      </c>
    </row>
    <row r="329" spans="1:61">
      <c r="A329" s="32" t="s">
        <v>2</v>
      </c>
      <c r="B329" s="32" t="s">
        <v>146</v>
      </c>
      <c r="C329" s="32" t="s">
        <v>423</v>
      </c>
      <c r="D329" s="32"/>
      <c r="E329" s="32"/>
      <c r="F329" s="32"/>
      <c r="G329" s="32"/>
      <c r="H329" s="33"/>
      <c r="I329" s="32">
        <v>5</v>
      </c>
      <c r="J329" s="32">
        <v>5.5</v>
      </c>
      <c r="K329" s="32">
        <v>6</v>
      </c>
      <c r="L329" s="32">
        <v>6</v>
      </c>
      <c r="M329" s="32">
        <v>5</v>
      </c>
      <c r="N329" s="32"/>
      <c r="O329" s="32" t="s">
        <v>423</v>
      </c>
      <c r="P329" s="32" t="s">
        <v>423</v>
      </c>
      <c r="Q329" s="32"/>
      <c r="R329" s="32"/>
      <c r="S329" s="32"/>
      <c r="T329" s="32"/>
      <c r="U329" s="32">
        <v>5.5</v>
      </c>
      <c r="V329" s="32">
        <v>5.5</v>
      </c>
      <c r="W329" s="32"/>
      <c r="X329" s="32"/>
      <c r="Y329" s="32">
        <v>6</v>
      </c>
      <c r="Z329" s="32"/>
      <c r="AA329" s="32"/>
      <c r="AB329" s="32"/>
      <c r="AC329" s="32" t="s">
        <v>423</v>
      </c>
      <c r="AD329" s="32"/>
      <c r="AE329" s="32">
        <v>5.5</v>
      </c>
      <c r="AF329" s="32"/>
      <c r="AG329" s="32"/>
      <c r="AH329" s="32">
        <v>6</v>
      </c>
      <c r="AI329" s="32">
        <v>5.5</v>
      </c>
      <c r="AJ329" s="32">
        <v>5.5</v>
      </c>
      <c r="AK329" s="32">
        <v>6</v>
      </c>
      <c r="AL329" s="32">
        <v>4.5</v>
      </c>
      <c r="AM329" s="32">
        <v>6</v>
      </c>
      <c r="AN329" s="32">
        <v>6</v>
      </c>
      <c r="AO329" s="7">
        <f t="shared" si="156"/>
        <v>16</v>
      </c>
      <c r="AP329" s="8">
        <f t="shared" si="147"/>
        <v>8</v>
      </c>
      <c r="AQ329" s="8">
        <f t="shared" si="148"/>
        <v>8</v>
      </c>
      <c r="AR329" s="8">
        <f t="shared" si="157"/>
        <v>5.59375</v>
      </c>
      <c r="AS329" s="8">
        <f t="shared" si="153"/>
        <v>5.5</v>
      </c>
      <c r="AT329" s="8">
        <f t="shared" si="154"/>
        <v>5.65</v>
      </c>
      <c r="AU329" s="8">
        <f t="shared" si="158"/>
        <v>6</v>
      </c>
      <c r="AV329" s="8">
        <f t="shared" si="149"/>
        <v>5.6875</v>
      </c>
      <c r="AW329" s="8">
        <f t="shared" si="150"/>
        <v>5.5</v>
      </c>
      <c r="AX329" s="8">
        <f t="shared" si="145"/>
        <v>5.53125</v>
      </c>
      <c r="AY329" s="8">
        <f t="shared" si="141"/>
        <v>5.625</v>
      </c>
      <c r="AZ329" s="8">
        <f t="shared" si="142"/>
        <v>5.4375</v>
      </c>
      <c r="BA329" s="1">
        <f t="shared" si="146"/>
        <v>89.5</v>
      </c>
      <c r="BB329" s="1">
        <f>SUM('BONUS GAZZETTA 2013 2014'!C329:AN329)</f>
        <v>-1</v>
      </c>
      <c r="BC329" s="15">
        <f t="shared" si="155"/>
        <v>88.5</v>
      </c>
      <c r="BD329" s="1">
        <f t="shared" si="151"/>
        <v>45.5</v>
      </c>
      <c r="BE329" s="1">
        <f t="shared" si="152"/>
        <v>44</v>
      </c>
      <c r="BF329" s="1">
        <f>SUM('BONUS GAZZETTA 2013 2014'!C329,'BONUS GAZZETTA 2013 2014'!E329,'BONUS GAZZETTA 2013 2014'!G329,'BONUS GAZZETTA 2013 2014'!J329,'BONUS GAZZETTA 2013 2014'!L329,'BONUS GAZZETTA 2013 2014'!M329,'BONUS GAZZETTA 2013 2014'!O329,'BONUS GAZZETTA 2013 2014'!Q329,'BONUS GAZZETTA 2013 2014'!S329,'BONUS GAZZETTA 2013 2014'!U329,'BONUS GAZZETTA 2013 2014'!W329,'BONUS GAZZETTA 2013 2014'!Y329,'BONUS GAZZETTA 2013 2014'!AA329,'BONUS GAZZETTA 2013 2014'!AB329,'BONUS GAZZETTA 2013 2014'!AD329,'BONUS GAZZETTA 2013 2014'!AG329,'BONUS GAZZETTA 2013 2014'!AI329,'BONUS GAZZETTA 2013 2014'!AK329,'BONUS GAZZETTA 2013 2014'!AM329)</f>
        <v>-0.5</v>
      </c>
      <c r="BG329" s="1">
        <f>SUM('BONUS GAZZETTA 2013 2014'!D329,'BONUS GAZZETTA 2013 2014'!F329,'BONUS GAZZETTA 2013 2014'!H329,'BONUS GAZZETTA 2013 2014'!I329,'BONUS GAZZETTA 2013 2014'!K329,'BONUS GAZZETTA 2013 2014'!N329,'BONUS GAZZETTA 2013 2014'!P329,'BONUS GAZZETTA 2013 2014'!R329,'BONUS GAZZETTA 2013 2014'!T329,'BONUS GAZZETTA 2013 2014'!V329,'BONUS GAZZETTA 2013 2014'!X329,'BONUS GAZZETTA 2013 2014'!Z329,'BONUS GAZZETTA 2013 2014'!AC329,'BONUS GAZZETTA 2013 2014'!AE329,'BONUS GAZZETTA 2013 2014'!AF329,'BONUS GAZZETTA 2013 2014'!AH329,'BONUS GAZZETTA 2013 2014'!AJ329,'BONUS GAZZETTA 2013 2014'!AL329,'BONUS GAZZETTA 2013 2014'!AN329)</f>
        <v>-0.5</v>
      </c>
      <c r="BH329" s="1">
        <f t="shared" si="143"/>
        <v>45</v>
      </c>
      <c r="BI329" s="1">
        <f t="shared" si="144"/>
        <v>43.5</v>
      </c>
    </row>
    <row r="330" spans="1:61">
      <c r="A330" s="32" t="s">
        <v>2</v>
      </c>
      <c r="B330" s="32" t="s">
        <v>401</v>
      </c>
      <c r="C330" s="32"/>
      <c r="D330" s="32"/>
      <c r="E330" s="32">
        <v>6</v>
      </c>
      <c r="F330" s="32">
        <v>6</v>
      </c>
      <c r="G330" s="32" t="s">
        <v>423</v>
      </c>
      <c r="H330" s="33">
        <v>7</v>
      </c>
      <c r="I330" s="32">
        <v>5.5</v>
      </c>
      <c r="J330" s="32"/>
      <c r="K330" s="32"/>
      <c r="L330" s="32">
        <v>5.5</v>
      </c>
      <c r="M330" s="32">
        <v>6.5</v>
      </c>
      <c r="N330" s="32"/>
      <c r="O330" s="32">
        <v>6</v>
      </c>
      <c r="P330" s="32">
        <v>5</v>
      </c>
      <c r="Q330" s="32" t="s">
        <v>423</v>
      </c>
      <c r="R330" s="32"/>
      <c r="S330" s="32"/>
      <c r="T330" s="32">
        <v>6</v>
      </c>
      <c r="U330" s="32">
        <v>5</v>
      </c>
      <c r="V330" s="32">
        <v>5</v>
      </c>
      <c r="W330" s="32"/>
      <c r="X330" s="32">
        <v>5.5</v>
      </c>
      <c r="Y330" s="32"/>
      <c r="Z330" s="32"/>
      <c r="AA330" s="32">
        <v>4.5</v>
      </c>
      <c r="AB330" s="32"/>
      <c r="AC330" s="32"/>
      <c r="AD330" s="32">
        <v>5.5</v>
      </c>
      <c r="AE330" s="32">
        <v>5.5</v>
      </c>
      <c r="AF330" s="32"/>
      <c r="AG330" s="32"/>
      <c r="AH330" s="32"/>
      <c r="AI330" s="32"/>
      <c r="AJ330" s="32">
        <v>5.5</v>
      </c>
      <c r="AK330" s="32">
        <v>6</v>
      </c>
      <c r="AL330" s="32"/>
      <c r="AM330" s="32">
        <v>6</v>
      </c>
      <c r="AN330" s="32">
        <v>5</v>
      </c>
      <c r="AO330" s="7">
        <f t="shared" si="156"/>
        <v>19</v>
      </c>
      <c r="AP330" s="8">
        <f t="shared" si="147"/>
        <v>9</v>
      </c>
      <c r="AQ330" s="8">
        <f t="shared" si="148"/>
        <v>10</v>
      </c>
      <c r="AR330" s="8">
        <f t="shared" si="157"/>
        <v>5.6315789473684212</v>
      </c>
      <c r="AS330" s="8">
        <f t="shared" si="153"/>
        <v>5.85</v>
      </c>
      <c r="AT330" s="8">
        <f t="shared" si="154"/>
        <v>5.3888888888888893</v>
      </c>
      <c r="AU330" s="8">
        <f t="shared" si="158"/>
        <v>6</v>
      </c>
      <c r="AV330" s="8">
        <f t="shared" si="149"/>
        <v>5.666666666666667</v>
      </c>
      <c r="AW330" s="8">
        <f t="shared" si="150"/>
        <v>5.6</v>
      </c>
      <c r="AX330" s="8">
        <f t="shared" si="145"/>
        <v>5.5789473684210522</v>
      </c>
      <c r="AY330" s="8">
        <f t="shared" si="141"/>
        <v>5.4444444444444446</v>
      </c>
      <c r="AZ330" s="8">
        <f t="shared" si="142"/>
        <v>5.7</v>
      </c>
      <c r="BA330" s="1">
        <f t="shared" si="146"/>
        <v>107</v>
      </c>
      <c r="BB330" s="1">
        <f>SUM('BONUS GAZZETTA 2013 2014'!C330:AN330)</f>
        <v>-1</v>
      </c>
      <c r="BC330" s="15">
        <f t="shared" si="155"/>
        <v>106</v>
      </c>
      <c r="BD330" s="1">
        <f t="shared" si="151"/>
        <v>51</v>
      </c>
      <c r="BE330" s="1">
        <f t="shared" si="152"/>
        <v>56</v>
      </c>
      <c r="BF330" s="1">
        <f>SUM('BONUS GAZZETTA 2013 2014'!C330,'BONUS GAZZETTA 2013 2014'!E330,'BONUS GAZZETTA 2013 2014'!G330,'BONUS GAZZETTA 2013 2014'!J330,'BONUS GAZZETTA 2013 2014'!L330,'BONUS GAZZETTA 2013 2014'!M330,'BONUS GAZZETTA 2013 2014'!O330,'BONUS GAZZETTA 2013 2014'!Q330,'BONUS GAZZETTA 2013 2014'!S330,'BONUS GAZZETTA 2013 2014'!U330,'BONUS GAZZETTA 2013 2014'!W330,'BONUS GAZZETTA 2013 2014'!Y330,'BONUS GAZZETTA 2013 2014'!AA330,'BONUS GAZZETTA 2013 2014'!AB330,'BONUS GAZZETTA 2013 2014'!AD330,'BONUS GAZZETTA 2013 2014'!AG330,'BONUS GAZZETTA 2013 2014'!AI330,'BONUS GAZZETTA 2013 2014'!AK330,'BONUS GAZZETTA 2013 2014'!AM330)</f>
        <v>-2</v>
      </c>
      <c r="BG330" s="1">
        <f>SUM('BONUS GAZZETTA 2013 2014'!D330,'BONUS GAZZETTA 2013 2014'!F330,'BONUS GAZZETTA 2013 2014'!H330,'BONUS GAZZETTA 2013 2014'!I330,'BONUS GAZZETTA 2013 2014'!K330,'BONUS GAZZETTA 2013 2014'!N330,'BONUS GAZZETTA 2013 2014'!P330,'BONUS GAZZETTA 2013 2014'!R330,'BONUS GAZZETTA 2013 2014'!T330,'BONUS GAZZETTA 2013 2014'!V330,'BONUS GAZZETTA 2013 2014'!X330,'BONUS GAZZETTA 2013 2014'!Z330,'BONUS GAZZETTA 2013 2014'!AC330,'BONUS GAZZETTA 2013 2014'!AE330,'BONUS GAZZETTA 2013 2014'!AF330,'BONUS GAZZETTA 2013 2014'!AH330,'BONUS GAZZETTA 2013 2014'!AJ330,'BONUS GAZZETTA 2013 2014'!AL330,'BONUS GAZZETTA 2013 2014'!AN330)</f>
        <v>1</v>
      </c>
      <c r="BH330" s="1">
        <f t="shared" si="143"/>
        <v>49</v>
      </c>
      <c r="BI330" s="1">
        <f t="shared" si="144"/>
        <v>57</v>
      </c>
    </row>
    <row r="331" spans="1:61">
      <c r="A331" s="32" t="s">
        <v>2</v>
      </c>
      <c r="B331" s="32" t="s">
        <v>147</v>
      </c>
      <c r="C331" s="32">
        <v>5.5</v>
      </c>
      <c r="D331" s="32">
        <v>6</v>
      </c>
      <c r="E331" s="32">
        <v>6</v>
      </c>
      <c r="F331" s="32"/>
      <c r="G331" s="32"/>
      <c r="H331" s="33"/>
      <c r="I331" s="32"/>
      <c r="J331" s="32"/>
      <c r="K331" s="32"/>
      <c r="L331" s="32"/>
      <c r="M331" s="32"/>
      <c r="N331" s="32">
        <v>6</v>
      </c>
      <c r="O331" s="32"/>
      <c r="P331" s="32">
        <v>5</v>
      </c>
      <c r="Q331" s="32"/>
      <c r="R331" s="32">
        <v>6</v>
      </c>
      <c r="S331" s="32">
        <v>5.5</v>
      </c>
      <c r="T331" s="32">
        <v>6</v>
      </c>
      <c r="U331" s="32"/>
      <c r="V331" s="32">
        <v>5</v>
      </c>
      <c r="W331" s="32"/>
      <c r="X331" s="32">
        <v>5.5</v>
      </c>
      <c r="Y331" s="32"/>
      <c r="Z331" s="32"/>
      <c r="AA331" s="32"/>
      <c r="AB331" s="32"/>
      <c r="AC331" s="32"/>
      <c r="AD331" s="32"/>
      <c r="AE331" s="32"/>
      <c r="AF331" s="32">
        <v>5.5</v>
      </c>
      <c r="AG331" s="32">
        <v>6</v>
      </c>
      <c r="AH331" s="32">
        <v>5</v>
      </c>
      <c r="AI331" s="32">
        <v>4.5</v>
      </c>
      <c r="AJ331" s="32">
        <v>6</v>
      </c>
      <c r="AK331" s="32">
        <v>5</v>
      </c>
      <c r="AL331" s="32"/>
      <c r="AM331" s="32"/>
      <c r="AN331" s="32"/>
      <c r="AO331" s="7">
        <f t="shared" si="156"/>
        <v>16</v>
      </c>
      <c r="AP331" s="8">
        <f t="shared" si="147"/>
        <v>6</v>
      </c>
      <c r="AQ331" s="8">
        <f t="shared" si="148"/>
        <v>10</v>
      </c>
      <c r="AR331" s="8">
        <f t="shared" si="157"/>
        <v>5.53125</v>
      </c>
      <c r="AS331" s="8">
        <f t="shared" si="153"/>
        <v>5.75</v>
      </c>
      <c r="AT331" s="8">
        <f t="shared" si="154"/>
        <v>5.3125</v>
      </c>
      <c r="AU331" s="8">
        <f t="shared" si="158"/>
        <v>6</v>
      </c>
      <c r="AV331" s="8">
        <f t="shared" si="149"/>
        <v>5.416666666666667</v>
      </c>
      <c r="AW331" s="8">
        <f t="shared" si="150"/>
        <v>5.6</v>
      </c>
      <c r="AX331" s="8">
        <f t="shared" si="145"/>
        <v>5.5</v>
      </c>
      <c r="AY331" s="8">
        <f t="shared" si="141"/>
        <v>5.416666666666667</v>
      </c>
      <c r="AZ331" s="8">
        <f t="shared" si="142"/>
        <v>5.55</v>
      </c>
      <c r="BA331" s="1">
        <f t="shared" si="146"/>
        <v>88.5</v>
      </c>
      <c r="BB331" s="1">
        <f>SUM('BONUS GAZZETTA 2013 2014'!C331:AN331)</f>
        <v>-0.5</v>
      </c>
      <c r="BC331" s="15">
        <f t="shared" si="155"/>
        <v>88</v>
      </c>
      <c r="BD331" s="1">
        <f t="shared" si="151"/>
        <v>32.5</v>
      </c>
      <c r="BE331" s="1">
        <f t="shared" si="152"/>
        <v>56</v>
      </c>
      <c r="BF331" s="1">
        <f>SUM('BONUS GAZZETTA 2013 2014'!C331,'BONUS GAZZETTA 2013 2014'!E331,'BONUS GAZZETTA 2013 2014'!G331,'BONUS GAZZETTA 2013 2014'!J331,'BONUS GAZZETTA 2013 2014'!L331,'BONUS GAZZETTA 2013 2014'!M331,'BONUS GAZZETTA 2013 2014'!O331,'BONUS GAZZETTA 2013 2014'!Q331,'BONUS GAZZETTA 2013 2014'!S331,'BONUS GAZZETTA 2013 2014'!U331,'BONUS GAZZETTA 2013 2014'!W331,'BONUS GAZZETTA 2013 2014'!Y331,'BONUS GAZZETTA 2013 2014'!AA331,'BONUS GAZZETTA 2013 2014'!AB331,'BONUS GAZZETTA 2013 2014'!AD331,'BONUS GAZZETTA 2013 2014'!AG331,'BONUS GAZZETTA 2013 2014'!AI331,'BONUS GAZZETTA 2013 2014'!AK331,'BONUS GAZZETTA 2013 2014'!AM331)</f>
        <v>0</v>
      </c>
      <c r="BG331" s="1">
        <f>SUM('BONUS GAZZETTA 2013 2014'!D331,'BONUS GAZZETTA 2013 2014'!F331,'BONUS GAZZETTA 2013 2014'!H331,'BONUS GAZZETTA 2013 2014'!I331,'BONUS GAZZETTA 2013 2014'!K331,'BONUS GAZZETTA 2013 2014'!N331,'BONUS GAZZETTA 2013 2014'!P331,'BONUS GAZZETTA 2013 2014'!R331,'BONUS GAZZETTA 2013 2014'!T331,'BONUS GAZZETTA 2013 2014'!V331,'BONUS GAZZETTA 2013 2014'!X331,'BONUS GAZZETTA 2013 2014'!Z331,'BONUS GAZZETTA 2013 2014'!AC331,'BONUS GAZZETTA 2013 2014'!AE331,'BONUS GAZZETTA 2013 2014'!AF331,'BONUS GAZZETTA 2013 2014'!AH331,'BONUS GAZZETTA 2013 2014'!AJ331,'BONUS GAZZETTA 2013 2014'!AL331,'BONUS GAZZETTA 2013 2014'!AN331)</f>
        <v>-0.5</v>
      </c>
      <c r="BH331" s="1">
        <f t="shared" si="143"/>
        <v>32.5</v>
      </c>
      <c r="BI331" s="1">
        <f t="shared" si="144"/>
        <v>55.5</v>
      </c>
    </row>
    <row r="332" spans="1:61">
      <c r="A332" s="32" t="s">
        <v>8</v>
      </c>
      <c r="B332" s="32" t="s">
        <v>150</v>
      </c>
      <c r="C332" s="32">
        <v>5</v>
      </c>
      <c r="D332" s="32"/>
      <c r="E332" s="32"/>
      <c r="F332" s="32"/>
      <c r="G332" s="32">
        <v>5.5</v>
      </c>
      <c r="H332" s="33" t="s">
        <v>423</v>
      </c>
      <c r="I332" s="32">
        <v>5</v>
      </c>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7">
        <f t="shared" si="156"/>
        <v>3</v>
      </c>
      <c r="AP332" s="8">
        <f t="shared" si="147"/>
        <v>2</v>
      </c>
      <c r="AQ332" s="8">
        <f t="shared" si="148"/>
        <v>1</v>
      </c>
      <c r="AR332" s="8">
        <f t="shared" si="157"/>
        <v>5.166666666666667</v>
      </c>
      <c r="AS332" s="8">
        <f t="shared" si="153"/>
        <v>5.166666666666667</v>
      </c>
      <c r="AT332" s="8" t="e">
        <f t="shared" si="154"/>
        <v>#DIV/0!</v>
      </c>
      <c r="AU332" s="8">
        <f t="shared" si="158"/>
        <v>5</v>
      </c>
      <c r="AV332" s="8">
        <f t="shared" si="149"/>
        <v>5.25</v>
      </c>
      <c r="AW332" s="8">
        <f t="shared" si="150"/>
        <v>5</v>
      </c>
      <c r="AX332" s="8">
        <f t="shared" si="145"/>
        <v>5.166666666666667</v>
      </c>
      <c r="AY332" s="8">
        <f t="shared" si="141"/>
        <v>5.25</v>
      </c>
      <c r="AZ332" s="8">
        <f t="shared" si="142"/>
        <v>5</v>
      </c>
      <c r="BA332" s="1">
        <f t="shared" si="146"/>
        <v>15.5</v>
      </c>
      <c r="BB332" s="1">
        <f>SUM('BONUS GAZZETTA 2013 2014'!C332:AN332)</f>
        <v>0</v>
      </c>
      <c r="BC332" s="15">
        <f t="shared" si="155"/>
        <v>15.5</v>
      </c>
      <c r="BD332" s="1">
        <f t="shared" si="151"/>
        <v>10.5</v>
      </c>
      <c r="BE332" s="1">
        <f t="shared" si="152"/>
        <v>5</v>
      </c>
      <c r="BF332" s="1">
        <f>SUM('BONUS GAZZETTA 2013 2014'!C332,'BONUS GAZZETTA 2013 2014'!E332,'BONUS GAZZETTA 2013 2014'!G332,'BONUS GAZZETTA 2013 2014'!J332,'BONUS GAZZETTA 2013 2014'!L332,'BONUS GAZZETTA 2013 2014'!M332,'BONUS GAZZETTA 2013 2014'!O332,'BONUS GAZZETTA 2013 2014'!Q332,'BONUS GAZZETTA 2013 2014'!S332,'BONUS GAZZETTA 2013 2014'!U332,'BONUS GAZZETTA 2013 2014'!W332,'BONUS GAZZETTA 2013 2014'!Y332,'BONUS GAZZETTA 2013 2014'!AA332,'BONUS GAZZETTA 2013 2014'!AB332,'BONUS GAZZETTA 2013 2014'!AD332,'BONUS GAZZETTA 2013 2014'!AG332,'BONUS GAZZETTA 2013 2014'!AI332,'BONUS GAZZETTA 2013 2014'!AK332,'BONUS GAZZETTA 2013 2014'!AM332)</f>
        <v>0</v>
      </c>
      <c r="BG332" s="1">
        <f>SUM('BONUS GAZZETTA 2013 2014'!D332,'BONUS GAZZETTA 2013 2014'!F332,'BONUS GAZZETTA 2013 2014'!H332,'BONUS GAZZETTA 2013 2014'!I332,'BONUS GAZZETTA 2013 2014'!K332,'BONUS GAZZETTA 2013 2014'!N332,'BONUS GAZZETTA 2013 2014'!P332,'BONUS GAZZETTA 2013 2014'!R332,'BONUS GAZZETTA 2013 2014'!T332,'BONUS GAZZETTA 2013 2014'!V332,'BONUS GAZZETTA 2013 2014'!X332,'BONUS GAZZETTA 2013 2014'!Z332,'BONUS GAZZETTA 2013 2014'!AC332,'BONUS GAZZETTA 2013 2014'!AE332,'BONUS GAZZETTA 2013 2014'!AF332,'BONUS GAZZETTA 2013 2014'!AH332,'BONUS GAZZETTA 2013 2014'!AJ332,'BONUS GAZZETTA 2013 2014'!AL332,'BONUS GAZZETTA 2013 2014'!AN332)</f>
        <v>0</v>
      </c>
      <c r="BH332" s="1">
        <f t="shared" si="143"/>
        <v>10.5</v>
      </c>
      <c r="BI332" s="1">
        <f t="shared" si="144"/>
        <v>5</v>
      </c>
    </row>
    <row r="333" spans="1:61">
      <c r="A333" s="32" t="s">
        <v>8</v>
      </c>
      <c r="B333" s="32" t="s">
        <v>502</v>
      </c>
      <c r="C333" s="32"/>
      <c r="D333" s="32"/>
      <c r="E333" s="32"/>
      <c r="F333" s="32"/>
      <c r="G333" s="32"/>
      <c r="H333" s="33"/>
      <c r="I333" s="32"/>
      <c r="J333" s="32">
        <v>6</v>
      </c>
      <c r="K333" s="32"/>
      <c r="L333" s="32"/>
      <c r="M333" s="32"/>
      <c r="N333" s="32">
        <v>6</v>
      </c>
      <c r="O333" s="32"/>
      <c r="P333" s="32"/>
      <c r="Q333" s="32"/>
      <c r="R333" s="32"/>
      <c r="S333" s="32"/>
      <c r="T333" s="32">
        <v>6</v>
      </c>
      <c r="U333" s="32">
        <v>5.5</v>
      </c>
      <c r="V333" s="32">
        <v>5.5</v>
      </c>
      <c r="W333" s="32">
        <v>6.5</v>
      </c>
      <c r="X333" s="32">
        <v>6</v>
      </c>
      <c r="Y333" s="32">
        <v>5</v>
      </c>
      <c r="Z333" s="32">
        <v>5.5</v>
      </c>
      <c r="AA333" s="32"/>
      <c r="AB333" s="32">
        <v>6</v>
      </c>
      <c r="AC333" s="32">
        <v>6</v>
      </c>
      <c r="AD333" s="32">
        <v>6.5</v>
      </c>
      <c r="AE333" s="32">
        <v>5.5</v>
      </c>
      <c r="AF333" s="32">
        <v>5</v>
      </c>
      <c r="AG333" s="32">
        <v>6.5</v>
      </c>
      <c r="AH333" s="32">
        <v>5.5</v>
      </c>
      <c r="AI333" s="32">
        <v>5</v>
      </c>
      <c r="AJ333" s="32">
        <v>5.5</v>
      </c>
      <c r="AK333" s="32"/>
      <c r="AL333" s="32">
        <v>5</v>
      </c>
      <c r="AM333" s="32">
        <v>5.5</v>
      </c>
      <c r="AN333" s="32"/>
      <c r="AO333" s="7">
        <f t="shared" si="156"/>
        <v>20</v>
      </c>
      <c r="AP333" s="8">
        <f t="shared" si="147"/>
        <v>9</v>
      </c>
      <c r="AQ333" s="8">
        <f t="shared" si="148"/>
        <v>11</v>
      </c>
      <c r="AR333" s="8">
        <f t="shared" si="157"/>
        <v>5.7</v>
      </c>
      <c r="AS333" s="8">
        <f t="shared" si="153"/>
        <v>5.875</v>
      </c>
      <c r="AT333" s="8">
        <f t="shared" si="154"/>
        <v>5.65625</v>
      </c>
      <c r="AU333" s="8">
        <f t="shared" si="158"/>
        <v>5.5</v>
      </c>
      <c r="AV333" s="8">
        <f t="shared" si="149"/>
        <v>5.833333333333333</v>
      </c>
      <c r="AW333" s="8">
        <f t="shared" si="150"/>
        <v>5.5909090909090908</v>
      </c>
      <c r="AX333" s="8">
        <f t="shared" si="145"/>
        <v>5.85</v>
      </c>
      <c r="AY333" s="8">
        <f t="shared" si="141"/>
        <v>6.333333333333333</v>
      </c>
      <c r="AZ333" s="8">
        <f t="shared" si="142"/>
        <v>5.4545454545454541</v>
      </c>
      <c r="BA333" s="1">
        <f t="shared" si="146"/>
        <v>114</v>
      </c>
      <c r="BB333" s="1">
        <f>SUM('BONUS GAZZETTA 2013 2014'!C333:AN333)</f>
        <v>3</v>
      </c>
      <c r="BC333" s="15">
        <f t="shared" si="155"/>
        <v>117</v>
      </c>
      <c r="BD333" s="1">
        <f t="shared" si="151"/>
        <v>52.5</v>
      </c>
      <c r="BE333" s="1">
        <f t="shared" si="152"/>
        <v>61.5</v>
      </c>
      <c r="BF333" s="1">
        <f>SUM('BONUS GAZZETTA 2013 2014'!C333,'BONUS GAZZETTA 2013 2014'!E333,'BONUS GAZZETTA 2013 2014'!G333,'BONUS GAZZETTA 2013 2014'!J333,'BONUS GAZZETTA 2013 2014'!L333,'BONUS GAZZETTA 2013 2014'!M333,'BONUS GAZZETTA 2013 2014'!O333,'BONUS GAZZETTA 2013 2014'!Q333,'BONUS GAZZETTA 2013 2014'!S333,'BONUS GAZZETTA 2013 2014'!U333,'BONUS GAZZETTA 2013 2014'!W333,'BONUS GAZZETTA 2013 2014'!Y333,'BONUS GAZZETTA 2013 2014'!AA333,'BONUS GAZZETTA 2013 2014'!AB333,'BONUS GAZZETTA 2013 2014'!AD333,'BONUS GAZZETTA 2013 2014'!AG333,'BONUS GAZZETTA 2013 2014'!AI333,'BONUS GAZZETTA 2013 2014'!AK333,'BONUS GAZZETTA 2013 2014'!AM333)</f>
        <v>4.5</v>
      </c>
      <c r="BG333" s="1">
        <f>SUM('BONUS GAZZETTA 2013 2014'!D333,'BONUS GAZZETTA 2013 2014'!F333,'BONUS GAZZETTA 2013 2014'!H333,'BONUS GAZZETTA 2013 2014'!I333,'BONUS GAZZETTA 2013 2014'!K333,'BONUS GAZZETTA 2013 2014'!N333,'BONUS GAZZETTA 2013 2014'!P333,'BONUS GAZZETTA 2013 2014'!R333,'BONUS GAZZETTA 2013 2014'!T333,'BONUS GAZZETTA 2013 2014'!V333,'BONUS GAZZETTA 2013 2014'!X333,'BONUS GAZZETTA 2013 2014'!Z333,'BONUS GAZZETTA 2013 2014'!AC333,'BONUS GAZZETTA 2013 2014'!AE333,'BONUS GAZZETTA 2013 2014'!AF333,'BONUS GAZZETTA 2013 2014'!AH333,'BONUS GAZZETTA 2013 2014'!AJ333,'BONUS GAZZETTA 2013 2014'!AL333,'BONUS GAZZETTA 2013 2014'!AN333)</f>
        <v>-1.5</v>
      </c>
      <c r="BH333" s="1">
        <f t="shared" si="143"/>
        <v>57</v>
      </c>
      <c r="BI333" s="1">
        <f t="shared" si="144"/>
        <v>60</v>
      </c>
    </row>
    <row r="334" spans="1:61">
      <c r="A334" s="32" t="s">
        <v>8</v>
      </c>
      <c r="B334" s="32" t="s">
        <v>52</v>
      </c>
      <c r="C334" s="32" t="s">
        <v>423</v>
      </c>
      <c r="D334" s="32">
        <v>6</v>
      </c>
      <c r="E334" s="32">
        <v>6</v>
      </c>
      <c r="F334" s="32">
        <v>6</v>
      </c>
      <c r="G334" s="32"/>
      <c r="H334" s="33"/>
      <c r="I334" s="32"/>
      <c r="J334" s="32"/>
      <c r="K334" s="32">
        <v>5.5</v>
      </c>
      <c r="L334" s="32">
        <v>5.5</v>
      </c>
      <c r="M334" s="32"/>
      <c r="N334" s="32"/>
      <c r="O334" s="32"/>
      <c r="P334" s="32">
        <v>5</v>
      </c>
      <c r="Q334" s="32">
        <v>6</v>
      </c>
      <c r="R334" s="32">
        <v>6</v>
      </c>
      <c r="S334" s="32">
        <v>6</v>
      </c>
      <c r="T334" s="32">
        <v>5</v>
      </c>
      <c r="U334" s="32">
        <v>5.5</v>
      </c>
      <c r="V334" s="32">
        <v>5</v>
      </c>
      <c r="W334" s="32"/>
      <c r="X334" s="32" t="s">
        <v>423</v>
      </c>
      <c r="Y334" s="32"/>
      <c r="Z334" s="32">
        <v>6</v>
      </c>
      <c r="AA334" s="32"/>
      <c r="AB334" s="32">
        <v>6</v>
      </c>
      <c r="AC334" s="32">
        <v>6</v>
      </c>
      <c r="AD334" s="32">
        <v>5</v>
      </c>
      <c r="AE334" s="32">
        <v>5.5</v>
      </c>
      <c r="AF334" s="32">
        <v>5.5</v>
      </c>
      <c r="AG334" s="32">
        <v>5.5</v>
      </c>
      <c r="AH334" s="32">
        <v>5</v>
      </c>
      <c r="AI334" s="32">
        <v>5</v>
      </c>
      <c r="AJ334" s="32"/>
      <c r="AK334" s="32">
        <v>6</v>
      </c>
      <c r="AL334" s="32">
        <v>5.5</v>
      </c>
      <c r="AM334" s="32">
        <v>6</v>
      </c>
      <c r="AN334" s="32">
        <v>6</v>
      </c>
      <c r="AO334" s="7">
        <f t="shared" si="156"/>
        <v>25</v>
      </c>
      <c r="AP334" s="8">
        <f t="shared" si="147"/>
        <v>11</v>
      </c>
      <c r="AQ334" s="8">
        <f t="shared" si="148"/>
        <v>14</v>
      </c>
      <c r="AR334" s="8">
        <f t="shared" si="157"/>
        <v>5.62</v>
      </c>
      <c r="AS334" s="8">
        <f t="shared" si="153"/>
        <v>5.6818181818181817</v>
      </c>
      <c r="AT334" s="8">
        <f t="shared" si="154"/>
        <v>5.5714285714285712</v>
      </c>
      <c r="AU334" s="8">
        <f t="shared" si="158"/>
        <v>6</v>
      </c>
      <c r="AV334" s="8">
        <f t="shared" si="149"/>
        <v>5.6818181818181817</v>
      </c>
      <c r="AW334" s="8">
        <f t="shared" si="150"/>
        <v>5.5714285714285712</v>
      </c>
      <c r="AX334" s="8">
        <f t="shared" si="145"/>
        <v>5.54</v>
      </c>
      <c r="AY334" s="8">
        <f t="shared" si="141"/>
        <v>5.5909090909090908</v>
      </c>
      <c r="AZ334" s="8">
        <f t="shared" si="142"/>
        <v>5.5</v>
      </c>
      <c r="BA334" s="1">
        <f t="shared" si="146"/>
        <v>140.5</v>
      </c>
      <c r="BB334" s="1">
        <f>SUM('BONUS GAZZETTA 2013 2014'!C334:AN334)</f>
        <v>-2</v>
      </c>
      <c r="BC334" s="15">
        <f t="shared" si="155"/>
        <v>138.5</v>
      </c>
      <c r="BD334" s="1">
        <f t="shared" si="151"/>
        <v>62.5</v>
      </c>
      <c r="BE334" s="1">
        <f t="shared" si="152"/>
        <v>78</v>
      </c>
      <c r="BF334" s="1">
        <f>SUM('BONUS GAZZETTA 2013 2014'!C334,'BONUS GAZZETTA 2013 2014'!E334,'BONUS GAZZETTA 2013 2014'!G334,'BONUS GAZZETTA 2013 2014'!J334,'BONUS GAZZETTA 2013 2014'!L334,'BONUS GAZZETTA 2013 2014'!M334,'BONUS GAZZETTA 2013 2014'!O334,'BONUS GAZZETTA 2013 2014'!Q334,'BONUS GAZZETTA 2013 2014'!S334,'BONUS GAZZETTA 2013 2014'!U334,'BONUS GAZZETTA 2013 2014'!W334,'BONUS GAZZETTA 2013 2014'!Y334,'BONUS GAZZETTA 2013 2014'!AA334,'BONUS GAZZETTA 2013 2014'!AB334,'BONUS GAZZETTA 2013 2014'!AD334,'BONUS GAZZETTA 2013 2014'!AG334,'BONUS GAZZETTA 2013 2014'!AI334,'BONUS GAZZETTA 2013 2014'!AK334,'BONUS GAZZETTA 2013 2014'!AM334)</f>
        <v>-1</v>
      </c>
      <c r="BG334" s="1">
        <f>SUM('BONUS GAZZETTA 2013 2014'!D334,'BONUS GAZZETTA 2013 2014'!F334,'BONUS GAZZETTA 2013 2014'!H334,'BONUS GAZZETTA 2013 2014'!I334,'BONUS GAZZETTA 2013 2014'!K334,'BONUS GAZZETTA 2013 2014'!N334,'BONUS GAZZETTA 2013 2014'!P334,'BONUS GAZZETTA 2013 2014'!R334,'BONUS GAZZETTA 2013 2014'!T334,'BONUS GAZZETTA 2013 2014'!V334,'BONUS GAZZETTA 2013 2014'!X334,'BONUS GAZZETTA 2013 2014'!Z334,'BONUS GAZZETTA 2013 2014'!AC334,'BONUS GAZZETTA 2013 2014'!AE334,'BONUS GAZZETTA 2013 2014'!AF334,'BONUS GAZZETTA 2013 2014'!AH334,'BONUS GAZZETTA 2013 2014'!AJ334,'BONUS GAZZETTA 2013 2014'!AL334,'BONUS GAZZETTA 2013 2014'!AN334)</f>
        <v>-1</v>
      </c>
      <c r="BH334" s="1">
        <f t="shared" si="143"/>
        <v>61.5</v>
      </c>
      <c r="BI334" s="1">
        <f t="shared" si="144"/>
        <v>77</v>
      </c>
    </row>
    <row r="335" spans="1:61">
      <c r="A335" s="32" t="s">
        <v>8</v>
      </c>
      <c r="B335" s="32" t="s">
        <v>149</v>
      </c>
      <c r="C335" s="32">
        <v>5.5</v>
      </c>
      <c r="D335" s="32" t="s">
        <v>423</v>
      </c>
      <c r="E335" s="32"/>
      <c r="F335" s="32">
        <v>6.5</v>
      </c>
      <c r="G335" s="32">
        <v>5.5</v>
      </c>
      <c r="H335" s="33">
        <v>5.5</v>
      </c>
      <c r="I335" s="32">
        <v>6.5</v>
      </c>
      <c r="J335" s="32">
        <v>5</v>
      </c>
      <c r="K335" s="32">
        <v>5</v>
      </c>
      <c r="L335" s="32"/>
      <c r="M335" s="32">
        <v>6</v>
      </c>
      <c r="N335" s="32">
        <v>5.5</v>
      </c>
      <c r="O335" s="32"/>
      <c r="P335" s="32"/>
      <c r="Q335" s="32">
        <v>6.5</v>
      </c>
      <c r="R335" s="32">
        <v>6</v>
      </c>
      <c r="S335" s="32"/>
      <c r="T335" s="32" t="s">
        <v>423</v>
      </c>
      <c r="U335" s="32">
        <v>5.5</v>
      </c>
      <c r="V335" s="32">
        <v>5.5</v>
      </c>
      <c r="W335" s="32">
        <v>6</v>
      </c>
      <c r="X335" s="32">
        <v>6.5</v>
      </c>
      <c r="Y335" s="32">
        <v>6</v>
      </c>
      <c r="Z335" s="32">
        <v>6.5</v>
      </c>
      <c r="AA335" s="32">
        <v>5</v>
      </c>
      <c r="AB335" s="32" t="s">
        <v>423</v>
      </c>
      <c r="AC335" s="32"/>
      <c r="AD335" s="32">
        <v>5.5</v>
      </c>
      <c r="AE335" s="32">
        <v>5</v>
      </c>
      <c r="AF335" s="32" t="s">
        <v>423</v>
      </c>
      <c r="AG335" s="32">
        <v>6.5</v>
      </c>
      <c r="AH335" s="32">
        <v>7</v>
      </c>
      <c r="AI335" s="32">
        <v>5</v>
      </c>
      <c r="AJ335" s="32">
        <v>5</v>
      </c>
      <c r="AK335" s="32">
        <v>5.5</v>
      </c>
      <c r="AL335" s="32">
        <v>5</v>
      </c>
      <c r="AM335" s="32">
        <v>5.5</v>
      </c>
      <c r="AN335" s="32">
        <v>6</v>
      </c>
      <c r="AO335" s="7">
        <f t="shared" si="156"/>
        <v>28</v>
      </c>
      <c r="AP335" s="8">
        <f t="shared" si="147"/>
        <v>14</v>
      </c>
      <c r="AQ335" s="8">
        <f t="shared" si="148"/>
        <v>14</v>
      </c>
      <c r="AR335" s="8">
        <f t="shared" si="157"/>
        <v>5.7321428571428568</v>
      </c>
      <c r="AS335" s="8">
        <f t="shared" si="153"/>
        <v>5.75</v>
      </c>
      <c r="AT335" s="8">
        <f t="shared" si="154"/>
        <v>5.71875</v>
      </c>
      <c r="AU335" s="8">
        <f t="shared" si="158"/>
        <v>5.5</v>
      </c>
      <c r="AV335" s="8">
        <f t="shared" si="149"/>
        <v>5.6428571428571432</v>
      </c>
      <c r="AW335" s="8">
        <f t="shared" si="150"/>
        <v>5.8214285714285712</v>
      </c>
      <c r="AX335" s="8">
        <f t="shared" si="145"/>
        <v>5.6428571428571432</v>
      </c>
      <c r="AY335" s="8">
        <f t="shared" si="141"/>
        <v>5.6071428571428568</v>
      </c>
      <c r="AZ335" s="8">
        <f t="shared" si="142"/>
        <v>5.6785714285714288</v>
      </c>
      <c r="BA335" s="1">
        <f t="shared" si="146"/>
        <v>160.5</v>
      </c>
      <c r="BB335" s="1">
        <f>SUM('BONUS GAZZETTA 2013 2014'!C335:AN335)</f>
        <v>-2.5</v>
      </c>
      <c r="BC335" s="15">
        <f t="shared" si="155"/>
        <v>158</v>
      </c>
      <c r="BD335" s="1">
        <f t="shared" si="151"/>
        <v>79</v>
      </c>
      <c r="BE335" s="1">
        <f t="shared" si="152"/>
        <v>81.5</v>
      </c>
      <c r="BF335" s="1">
        <f>SUM('BONUS GAZZETTA 2013 2014'!C335,'BONUS GAZZETTA 2013 2014'!E335,'BONUS GAZZETTA 2013 2014'!G335,'BONUS GAZZETTA 2013 2014'!J335,'BONUS GAZZETTA 2013 2014'!L335,'BONUS GAZZETTA 2013 2014'!M335,'BONUS GAZZETTA 2013 2014'!O335,'BONUS GAZZETTA 2013 2014'!Q335,'BONUS GAZZETTA 2013 2014'!S335,'BONUS GAZZETTA 2013 2014'!U335,'BONUS GAZZETTA 2013 2014'!W335,'BONUS GAZZETTA 2013 2014'!Y335,'BONUS GAZZETTA 2013 2014'!AA335,'BONUS GAZZETTA 2013 2014'!AB335,'BONUS GAZZETTA 2013 2014'!AD335,'BONUS GAZZETTA 2013 2014'!AG335,'BONUS GAZZETTA 2013 2014'!AI335,'BONUS GAZZETTA 2013 2014'!AK335,'BONUS GAZZETTA 2013 2014'!AM335)</f>
        <v>-0.5</v>
      </c>
      <c r="BG335" s="1">
        <f>SUM('BONUS GAZZETTA 2013 2014'!D335,'BONUS GAZZETTA 2013 2014'!F335,'BONUS GAZZETTA 2013 2014'!H335,'BONUS GAZZETTA 2013 2014'!I335,'BONUS GAZZETTA 2013 2014'!K335,'BONUS GAZZETTA 2013 2014'!N335,'BONUS GAZZETTA 2013 2014'!P335,'BONUS GAZZETTA 2013 2014'!R335,'BONUS GAZZETTA 2013 2014'!T335,'BONUS GAZZETTA 2013 2014'!V335,'BONUS GAZZETTA 2013 2014'!X335,'BONUS GAZZETTA 2013 2014'!Z335,'BONUS GAZZETTA 2013 2014'!AC335,'BONUS GAZZETTA 2013 2014'!AE335,'BONUS GAZZETTA 2013 2014'!AF335,'BONUS GAZZETTA 2013 2014'!AH335,'BONUS GAZZETTA 2013 2014'!AJ335,'BONUS GAZZETTA 2013 2014'!AL335,'BONUS GAZZETTA 2013 2014'!AN335)</f>
        <v>-2</v>
      </c>
      <c r="BH335" s="1">
        <f t="shared" si="143"/>
        <v>78.5</v>
      </c>
      <c r="BI335" s="1">
        <f t="shared" si="144"/>
        <v>79.5</v>
      </c>
    </row>
    <row r="336" spans="1:61">
      <c r="A336" s="32" t="s">
        <v>8</v>
      </c>
      <c r="B336" s="32" t="s">
        <v>151</v>
      </c>
      <c r="C336" s="32">
        <v>5.5</v>
      </c>
      <c r="D336" s="32">
        <v>7</v>
      </c>
      <c r="E336" s="32">
        <v>6</v>
      </c>
      <c r="F336" s="32">
        <v>6</v>
      </c>
      <c r="G336" s="32">
        <v>6</v>
      </c>
      <c r="H336" s="33">
        <v>6</v>
      </c>
      <c r="I336" s="32">
        <v>5</v>
      </c>
      <c r="J336" s="32">
        <v>6.5</v>
      </c>
      <c r="K336" s="32"/>
      <c r="L336" s="32">
        <v>7</v>
      </c>
      <c r="M336" s="32">
        <v>6.5</v>
      </c>
      <c r="N336" s="32"/>
      <c r="O336" s="32">
        <v>5.5</v>
      </c>
      <c r="P336" s="32">
        <v>6</v>
      </c>
      <c r="Q336" s="32">
        <v>6</v>
      </c>
      <c r="R336" s="32">
        <v>6</v>
      </c>
      <c r="S336" s="32">
        <v>5.5</v>
      </c>
      <c r="T336" s="32">
        <v>5.5</v>
      </c>
      <c r="U336" s="32">
        <v>5.5</v>
      </c>
      <c r="V336" s="32">
        <v>5</v>
      </c>
      <c r="W336" s="32">
        <v>6.5</v>
      </c>
      <c r="X336" s="32"/>
      <c r="Y336" s="32">
        <v>5.5</v>
      </c>
      <c r="Z336" s="32" t="s">
        <v>423</v>
      </c>
      <c r="AA336" s="32">
        <v>6</v>
      </c>
      <c r="AB336" s="32">
        <v>6</v>
      </c>
      <c r="AC336" s="32">
        <v>6.5</v>
      </c>
      <c r="AD336" s="32">
        <v>6.5</v>
      </c>
      <c r="AE336" s="32">
        <v>5</v>
      </c>
      <c r="AF336" s="32">
        <v>5</v>
      </c>
      <c r="AG336" s="32">
        <v>6</v>
      </c>
      <c r="AH336" s="32"/>
      <c r="AI336" s="32">
        <v>5</v>
      </c>
      <c r="AJ336" s="32">
        <v>5.5</v>
      </c>
      <c r="AK336" s="32">
        <v>5</v>
      </c>
      <c r="AL336" s="32">
        <v>5</v>
      </c>
      <c r="AM336" s="32"/>
      <c r="AN336" s="32"/>
      <c r="AO336" s="7">
        <f t="shared" si="156"/>
        <v>31</v>
      </c>
      <c r="AP336" s="8">
        <f t="shared" si="147"/>
        <v>18</v>
      </c>
      <c r="AQ336" s="8">
        <f t="shared" si="148"/>
        <v>13</v>
      </c>
      <c r="AR336" s="8">
        <f t="shared" si="157"/>
        <v>5.806451612903226</v>
      </c>
      <c r="AS336" s="8">
        <f t="shared" si="153"/>
        <v>5.9705882352941178</v>
      </c>
      <c r="AT336" s="8">
        <f t="shared" si="154"/>
        <v>5.6071428571428568</v>
      </c>
      <c r="AU336" s="8">
        <f t="shared" si="158"/>
        <v>6</v>
      </c>
      <c r="AV336" s="8">
        <f t="shared" si="149"/>
        <v>5.916666666666667</v>
      </c>
      <c r="AW336" s="8">
        <f t="shared" si="150"/>
        <v>5.6538461538461542</v>
      </c>
      <c r="AX336" s="8">
        <f t="shared" si="145"/>
        <v>5.9838709677419351</v>
      </c>
      <c r="AY336" s="8">
        <f t="shared" si="141"/>
        <v>6.1944444444444446</v>
      </c>
      <c r="AZ336" s="8">
        <f t="shared" si="142"/>
        <v>5.6923076923076925</v>
      </c>
      <c r="BA336" s="1">
        <f t="shared" si="146"/>
        <v>180</v>
      </c>
      <c r="BB336" s="1">
        <f>SUM('BONUS GAZZETTA 2013 2014'!C336:AN336)</f>
        <v>5.5</v>
      </c>
      <c r="BC336" s="15">
        <f t="shared" si="155"/>
        <v>185.5</v>
      </c>
      <c r="BD336" s="1">
        <f t="shared" si="151"/>
        <v>106.5</v>
      </c>
      <c r="BE336" s="1">
        <f t="shared" si="152"/>
        <v>73.5</v>
      </c>
      <c r="BF336" s="1">
        <f>SUM('BONUS GAZZETTA 2013 2014'!C336,'BONUS GAZZETTA 2013 2014'!E336,'BONUS GAZZETTA 2013 2014'!G336,'BONUS GAZZETTA 2013 2014'!J336,'BONUS GAZZETTA 2013 2014'!L336,'BONUS GAZZETTA 2013 2014'!M336,'BONUS GAZZETTA 2013 2014'!O336,'BONUS GAZZETTA 2013 2014'!Q336,'BONUS GAZZETTA 2013 2014'!S336,'BONUS GAZZETTA 2013 2014'!U336,'BONUS GAZZETTA 2013 2014'!W336,'BONUS GAZZETTA 2013 2014'!Y336,'BONUS GAZZETTA 2013 2014'!AA336,'BONUS GAZZETTA 2013 2014'!AB336,'BONUS GAZZETTA 2013 2014'!AD336,'BONUS GAZZETTA 2013 2014'!AG336,'BONUS GAZZETTA 2013 2014'!AI336,'BONUS GAZZETTA 2013 2014'!AK336,'BONUS GAZZETTA 2013 2014'!AM336)</f>
        <v>5</v>
      </c>
      <c r="BG336" s="1">
        <f>SUM('BONUS GAZZETTA 2013 2014'!D336,'BONUS GAZZETTA 2013 2014'!F336,'BONUS GAZZETTA 2013 2014'!H336,'BONUS GAZZETTA 2013 2014'!I336,'BONUS GAZZETTA 2013 2014'!K336,'BONUS GAZZETTA 2013 2014'!N336,'BONUS GAZZETTA 2013 2014'!P336,'BONUS GAZZETTA 2013 2014'!R336,'BONUS GAZZETTA 2013 2014'!T336,'BONUS GAZZETTA 2013 2014'!V336,'BONUS GAZZETTA 2013 2014'!X336,'BONUS GAZZETTA 2013 2014'!Z336,'BONUS GAZZETTA 2013 2014'!AC336,'BONUS GAZZETTA 2013 2014'!AE336,'BONUS GAZZETTA 2013 2014'!AF336,'BONUS GAZZETTA 2013 2014'!AH336,'BONUS GAZZETTA 2013 2014'!AJ336,'BONUS GAZZETTA 2013 2014'!AL336,'BONUS GAZZETTA 2013 2014'!AN336)</f>
        <v>0.5</v>
      </c>
      <c r="BH336" s="1">
        <f t="shared" si="143"/>
        <v>111.5</v>
      </c>
      <c r="BI336" s="1">
        <f t="shared" si="144"/>
        <v>74</v>
      </c>
    </row>
    <row r="337" spans="1:61">
      <c r="A337" s="32" t="s">
        <v>8</v>
      </c>
      <c r="B337" s="32" t="s">
        <v>152</v>
      </c>
      <c r="C337" s="32">
        <v>5.5</v>
      </c>
      <c r="D337" s="32">
        <v>7</v>
      </c>
      <c r="E337" s="32">
        <v>5.5</v>
      </c>
      <c r="F337" s="32">
        <v>6.5</v>
      </c>
      <c r="G337" s="32">
        <v>6.5</v>
      </c>
      <c r="H337" s="33">
        <v>6</v>
      </c>
      <c r="I337" s="32">
        <v>4</v>
      </c>
      <c r="J337" s="32">
        <v>5</v>
      </c>
      <c r="K337" s="32">
        <v>6</v>
      </c>
      <c r="L337" s="32">
        <v>6.5</v>
      </c>
      <c r="M337" s="32">
        <v>7</v>
      </c>
      <c r="N337" s="32">
        <v>5.5</v>
      </c>
      <c r="O337" s="32">
        <v>6</v>
      </c>
      <c r="P337" s="32"/>
      <c r="Q337" s="32">
        <v>6.5</v>
      </c>
      <c r="R337" s="32">
        <v>6.5</v>
      </c>
      <c r="S337" s="32">
        <v>6</v>
      </c>
      <c r="T337" s="32">
        <v>6</v>
      </c>
      <c r="U337" s="32">
        <v>6</v>
      </c>
      <c r="V337" s="32"/>
      <c r="W337" s="32">
        <v>7.5</v>
      </c>
      <c r="X337" s="32">
        <v>6.5</v>
      </c>
      <c r="Y337" s="32">
        <v>6.5</v>
      </c>
      <c r="Z337" s="32">
        <v>6</v>
      </c>
      <c r="AA337" s="32"/>
      <c r="AB337" s="32"/>
      <c r="AC337" s="32"/>
      <c r="AD337" s="32"/>
      <c r="AE337" s="32"/>
      <c r="AF337" s="32"/>
      <c r="AG337" s="32"/>
      <c r="AH337" s="32"/>
      <c r="AI337" s="32"/>
      <c r="AJ337" s="32"/>
      <c r="AK337" s="32"/>
      <c r="AL337" s="32"/>
      <c r="AM337" s="32"/>
      <c r="AN337" s="32"/>
      <c r="AO337" s="7">
        <f t="shared" si="156"/>
        <v>22</v>
      </c>
      <c r="AP337" s="8">
        <f t="shared" si="147"/>
        <v>12</v>
      </c>
      <c r="AQ337" s="8">
        <f t="shared" si="148"/>
        <v>10</v>
      </c>
      <c r="AR337" s="8">
        <f t="shared" si="157"/>
        <v>6.1136363636363633</v>
      </c>
      <c r="AS337" s="8">
        <f t="shared" si="153"/>
        <v>6</v>
      </c>
      <c r="AT337" s="8">
        <f t="shared" si="154"/>
        <v>6.625</v>
      </c>
      <c r="AU337" s="8">
        <f t="shared" si="158"/>
        <v>6.5</v>
      </c>
      <c r="AV337" s="8">
        <f t="shared" si="149"/>
        <v>6.208333333333333</v>
      </c>
      <c r="AW337" s="8">
        <f t="shared" si="150"/>
        <v>6</v>
      </c>
      <c r="AX337" s="8">
        <f t="shared" si="145"/>
        <v>6.1136363636363633</v>
      </c>
      <c r="AY337" s="8">
        <f t="shared" si="141"/>
        <v>6.333333333333333</v>
      </c>
      <c r="AZ337" s="8">
        <f t="shared" si="142"/>
        <v>5.85</v>
      </c>
      <c r="BA337" s="1">
        <f t="shared" si="146"/>
        <v>134.5</v>
      </c>
      <c r="BB337" s="1">
        <f>SUM('BONUS GAZZETTA 2013 2014'!C337:AN337)</f>
        <v>0</v>
      </c>
      <c r="BC337" s="15">
        <f t="shared" si="155"/>
        <v>134.5</v>
      </c>
      <c r="BD337" s="1">
        <f t="shared" si="151"/>
        <v>74.5</v>
      </c>
      <c r="BE337" s="1">
        <f t="shared" si="152"/>
        <v>60</v>
      </c>
      <c r="BF337" s="1">
        <f>SUM('BONUS GAZZETTA 2013 2014'!C337,'BONUS GAZZETTA 2013 2014'!E337,'BONUS GAZZETTA 2013 2014'!G337,'BONUS GAZZETTA 2013 2014'!J337,'BONUS GAZZETTA 2013 2014'!L337,'BONUS GAZZETTA 2013 2014'!M337,'BONUS GAZZETTA 2013 2014'!O337,'BONUS GAZZETTA 2013 2014'!Q337,'BONUS GAZZETTA 2013 2014'!S337,'BONUS GAZZETTA 2013 2014'!U337,'BONUS GAZZETTA 2013 2014'!W337,'BONUS GAZZETTA 2013 2014'!Y337,'BONUS GAZZETTA 2013 2014'!AA337,'BONUS GAZZETTA 2013 2014'!AB337,'BONUS GAZZETTA 2013 2014'!AD337,'BONUS GAZZETTA 2013 2014'!AG337,'BONUS GAZZETTA 2013 2014'!AI337,'BONUS GAZZETTA 2013 2014'!AK337,'BONUS GAZZETTA 2013 2014'!AM337)</f>
        <v>1.5</v>
      </c>
      <c r="BG337" s="1">
        <f>SUM('BONUS GAZZETTA 2013 2014'!D337,'BONUS GAZZETTA 2013 2014'!F337,'BONUS GAZZETTA 2013 2014'!H337,'BONUS GAZZETTA 2013 2014'!I337,'BONUS GAZZETTA 2013 2014'!K337,'BONUS GAZZETTA 2013 2014'!N337,'BONUS GAZZETTA 2013 2014'!P337,'BONUS GAZZETTA 2013 2014'!R337,'BONUS GAZZETTA 2013 2014'!T337,'BONUS GAZZETTA 2013 2014'!V337,'BONUS GAZZETTA 2013 2014'!X337,'BONUS GAZZETTA 2013 2014'!Z337,'BONUS GAZZETTA 2013 2014'!AC337,'BONUS GAZZETTA 2013 2014'!AE337,'BONUS GAZZETTA 2013 2014'!AF337,'BONUS GAZZETTA 2013 2014'!AH337,'BONUS GAZZETTA 2013 2014'!AJ337,'BONUS GAZZETTA 2013 2014'!AL337,'BONUS GAZZETTA 2013 2014'!AN337)</f>
        <v>-1.5</v>
      </c>
      <c r="BH337" s="1">
        <f t="shared" si="143"/>
        <v>76</v>
      </c>
      <c r="BI337" s="1">
        <f t="shared" si="144"/>
        <v>58.5</v>
      </c>
    </row>
    <row r="338" spans="1:61">
      <c r="A338" s="32" t="s">
        <v>8</v>
      </c>
      <c r="B338" s="32" t="s">
        <v>575</v>
      </c>
      <c r="C338" s="32"/>
      <c r="D338" s="32"/>
      <c r="E338" s="32"/>
      <c r="F338" s="32"/>
      <c r="G338" s="32"/>
      <c r="H338" s="33"/>
      <c r="I338" s="32"/>
      <c r="J338" s="32"/>
      <c r="K338" s="32"/>
      <c r="L338" s="32"/>
      <c r="M338" s="32"/>
      <c r="N338" s="32"/>
      <c r="O338" s="32"/>
      <c r="P338" s="32"/>
      <c r="Q338" s="32"/>
      <c r="R338" s="32"/>
      <c r="S338" s="32"/>
      <c r="T338" s="32"/>
      <c r="U338" s="32"/>
      <c r="V338" s="32" t="s">
        <v>423</v>
      </c>
      <c r="W338" s="32"/>
      <c r="X338" s="32"/>
      <c r="Y338" s="32"/>
      <c r="Z338" s="32"/>
      <c r="AA338" s="32" t="s">
        <v>423</v>
      </c>
      <c r="AB338" s="32"/>
      <c r="AC338" s="32"/>
      <c r="AD338" s="32"/>
      <c r="AE338" s="32"/>
      <c r="AF338" s="32"/>
      <c r="AG338" s="32"/>
      <c r="AH338" s="32">
        <v>6</v>
      </c>
      <c r="AI338" s="32"/>
      <c r="AJ338" s="32">
        <v>5.5</v>
      </c>
      <c r="AK338" s="32"/>
      <c r="AL338" s="32">
        <v>6</v>
      </c>
      <c r="AM338" s="32">
        <v>6</v>
      </c>
      <c r="AN338" s="32">
        <v>6.5</v>
      </c>
      <c r="AO338" s="7">
        <f t="shared" si="156"/>
        <v>5</v>
      </c>
      <c r="AP338" s="8">
        <f t="shared" si="147"/>
        <v>1</v>
      </c>
      <c r="AQ338" s="8">
        <f t="shared" si="148"/>
        <v>4</v>
      </c>
      <c r="AR338" s="8">
        <f t="shared" si="157"/>
        <v>6</v>
      </c>
      <c r="AS338" s="8" t="e">
        <f t="shared" si="153"/>
        <v>#DIV/0!</v>
      </c>
      <c r="AT338" s="8">
        <f t="shared" si="154"/>
        <v>6</v>
      </c>
      <c r="AU338" s="8">
        <f t="shared" si="158"/>
        <v>6</v>
      </c>
      <c r="AV338" s="8">
        <f t="shared" si="149"/>
        <v>6</v>
      </c>
      <c r="AW338" s="8">
        <f t="shared" si="150"/>
        <v>6</v>
      </c>
      <c r="AX338" s="8">
        <f t="shared" si="145"/>
        <v>5.9</v>
      </c>
      <c r="AY338" s="8">
        <f t="shared" si="141"/>
        <v>5.5</v>
      </c>
      <c r="AZ338" s="8">
        <f t="shared" si="142"/>
        <v>6</v>
      </c>
      <c r="BA338" s="1">
        <f t="shared" si="146"/>
        <v>30</v>
      </c>
      <c r="BB338" s="1">
        <f>SUM('BONUS GAZZETTA 2013 2014'!C338:AN338)</f>
        <v>-0.5</v>
      </c>
      <c r="BC338" s="15">
        <f t="shared" si="155"/>
        <v>29.5</v>
      </c>
      <c r="BD338" s="1">
        <f t="shared" si="151"/>
        <v>6</v>
      </c>
      <c r="BE338" s="1">
        <f t="shared" si="152"/>
        <v>24</v>
      </c>
      <c r="BF338" s="1">
        <f>SUM('BONUS GAZZETTA 2013 2014'!C338,'BONUS GAZZETTA 2013 2014'!E338,'BONUS GAZZETTA 2013 2014'!G338,'BONUS GAZZETTA 2013 2014'!J338,'BONUS GAZZETTA 2013 2014'!L338,'BONUS GAZZETTA 2013 2014'!M338,'BONUS GAZZETTA 2013 2014'!O338,'BONUS GAZZETTA 2013 2014'!Q338,'BONUS GAZZETTA 2013 2014'!S338,'BONUS GAZZETTA 2013 2014'!U338,'BONUS GAZZETTA 2013 2014'!W338,'BONUS GAZZETTA 2013 2014'!Y338,'BONUS GAZZETTA 2013 2014'!AA338,'BONUS GAZZETTA 2013 2014'!AB338,'BONUS GAZZETTA 2013 2014'!AD338,'BONUS GAZZETTA 2013 2014'!AG338,'BONUS GAZZETTA 2013 2014'!AI338,'BONUS GAZZETTA 2013 2014'!AK338,'BONUS GAZZETTA 2013 2014'!AM338)</f>
        <v>-0.5</v>
      </c>
      <c r="BG338" s="1">
        <f>SUM('BONUS GAZZETTA 2013 2014'!D338,'BONUS GAZZETTA 2013 2014'!F338,'BONUS GAZZETTA 2013 2014'!H338,'BONUS GAZZETTA 2013 2014'!I338,'BONUS GAZZETTA 2013 2014'!K338,'BONUS GAZZETTA 2013 2014'!N338,'BONUS GAZZETTA 2013 2014'!P338,'BONUS GAZZETTA 2013 2014'!R338,'BONUS GAZZETTA 2013 2014'!T338,'BONUS GAZZETTA 2013 2014'!V338,'BONUS GAZZETTA 2013 2014'!X338,'BONUS GAZZETTA 2013 2014'!Z338,'BONUS GAZZETTA 2013 2014'!AC338,'BONUS GAZZETTA 2013 2014'!AE338,'BONUS GAZZETTA 2013 2014'!AF338,'BONUS GAZZETTA 2013 2014'!AH338,'BONUS GAZZETTA 2013 2014'!AJ338,'BONUS GAZZETTA 2013 2014'!AL338,'BONUS GAZZETTA 2013 2014'!AN338)</f>
        <v>0</v>
      </c>
      <c r="BH338" s="1">
        <f t="shared" si="143"/>
        <v>5.5</v>
      </c>
      <c r="BI338" s="1">
        <f t="shared" si="144"/>
        <v>24</v>
      </c>
    </row>
    <row r="339" spans="1:61">
      <c r="A339" s="32" t="s">
        <v>8</v>
      </c>
      <c r="B339" s="32" t="s">
        <v>153</v>
      </c>
      <c r="C339" s="32">
        <v>6.5</v>
      </c>
      <c r="D339" s="32">
        <v>6</v>
      </c>
      <c r="E339" s="32">
        <v>6.5</v>
      </c>
      <c r="F339" s="32">
        <v>6</v>
      </c>
      <c r="G339" s="32">
        <v>6.5</v>
      </c>
      <c r="H339" s="33">
        <v>6.5</v>
      </c>
      <c r="I339" s="32">
        <v>6</v>
      </c>
      <c r="J339" s="32">
        <v>6</v>
      </c>
      <c r="K339" s="32">
        <v>6.5</v>
      </c>
      <c r="L339" s="32">
        <v>6.5</v>
      </c>
      <c r="M339" s="32"/>
      <c r="N339" s="32">
        <v>6</v>
      </c>
      <c r="O339" s="32">
        <v>6</v>
      </c>
      <c r="P339" s="32">
        <v>5.5</v>
      </c>
      <c r="Q339" s="32">
        <v>6</v>
      </c>
      <c r="R339" s="32">
        <v>6</v>
      </c>
      <c r="S339" s="32">
        <v>6</v>
      </c>
      <c r="T339" s="32">
        <v>6.5</v>
      </c>
      <c r="U339" s="32"/>
      <c r="V339" s="32"/>
      <c r="W339" s="32"/>
      <c r="X339" s="32"/>
      <c r="Y339" s="32"/>
      <c r="Z339" s="32"/>
      <c r="AA339" s="32"/>
      <c r="AB339" s="32"/>
      <c r="AC339" s="32"/>
      <c r="AD339" s="32"/>
      <c r="AE339" s="32"/>
      <c r="AF339" s="32"/>
      <c r="AG339" s="32"/>
      <c r="AH339" s="32"/>
      <c r="AI339" s="32"/>
      <c r="AJ339" s="32"/>
      <c r="AK339" s="32"/>
      <c r="AL339" s="32"/>
      <c r="AM339" s="32"/>
      <c r="AN339" s="32"/>
      <c r="AO339" s="7">
        <f t="shared" si="156"/>
        <v>17</v>
      </c>
      <c r="AP339" s="8">
        <f t="shared" si="147"/>
        <v>8</v>
      </c>
      <c r="AQ339" s="8">
        <f t="shared" si="148"/>
        <v>9</v>
      </c>
      <c r="AR339" s="8">
        <f t="shared" si="157"/>
        <v>6.1764705882352944</v>
      </c>
      <c r="AS339" s="8">
        <f t="shared" si="153"/>
        <v>6.1764705882352944</v>
      </c>
      <c r="AT339" s="8" t="e">
        <f t="shared" si="154"/>
        <v>#DIV/0!</v>
      </c>
      <c r="AU339" s="8">
        <f t="shared" si="158"/>
        <v>6</v>
      </c>
      <c r="AV339" s="8">
        <f t="shared" si="149"/>
        <v>6.25</v>
      </c>
      <c r="AW339" s="8">
        <f t="shared" si="150"/>
        <v>6.1111111111111107</v>
      </c>
      <c r="AX339" s="8">
        <f t="shared" si="145"/>
        <v>5.9117647058823533</v>
      </c>
      <c r="AY339" s="8">
        <f t="shared" si="141"/>
        <v>5.9375</v>
      </c>
      <c r="AZ339" s="8">
        <f t="shared" si="142"/>
        <v>5.8888888888888893</v>
      </c>
      <c r="BA339" s="1">
        <f t="shared" si="146"/>
        <v>105</v>
      </c>
      <c r="BB339" s="1">
        <f>SUM('BONUS GAZZETTA 2013 2014'!C339:AN339)</f>
        <v>-4.5</v>
      </c>
      <c r="BC339" s="15">
        <f t="shared" si="155"/>
        <v>100.5</v>
      </c>
      <c r="BD339" s="1">
        <f t="shared" si="151"/>
        <v>50</v>
      </c>
      <c r="BE339" s="1">
        <f t="shared" si="152"/>
        <v>55</v>
      </c>
      <c r="BF339" s="1">
        <f>SUM('BONUS GAZZETTA 2013 2014'!C339,'BONUS GAZZETTA 2013 2014'!E339,'BONUS GAZZETTA 2013 2014'!G339,'BONUS GAZZETTA 2013 2014'!J339,'BONUS GAZZETTA 2013 2014'!L339,'BONUS GAZZETTA 2013 2014'!M339,'BONUS GAZZETTA 2013 2014'!O339,'BONUS GAZZETTA 2013 2014'!Q339,'BONUS GAZZETTA 2013 2014'!S339,'BONUS GAZZETTA 2013 2014'!U339,'BONUS GAZZETTA 2013 2014'!W339,'BONUS GAZZETTA 2013 2014'!Y339,'BONUS GAZZETTA 2013 2014'!AA339,'BONUS GAZZETTA 2013 2014'!AB339,'BONUS GAZZETTA 2013 2014'!AD339,'BONUS GAZZETTA 2013 2014'!AG339,'BONUS GAZZETTA 2013 2014'!AI339,'BONUS GAZZETTA 2013 2014'!AK339,'BONUS GAZZETTA 2013 2014'!AM339)</f>
        <v>-2.5</v>
      </c>
      <c r="BG339" s="1">
        <f>SUM('BONUS GAZZETTA 2013 2014'!D339,'BONUS GAZZETTA 2013 2014'!F339,'BONUS GAZZETTA 2013 2014'!H339,'BONUS GAZZETTA 2013 2014'!I339,'BONUS GAZZETTA 2013 2014'!K339,'BONUS GAZZETTA 2013 2014'!N339,'BONUS GAZZETTA 2013 2014'!P339,'BONUS GAZZETTA 2013 2014'!R339,'BONUS GAZZETTA 2013 2014'!T339,'BONUS GAZZETTA 2013 2014'!V339,'BONUS GAZZETTA 2013 2014'!X339,'BONUS GAZZETTA 2013 2014'!Z339,'BONUS GAZZETTA 2013 2014'!AC339,'BONUS GAZZETTA 2013 2014'!AE339,'BONUS GAZZETTA 2013 2014'!AF339,'BONUS GAZZETTA 2013 2014'!AH339,'BONUS GAZZETTA 2013 2014'!AJ339,'BONUS GAZZETTA 2013 2014'!AL339,'BONUS GAZZETTA 2013 2014'!AN339)</f>
        <v>-2</v>
      </c>
      <c r="BH339" s="1">
        <f t="shared" si="143"/>
        <v>47.5</v>
      </c>
      <c r="BI339" s="1">
        <f t="shared" si="144"/>
        <v>53</v>
      </c>
    </row>
    <row r="340" spans="1:61">
      <c r="A340" s="32" t="s">
        <v>14</v>
      </c>
      <c r="B340" s="32" t="s">
        <v>654</v>
      </c>
      <c r="C340" s="32"/>
      <c r="D340" s="32"/>
      <c r="E340" s="32"/>
      <c r="F340" s="32"/>
      <c r="G340" s="32"/>
      <c r="H340" s="33"/>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v>6</v>
      </c>
      <c r="AO340" s="7">
        <f t="shared" si="156"/>
        <v>1</v>
      </c>
      <c r="AP340" s="8">
        <f t="shared" si="147"/>
        <v>0</v>
      </c>
      <c r="AQ340" s="8">
        <f t="shared" si="148"/>
        <v>1</v>
      </c>
      <c r="AR340" s="8">
        <f t="shared" si="157"/>
        <v>6</v>
      </c>
      <c r="AS340" s="8" t="e">
        <f t="shared" si="153"/>
        <v>#DIV/0!</v>
      </c>
      <c r="AT340" s="8">
        <f t="shared" si="154"/>
        <v>6</v>
      </c>
      <c r="AU340" s="8" t="e">
        <f t="shared" si="158"/>
        <v>#N/A</v>
      </c>
      <c r="AV340" s="8" t="e">
        <f t="shared" si="149"/>
        <v>#DIV/0!</v>
      </c>
      <c r="AW340" s="8">
        <f t="shared" si="150"/>
        <v>6</v>
      </c>
      <c r="AX340" s="8">
        <f t="shared" si="145"/>
        <v>6</v>
      </c>
      <c r="AY340" s="8" t="e">
        <f t="shared" si="141"/>
        <v>#DIV/0!</v>
      </c>
      <c r="AZ340" s="8">
        <f t="shared" si="142"/>
        <v>6</v>
      </c>
      <c r="BA340" s="1">
        <f t="shared" si="146"/>
        <v>6</v>
      </c>
      <c r="BB340" s="1">
        <f>SUM('BONUS GAZZETTA 2013 2014'!C340:AN340)</f>
        <v>0</v>
      </c>
      <c r="BC340" s="15">
        <f t="shared" si="155"/>
        <v>6</v>
      </c>
      <c r="BD340" s="1">
        <f t="shared" si="151"/>
        <v>0</v>
      </c>
      <c r="BE340" s="1">
        <f t="shared" si="152"/>
        <v>6</v>
      </c>
      <c r="BF340" s="1">
        <f>SUM('BONUS GAZZETTA 2013 2014'!C340,'BONUS GAZZETTA 2013 2014'!E340,'BONUS GAZZETTA 2013 2014'!G340,'BONUS GAZZETTA 2013 2014'!J340,'BONUS GAZZETTA 2013 2014'!L340,'BONUS GAZZETTA 2013 2014'!M340,'BONUS GAZZETTA 2013 2014'!O340,'BONUS GAZZETTA 2013 2014'!Q340,'BONUS GAZZETTA 2013 2014'!S340,'BONUS GAZZETTA 2013 2014'!U340,'BONUS GAZZETTA 2013 2014'!W340,'BONUS GAZZETTA 2013 2014'!Y340,'BONUS GAZZETTA 2013 2014'!AA340,'BONUS GAZZETTA 2013 2014'!AB340,'BONUS GAZZETTA 2013 2014'!AD340,'BONUS GAZZETTA 2013 2014'!AG340,'BONUS GAZZETTA 2013 2014'!AI340,'BONUS GAZZETTA 2013 2014'!AK340,'BONUS GAZZETTA 2013 2014'!AM340)</f>
        <v>0</v>
      </c>
      <c r="BG340" s="1">
        <f>SUM('BONUS GAZZETTA 2013 2014'!D340,'BONUS GAZZETTA 2013 2014'!F340,'BONUS GAZZETTA 2013 2014'!H340,'BONUS GAZZETTA 2013 2014'!I340,'BONUS GAZZETTA 2013 2014'!K340,'BONUS GAZZETTA 2013 2014'!N340,'BONUS GAZZETTA 2013 2014'!P340,'BONUS GAZZETTA 2013 2014'!R340,'BONUS GAZZETTA 2013 2014'!T340,'BONUS GAZZETTA 2013 2014'!V340,'BONUS GAZZETTA 2013 2014'!X340,'BONUS GAZZETTA 2013 2014'!Z340,'BONUS GAZZETTA 2013 2014'!AC340,'BONUS GAZZETTA 2013 2014'!AE340,'BONUS GAZZETTA 2013 2014'!AF340,'BONUS GAZZETTA 2013 2014'!AH340,'BONUS GAZZETTA 2013 2014'!AJ340,'BONUS GAZZETTA 2013 2014'!AL340,'BONUS GAZZETTA 2013 2014'!AN340)</f>
        <v>0</v>
      </c>
      <c r="BH340" s="1">
        <f t="shared" si="143"/>
        <v>0</v>
      </c>
      <c r="BI340" s="1">
        <f t="shared" si="144"/>
        <v>6</v>
      </c>
    </row>
    <row r="341" spans="1:61">
      <c r="A341" s="32" t="s">
        <v>14</v>
      </c>
      <c r="B341" s="32" t="s">
        <v>366</v>
      </c>
      <c r="C341" s="32"/>
      <c r="D341" s="32"/>
      <c r="E341" s="32"/>
      <c r="F341" s="32"/>
      <c r="G341" s="32"/>
      <c r="H341" s="33"/>
      <c r="I341" s="32"/>
      <c r="J341" s="32"/>
      <c r="K341" s="32"/>
      <c r="L341" s="32"/>
      <c r="M341" s="32"/>
      <c r="N341" s="32"/>
      <c r="O341" s="32"/>
      <c r="P341" s="32"/>
      <c r="Q341" s="32"/>
      <c r="R341" s="32"/>
      <c r="S341" s="32"/>
      <c r="T341" s="32"/>
      <c r="U341" s="32"/>
      <c r="V341" s="32"/>
      <c r="W341" s="32"/>
      <c r="X341" s="32">
        <v>5.5</v>
      </c>
      <c r="Y341" s="32">
        <v>5</v>
      </c>
      <c r="Z341" s="32">
        <v>6</v>
      </c>
      <c r="AA341" s="32">
        <v>5.5</v>
      </c>
      <c r="AB341" s="32">
        <v>6</v>
      </c>
      <c r="AC341" s="32">
        <v>6.5</v>
      </c>
      <c r="AD341" s="32">
        <v>5</v>
      </c>
      <c r="AE341" s="32">
        <v>5</v>
      </c>
      <c r="AF341" s="32">
        <v>5</v>
      </c>
      <c r="AG341" s="32">
        <v>5</v>
      </c>
      <c r="AH341" s="32">
        <v>6</v>
      </c>
      <c r="AI341" s="32">
        <v>5</v>
      </c>
      <c r="AJ341" s="32" t="s">
        <v>423</v>
      </c>
      <c r="AK341" s="32">
        <v>5</v>
      </c>
      <c r="AL341" s="32">
        <v>5</v>
      </c>
      <c r="AM341" s="32">
        <v>5</v>
      </c>
      <c r="AN341" s="32">
        <v>5</v>
      </c>
      <c r="AO341" s="7">
        <f t="shared" si="156"/>
        <v>16</v>
      </c>
      <c r="AP341" s="8">
        <f t="shared" si="147"/>
        <v>8</v>
      </c>
      <c r="AQ341" s="8">
        <f t="shared" si="148"/>
        <v>8</v>
      </c>
      <c r="AR341" s="8">
        <f t="shared" si="157"/>
        <v>5.34375</v>
      </c>
      <c r="AS341" s="8" t="e">
        <f t="shared" si="153"/>
        <v>#DIV/0!</v>
      </c>
      <c r="AT341" s="8">
        <f t="shared" si="154"/>
        <v>5.34375</v>
      </c>
      <c r="AU341" s="8">
        <f t="shared" si="158"/>
        <v>5</v>
      </c>
      <c r="AV341" s="8">
        <f t="shared" si="149"/>
        <v>5.1875</v>
      </c>
      <c r="AW341" s="8">
        <f t="shared" si="150"/>
        <v>5.5</v>
      </c>
      <c r="AX341" s="8">
        <f t="shared" si="145"/>
        <v>5.3125</v>
      </c>
      <c r="AY341" s="8">
        <f t="shared" si="141"/>
        <v>5.125</v>
      </c>
      <c r="AZ341" s="8">
        <f t="shared" si="142"/>
        <v>5.5</v>
      </c>
      <c r="BA341" s="1">
        <f t="shared" si="146"/>
        <v>85.5</v>
      </c>
      <c r="BB341" s="1">
        <f>SUM('BONUS GAZZETTA 2013 2014'!C341:AN341)</f>
        <v>-0.5</v>
      </c>
      <c r="BC341" s="15">
        <f t="shared" si="155"/>
        <v>85</v>
      </c>
      <c r="BD341" s="1">
        <f t="shared" si="151"/>
        <v>41.5</v>
      </c>
      <c r="BE341" s="1">
        <f t="shared" si="152"/>
        <v>44</v>
      </c>
      <c r="BF341" s="1">
        <f>SUM('BONUS GAZZETTA 2013 2014'!C341,'BONUS GAZZETTA 2013 2014'!E341,'BONUS GAZZETTA 2013 2014'!G341,'BONUS GAZZETTA 2013 2014'!J341,'BONUS GAZZETTA 2013 2014'!L341,'BONUS GAZZETTA 2013 2014'!M341,'BONUS GAZZETTA 2013 2014'!O341,'BONUS GAZZETTA 2013 2014'!Q341,'BONUS GAZZETTA 2013 2014'!S341,'BONUS GAZZETTA 2013 2014'!U341,'BONUS GAZZETTA 2013 2014'!W341,'BONUS GAZZETTA 2013 2014'!Y341,'BONUS GAZZETTA 2013 2014'!AA341,'BONUS GAZZETTA 2013 2014'!AB341,'BONUS GAZZETTA 2013 2014'!AD341,'BONUS GAZZETTA 2013 2014'!AG341,'BONUS GAZZETTA 2013 2014'!AI341,'BONUS GAZZETTA 2013 2014'!AK341,'BONUS GAZZETTA 2013 2014'!AM341)</f>
        <v>-0.5</v>
      </c>
      <c r="BG341" s="1">
        <f>SUM('BONUS GAZZETTA 2013 2014'!D341,'BONUS GAZZETTA 2013 2014'!F341,'BONUS GAZZETTA 2013 2014'!H341,'BONUS GAZZETTA 2013 2014'!I341,'BONUS GAZZETTA 2013 2014'!K341,'BONUS GAZZETTA 2013 2014'!N341,'BONUS GAZZETTA 2013 2014'!P341,'BONUS GAZZETTA 2013 2014'!R341,'BONUS GAZZETTA 2013 2014'!T341,'BONUS GAZZETTA 2013 2014'!V341,'BONUS GAZZETTA 2013 2014'!X341,'BONUS GAZZETTA 2013 2014'!Z341,'BONUS GAZZETTA 2013 2014'!AC341,'BONUS GAZZETTA 2013 2014'!AE341,'BONUS GAZZETTA 2013 2014'!AF341,'BONUS GAZZETTA 2013 2014'!AH341,'BONUS GAZZETTA 2013 2014'!AJ341,'BONUS GAZZETTA 2013 2014'!AL341,'BONUS GAZZETTA 2013 2014'!AN341)</f>
        <v>0</v>
      </c>
      <c r="BH341" s="1">
        <f t="shared" si="143"/>
        <v>41</v>
      </c>
      <c r="BI341" s="1">
        <f t="shared" si="144"/>
        <v>44</v>
      </c>
    </row>
    <row r="342" spans="1:61">
      <c r="A342" s="32" t="s">
        <v>14</v>
      </c>
      <c r="B342" s="32" t="s">
        <v>629</v>
      </c>
      <c r="C342" s="32"/>
      <c r="D342" s="32"/>
      <c r="E342" s="32"/>
      <c r="F342" s="32"/>
      <c r="G342" s="32"/>
      <c r="H342" s="33"/>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t="s">
        <v>423</v>
      </c>
      <c r="AL342" s="32"/>
      <c r="AM342" s="32"/>
      <c r="AN342" s="32"/>
      <c r="AO342" s="7">
        <f t="shared" si="156"/>
        <v>0</v>
      </c>
      <c r="AP342" s="8">
        <f t="shared" si="147"/>
        <v>0</v>
      </c>
      <c r="AQ342" s="8">
        <f t="shared" si="148"/>
        <v>0</v>
      </c>
      <c r="AR342" s="8" t="e">
        <f t="shared" si="157"/>
        <v>#DIV/0!</v>
      </c>
      <c r="AS342" s="8" t="e">
        <f t="shared" si="153"/>
        <v>#DIV/0!</v>
      </c>
      <c r="AT342" s="8" t="e">
        <f t="shared" si="154"/>
        <v>#DIV/0!</v>
      </c>
      <c r="AU342" s="8" t="e">
        <f t="shared" si="158"/>
        <v>#N/A</v>
      </c>
      <c r="AV342" s="8" t="e">
        <f t="shared" si="149"/>
        <v>#DIV/0!</v>
      </c>
      <c r="AW342" s="8" t="e">
        <f t="shared" si="150"/>
        <v>#DIV/0!</v>
      </c>
      <c r="AX342" s="8" t="e">
        <f t="shared" si="145"/>
        <v>#DIV/0!</v>
      </c>
      <c r="AY342" s="8" t="e">
        <f t="shared" si="141"/>
        <v>#DIV/0!</v>
      </c>
      <c r="AZ342" s="8" t="e">
        <f t="shared" si="142"/>
        <v>#DIV/0!</v>
      </c>
      <c r="BA342" s="1">
        <f t="shared" si="146"/>
        <v>0</v>
      </c>
      <c r="BB342" s="1">
        <f>SUM('BONUS GAZZETTA 2013 2014'!C342:AN342)</f>
        <v>0</v>
      </c>
      <c r="BC342" s="15">
        <f t="shared" si="155"/>
        <v>0</v>
      </c>
      <c r="BD342" s="1">
        <f t="shared" si="151"/>
        <v>0</v>
      </c>
      <c r="BE342" s="1">
        <f t="shared" si="152"/>
        <v>0</v>
      </c>
      <c r="BF342" s="1">
        <f>SUM('BONUS GAZZETTA 2013 2014'!C342,'BONUS GAZZETTA 2013 2014'!E342,'BONUS GAZZETTA 2013 2014'!G342,'BONUS GAZZETTA 2013 2014'!J342,'BONUS GAZZETTA 2013 2014'!L342,'BONUS GAZZETTA 2013 2014'!M342,'BONUS GAZZETTA 2013 2014'!O342,'BONUS GAZZETTA 2013 2014'!Q342,'BONUS GAZZETTA 2013 2014'!S342,'BONUS GAZZETTA 2013 2014'!U342,'BONUS GAZZETTA 2013 2014'!W342,'BONUS GAZZETTA 2013 2014'!Y342,'BONUS GAZZETTA 2013 2014'!AA342,'BONUS GAZZETTA 2013 2014'!AB342,'BONUS GAZZETTA 2013 2014'!AD342,'BONUS GAZZETTA 2013 2014'!AG342,'BONUS GAZZETTA 2013 2014'!AI342,'BONUS GAZZETTA 2013 2014'!AK342,'BONUS GAZZETTA 2013 2014'!AM342)</f>
        <v>0</v>
      </c>
      <c r="BG342" s="1">
        <f>SUM('BONUS GAZZETTA 2013 2014'!D342,'BONUS GAZZETTA 2013 2014'!F342,'BONUS GAZZETTA 2013 2014'!H342,'BONUS GAZZETTA 2013 2014'!I342,'BONUS GAZZETTA 2013 2014'!K342,'BONUS GAZZETTA 2013 2014'!N342,'BONUS GAZZETTA 2013 2014'!P342,'BONUS GAZZETTA 2013 2014'!R342,'BONUS GAZZETTA 2013 2014'!T342,'BONUS GAZZETTA 2013 2014'!V342,'BONUS GAZZETTA 2013 2014'!X342,'BONUS GAZZETTA 2013 2014'!Z342,'BONUS GAZZETTA 2013 2014'!AC342,'BONUS GAZZETTA 2013 2014'!AE342,'BONUS GAZZETTA 2013 2014'!AF342,'BONUS GAZZETTA 2013 2014'!AH342,'BONUS GAZZETTA 2013 2014'!AJ342,'BONUS GAZZETTA 2013 2014'!AL342,'BONUS GAZZETTA 2013 2014'!AN342)</f>
        <v>0</v>
      </c>
      <c r="BH342" s="1">
        <f t="shared" si="143"/>
        <v>0</v>
      </c>
      <c r="BI342" s="1">
        <f t="shared" si="144"/>
        <v>0</v>
      </c>
    </row>
    <row r="343" spans="1:61">
      <c r="A343" s="32" t="s">
        <v>14</v>
      </c>
      <c r="B343" s="32" t="s">
        <v>628</v>
      </c>
      <c r="C343" s="32"/>
      <c r="D343" s="32"/>
      <c r="E343" s="32"/>
      <c r="F343" s="32"/>
      <c r="G343" s="32"/>
      <c r="H343" s="33"/>
      <c r="I343" s="32"/>
      <c r="J343" s="32">
        <v>6</v>
      </c>
      <c r="K343" s="32" t="s">
        <v>423</v>
      </c>
      <c r="L343" s="32"/>
      <c r="M343" s="32"/>
      <c r="N343" s="32" t="s">
        <v>423</v>
      </c>
      <c r="O343" s="32">
        <v>5.5</v>
      </c>
      <c r="P343" s="32" t="s">
        <v>423</v>
      </c>
      <c r="Q343" s="32"/>
      <c r="R343" s="32"/>
      <c r="S343" s="32"/>
      <c r="T343" s="32"/>
      <c r="U343" s="32"/>
      <c r="V343" s="32">
        <v>5</v>
      </c>
      <c r="W343" s="32"/>
      <c r="X343" s="32"/>
      <c r="Y343" s="32" t="s">
        <v>423</v>
      </c>
      <c r="Z343" s="32"/>
      <c r="AA343" s="32"/>
      <c r="AB343" s="32"/>
      <c r="AC343" s="32"/>
      <c r="AD343" s="32"/>
      <c r="AE343" s="32"/>
      <c r="AF343" s="32"/>
      <c r="AG343" s="32"/>
      <c r="AH343" s="32"/>
      <c r="AI343" s="32"/>
      <c r="AJ343" s="32"/>
      <c r="AK343" s="32"/>
      <c r="AL343" s="32"/>
      <c r="AM343" s="32">
        <v>4</v>
      </c>
      <c r="AN343" s="32"/>
      <c r="AO343" s="7">
        <f t="shared" si="156"/>
        <v>4</v>
      </c>
      <c r="AP343" s="8">
        <f t="shared" si="147"/>
        <v>3</v>
      </c>
      <c r="AQ343" s="8">
        <f t="shared" si="148"/>
        <v>1</v>
      </c>
      <c r="AR343" s="8">
        <f t="shared" si="157"/>
        <v>5.125</v>
      </c>
      <c r="AS343" s="8">
        <f t="shared" si="153"/>
        <v>5.75</v>
      </c>
      <c r="AT343" s="8">
        <f t="shared" si="154"/>
        <v>4.5</v>
      </c>
      <c r="AU343" s="8" t="e">
        <f t="shared" si="158"/>
        <v>#N/A</v>
      </c>
      <c r="AV343" s="8">
        <f t="shared" si="149"/>
        <v>5.166666666666667</v>
      </c>
      <c r="AW343" s="8">
        <f t="shared" si="150"/>
        <v>5</v>
      </c>
      <c r="AX343" s="8">
        <f t="shared" si="145"/>
        <v>4.875</v>
      </c>
      <c r="AY343" s="8">
        <f t="shared" si="141"/>
        <v>4.833333333333333</v>
      </c>
      <c r="AZ343" s="8">
        <f t="shared" si="142"/>
        <v>5</v>
      </c>
      <c r="BA343" s="1">
        <f t="shared" si="146"/>
        <v>20.5</v>
      </c>
      <c r="BB343" s="1">
        <f>SUM('BONUS GAZZETTA 2013 2014'!C343:AN343)</f>
        <v>-1</v>
      </c>
      <c r="BC343" s="15">
        <f t="shared" si="155"/>
        <v>19.5</v>
      </c>
      <c r="BD343" s="1">
        <f t="shared" si="151"/>
        <v>15.5</v>
      </c>
      <c r="BE343" s="1">
        <f t="shared" si="152"/>
        <v>5</v>
      </c>
      <c r="BF343" s="1">
        <f>SUM('BONUS GAZZETTA 2013 2014'!C343,'BONUS GAZZETTA 2013 2014'!E343,'BONUS GAZZETTA 2013 2014'!G343,'BONUS GAZZETTA 2013 2014'!J343,'BONUS GAZZETTA 2013 2014'!L343,'BONUS GAZZETTA 2013 2014'!M343,'BONUS GAZZETTA 2013 2014'!O343,'BONUS GAZZETTA 2013 2014'!Q343,'BONUS GAZZETTA 2013 2014'!S343,'BONUS GAZZETTA 2013 2014'!U343,'BONUS GAZZETTA 2013 2014'!W343,'BONUS GAZZETTA 2013 2014'!Y343,'BONUS GAZZETTA 2013 2014'!AA343,'BONUS GAZZETTA 2013 2014'!AB343,'BONUS GAZZETTA 2013 2014'!AD343,'BONUS GAZZETTA 2013 2014'!AG343,'BONUS GAZZETTA 2013 2014'!AI343,'BONUS GAZZETTA 2013 2014'!AK343,'BONUS GAZZETTA 2013 2014'!AM343)</f>
        <v>-1</v>
      </c>
      <c r="BG343" s="1">
        <f>SUM('BONUS GAZZETTA 2013 2014'!D343,'BONUS GAZZETTA 2013 2014'!F343,'BONUS GAZZETTA 2013 2014'!H343,'BONUS GAZZETTA 2013 2014'!I343,'BONUS GAZZETTA 2013 2014'!K343,'BONUS GAZZETTA 2013 2014'!N343,'BONUS GAZZETTA 2013 2014'!P343,'BONUS GAZZETTA 2013 2014'!R343,'BONUS GAZZETTA 2013 2014'!T343,'BONUS GAZZETTA 2013 2014'!V343,'BONUS GAZZETTA 2013 2014'!X343,'BONUS GAZZETTA 2013 2014'!Z343,'BONUS GAZZETTA 2013 2014'!AC343,'BONUS GAZZETTA 2013 2014'!AE343,'BONUS GAZZETTA 2013 2014'!AF343,'BONUS GAZZETTA 2013 2014'!AH343,'BONUS GAZZETTA 2013 2014'!AJ343,'BONUS GAZZETTA 2013 2014'!AL343,'BONUS GAZZETTA 2013 2014'!AN343)</f>
        <v>0</v>
      </c>
      <c r="BH343" s="1">
        <f t="shared" si="143"/>
        <v>14.5</v>
      </c>
      <c r="BI343" s="1">
        <f t="shared" si="144"/>
        <v>5</v>
      </c>
    </row>
    <row r="344" spans="1:61">
      <c r="A344" s="32" t="s">
        <v>14</v>
      </c>
      <c r="B344" s="32" t="s">
        <v>154</v>
      </c>
      <c r="C344" s="32">
        <v>5</v>
      </c>
      <c r="D344" s="32"/>
      <c r="E344" s="32"/>
      <c r="F344" s="32"/>
      <c r="G344" s="32"/>
      <c r="H344" s="33"/>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7">
        <f t="shared" si="156"/>
        <v>1</v>
      </c>
      <c r="AP344" s="8">
        <f t="shared" si="147"/>
        <v>1</v>
      </c>
      <c r="AQ344" s="8">
        <f t="shared" si="148"/>
        <v>0</v>
      </c>
      <c r="AR344" s="8">
        <f t="shared" si="157"/>
        <v>5</v>
      </c>
      <c r="AS344" s="8">
        <f t="shared" si="153"/>
        <v>5</v>
      </c>
      <c r="AT344" s="8" t="e">
        <f t="shared" si="154"/>
        <v>#DIV/0!</v>
      </c>
      <c r="AU344" s="8" t="e">
        <f t="shared" si="158"/>
        <v>#N/A</v>
      </c>
      <c r="AV344" s="8">
        <f t="shared" si="149"/>
        <v>5</v>
      </c>
      <c r="AW344" s="8" t="e">
        <f t="shared" si="150"/>
        <v>#DIV/0!</v>
      </c>
      <c r="AX344" s="8">
        <f t="shared" si="145"/>
        <v>5</v>
      </c>
      <c r="AY344" s="8">
        <f t="shared" si="141"/>
        <v>5</v>
      </c>
      <c r="AZ344" s="8" t="e">
        <f t="shared" si="142"/>
        <v>#DIV/0!</v>
      </c>
      <c r="BA344" s="1">
        <f t="shared" si="146"/>
        <v>5</v>
      </c>
      <c r="BB344" s="1">
        <f>SUM('BONUS GAZZETTA 2013 2014'!C344:AN344)</f>
        <v>0</v>
      </c>
      <c r="BC344" s="15">
        <f t="shared" si="155"/>
        <v>5</v>
      </c>
      <c r="BD344" s="1">
        <f t="shared" si="151"/>
        <v>5</v>
      </c>
      <c r="BE344" s="1">
        <f t="shared" si="152"/>
        <v>0</v>
      </c>
      <c r="BF344" s="1">
        <f>SUM('BONUS GAZZETTA 2013 2014'!C344,'BONUS GAZZETTA 2013 2014'!E344,'BONUS GAZZETTA 2013 2014'!G344,'BONUS GAZZETTA 2013 2014'!J344,'BONUS GAZZETTA 2013 2014'!L344,'BONUS GAZZETTA 2013 2014'!M344,'BONUS GAZZETTA 2013 2014'!O344,'BONUS GAZZETTA 2013 2014'!Q344,'BONUS GAZZETTA 2013 2014'!S344,'BONUS GAZZETTA 2013 2014'!U344,'BONUS GAZZETTA 2013 2014'!W344,'BONUS GAZZETTA 2013 2014'!Y344,'BONUS GAZZETTA 2013 2014'!AA344,'BONUS GAZZETTA 2013 2014'!AB344,'BONUS GAZZETTA 2013 2014'!AD344,'BONUS GAZZETTA 2013 2014'!AG344,'BONUS GAZZETTA 2013 2014'!AI344,'BONUS GAZZETTA 2013 2014'!AK344,'BONUS GAZZETTA 2013 2014'!AM344)</f>
        <v>0</v>
      </c>
      <c r="BG344" s="1">
        <f>SUM('BONUS GAZZETTA 2013 2014'!D344,'BONUS GAZZETTA 2013 2014'!F344,'BONUS GAZZETTA 2013 2014'!H344,'BONUS GAZZETTA 2013 2014'!I344,'BONUS GAZZETTA 2013 2014'!K344,'BONUS GAZZETTA 2013 2014'!N344,'BONUS GAZZETTA 2013 2014'!P344,'BONUS GAZZETTA 2013 2014'!R344,'BONUS GAZZETTA 2013 2014'!T344,'BONUS GAZZETTA 2013 2014'!V344,'BONUS GAZZETTA 2013 2014'!X344,'BONUS GAZZETTA 2013 2014'!Z344,'BONUS GAZZETTA 2013 2014'!AC344,'BONUS GAZZETTA 2013 2014'!AE344,'BONUS GAZZETTA 2013 2014'!AF344,'BONUS GAZZETTA 2013 2014'!AH344,'BONUS GAZZETTA 2013 2014'!AJ344,'BONUS GAZZETTA 2013 2014'!AL344,'BONUS GAZZETTA 2013 2014'!AN344)</f>
        <v>0</v>
      </c>
      <c r="BH344" s="1">
        <f t="shared" si="143"/>
        <v>5</v>
      </c>
      <c r="BI344" s="1">
        <f t="shared" si="144"/>
        <v>0</v>
      </c>
    </row>
    <row r="345" spans="1:61">
      <c r="A345" s="32" t="s">
        <v>14</v>
      </c>
      <c r="B345" s="32" t="s">
        <v>358</v>
      </c>
      <c r="C345" s="32"/>
      <c r="D345" s="32">
        <v>7</v>
      </c>
      <c r="E345" s="32">
        <v>6.5</v>
      </c>
      <c r="F345" s="32">
        <v>5.5</v>
      </c>
      <c r="G345" s="32">
        <v>5.5</v>
      </c>
      <c r="H345" s="33">
        <v>6</v>
      </c>
      <c r="I345" s="32">
        <v>6</v>
      </c>
      <c r="J345" s="32">
        <v>5</v>
      </c>
      <c r="K345" s="32">
        <v>4.5</v>
      </c>
      <c r="L345" s="32">
        <v>6</v>
      </c>
      <c r="M345" s="32">
        <v>5</v>
      </c>
      <c r="N345" s="32">
        <v>5</v>
      </c>
      <c r="O345" s="32">
        <v>5</v>
      </c>
      <c r="P345" s="32">
        <v>5.5</v>
      </c>
      <c r="Q345" s="32"/>
      <c r="R345" s="32">
        <v>5</v>
      </c>
      <c r="S345" s="32">
        <v>5.5</v>
      </c>
      <c r="T345" s="32" t="s">
        <v>423</v>
      </c>
      <c r="U345" s="32" t="s">
        <v>423</v>
      </c>
      <c r="V345" s="32"/>
      <c r="W345" s="32">
        <v>6.5</v>
      </c>
      <c r="X345" s="32">
        <v>7.5</v>
      </c>
      <c r="Y345" s="32">
        <v>5.5</v>
      </c>
      <c r="Z345" s="32">
        <v>6</v>
      </c>
      <c r="AA345" s="32">
        <v>5.5</v>
      </c>
      <c r="AB345" s="32" t="s">
        <v>423</v>
      </c>
      <c r="AC345" s="32">
        <v>5</v>
      </c>
      <c r="AD345" s="32">
        <v>5.5</v>
      </c>
      <c r="AE345" s="32"/>
      <c r="AF345" s="32">
        <v>5.5</v>
      </c>
      <c r="AG345" s="32">
        <v>6</v>
      </c>
      <c r="AH345" s="32">
        <v>6</v>
      </c>
      <c r="AI345" s="32">
        <v>5</v>
      </c>
      <c r="AJ345" s="32">
        <v>5.5</v>
      </c>
      <c r="AK345" s="32"/>
      <c r="AL345" s="32"/>
      <c r="AM345" s="32"/>
      <c r="AN345" s="32"/>
      <c r="AO345" s="7">
        <f t="shared" si="156"/>
        <v>27</v>
      </c>
      <c r="AP345" s="8">
        <f t="shared" si="147"/>
        <v>13</v>
      </c>
      <c r="AQ345" s="8">
        <f t="shared" si="148"/>
        <v>14</v>
      </c>
      <c r="AR345" s="8">
        <f t="shared" si="157"/>
        <v>5.6481481481481479</v>
      </c>
      <c r="AS345" s="8">
        <f t="shared" si="153"/>
        <v>5.5333333333333332</v>
      </c>
      <c r="AT345" s="8">
        <f t="shared" si="154"/>
        <v>5.791666666666667</v>
      </c>
      <c r="AU345" s="8">
        <f t="shared" si="158"/>
        <v>5.5</v>
      </c>
      <c r="AV345" s="8">
        <f t="shared" si="149"/>
        <v>5.5769230769230766</v>
      </c>
      <c r="AW345" s="8">
        <f t="shared" si="150"/>
        <v>5.7142857142857144</v>
      </c>
      <c r="AX345" s="8">
        <f t="shared" si="145"/>
        <v>5.9629629629629628</v>
      </c>
      <c r="AY345" s="8">
        <f t="shared" si="141"/>
        <v>5.6538461538461542</v>
      </c>
      <c r="AZ345" s="8">
        <f t="shared" si="142"/>
        <v>6.25</v>
      </c>
      <c r="BA345" s="1">
        <f t="shared" si="146"/>
        <v>152.5</v>
      </c>
      <c r="BB345" s="1">
        <f>SUM('BONUS GAZZETTA 2013 2014'!C345:AN345)</f>
        <v>8.5</v>
      </c>
      <c r="BC345" s="15">
        <f t="shared" si="155"/>
        <v>161</v>
      </c>
      <c r="BD345" s="1">
        <f t="shared" si="151"/>
        <v>72.5</v>
      </c>
      <c r="BE345" s="1">
        <f t="shared" si="152"/>
        <v>80</v>
      </c>
      <c r="BF345" s="1">
        <f>SUM('BONUS GAZZETTA 2013 2014'!C345,'BONUS GAZZETTA 2013 2014'!E345,'BONUS GAZZETTA 2013 2014'!G345,'BONUS GAZZETTA 2013 2014'!J345,'BONUS GAZZETTA 2013 2014'!L345,'BONUS GAZZETTA 2013 2014'!M345,'BONUS GAZZETTA 2013 2014'!O345,'BONUS GAZZETTA 2013 2014'!Q345,'BONUS GAZZETTA 2013 2014'!S345,'BONUS GAZZETTA 2013 2014'!U345,'BONUS GAZZETTA 2013 2014'!W345,'BONUS GAZZETTA 2013 2014'!Y345,'BONUS GAZZETTA 2013 2014'!AA345,'BONUS GAZZETTA 2013 2014'!AB345,'BONUS GAZZETTA 2013 2014'!AD345,'BONUS GAZZETTA 2013 2014'!AG345,'BONUS GAZZETTA 2013 2014'!AI345,'BONUS GAZZETTA 2013 2014'!AK345,'BONUS GAZZETTA 2013 2014'!AM345)</f>
        <v>1</v>
      </c>
      <c r="BG345" s="1">
        <f>SUM('BONUS GAZZETTA 2013 2014'!D345,'BONUS GAZZETTA 2013 2014'!F345,'BONUS GAZZETTA 2013 2014'!H345,'BONUS GAZZETTA 2013 2014'!I345,'BONUS GAZZETTA 2013 2014'!K345,'BONUS GAZZETTA 2013 2014'!N345,'BONUS GAZZETTA 2013 2014'!P345,'BONUS GAZZETTA 2013 2014'!R345,'BONUS GAZZETTA 2013 2014'!T345,'BONUS GAZZETTA 2013 2014'!V345,'BONUS GAZZETTA 2013 2014'!X345,'BONUS GAZZETTA 2013 2014'!Z345,'BONUS GAZZETTA 2013 2014'!AC345,'BONUS GAZZETTA 2013 2014'!AE345,'BONUS GAZZETTA 2013 2014'!AF345,'BONUS GAZZETTA 2013 2014'!AH345,'BONUS GAZZETTA 2013 2014'!AJ345,'BONUS GAZZETTA 2013 2014'!AL345,'BONUS GAZZETTA 2013 2014'!AN345)</f>
        <v>7.5</v>
      </c>
      <c r="BH345" s="1">
        <f t="shared" si="143"/>
        <v>73.5</v>
      </c>
      <c r="BI345" s="1">
        <f t="shared" si="144"/>
        <v>87.5</v>
      </c>
    </row>
    <row r="346" spans="1:61">
      <c r="A346" s="32" t="s">
        <v>14</v>
      </c>
      <c r="B346" s="32" t="s">
        <v>155</v>
      </c>
      <c r="C346" s="32">
        <v>5.5</v>
      </c>
      <c r="D346" s="32">
        <v>6</v>
      </c>
      <c r="E346" s="32">
        <v>8</v>
      </c>
      <c r="F346" s="32">
        <v>5.5</v>
      </c>
      <c r="G346" s="32">
        <v>5</v>
      </c>
      <c r="H346" s="33">
        <v>6.5</v>
      </c>
      <c r="I346" s="32">
        <v>5.5</v>
      </c>
      <c r="J346" s="32">
        <v>5</v>
      </c>
      <c r="K346" s="32">
        <v>5.5</v>
      </c>
      <c r="L346" s="32">
        <v>6</v>
      </c>
      <c r="M346" s="32">
        <v>6.5</v>
      </c>
      <c r="N346" s="32">
        <v>5.5</v>
      </c>
      <c r="O346" s="32"/>
      <c r="P346" s="32">
        <v>5</v>
      </c>
      <c r="Q346" s="32">
        <v>7</v>
      </c>
      <c r="R346" s="32">
        <v>5.5</v>
      </c>
      <c r="S346" s="32">
        <v>6</v>
      </c>
      <c r="T346" s="32">
        <v>6</v>
      </c>
      <c r="U346" s="32">
        <v>6</v>
      </c>
      <c r="V346" s="32">
        <v>6</v>
      </c>
      <c r="W346" s="32">
        <v>6.5</v>
      </c>
      <c r="X346" s="32">
        <v>7</v>
      </c>
      <c r="Y346" s="32">
        <v>5</v>
      </c>
      <c r="Z346" s="32">
        <v>7</v>
      </c>
      <c r="AA346" s="32">
        <v>7.5</v>
      </c>
      <c r="AB346" s="32">
        <v>6.5</v>
      </c>
      <c r="AC346" s="32">
        <v>6</v>
      </c>
      <c r="AD346" s="32">
        <v>6.5</v>
      </c>
      <c r="AE346" s="32">
        <v>5</v>
      </c>
      <c r="AF346" s="32">
        <v>6</v>
      </c>
      <c r="AG346" s="32">
        <v>7.5</v>
      </c>
      <c r="AH346" s="32" t="s">
        <v>429</v>
      </c>
      <c r="AI346" s="32">
        <v>6</v>
      </c>
      <c r="AJ346" s="32">
        <v>5.5</v>
      </c>
      <c r="AK346" s="32">
        <v>6</v>
      </c>
      <c r="AL346" s="32">
        <v>7</v>
      </c>
      <c r="AM346" s="32"/>
      <c r="AN346" s="32">
        <v>6</v>
      </c>
      <c r="AO346" s="34">
        <f t="shared" si="156"/>
        <v>35</v>
      </c>
      <c r="AP346" s="8">
        <f t="shared" si="147"/>
        <v>17</v>
      </c>
      <c r="AQ346" s="8">
        <f t="shared" si="148"/>
        <v>18</v>
      </c>
      <c r="AR346" s="35">
        <f t="shared" si="157"/>
        <v>6.0857142857142854</v>
      </c>
      <c r="AS346" s="8">
        <f t="shared" si="153"/>
        <v>5.8888888888888893</v>
      </c>
      <c r="AT346" s="8">
        <f t="shared" si="154"/>
        <v>6.2941176470588234</v>
      </c>
      <c r="AU346" s="35">
        <f t="shared" si="158"/>
        <v>6</v>
      </c>
      <c r="AV346" s="35">
        <f t="shared" si="149"/>
        <v>6.2647058823529411</v>
      </c>
      <c r="AW346" s="8">
        <f t="shared" si="150"/>
        <v>5.916666666666667</v>
      </c>
      <c r="AX346" s="8">
        <f t="shared" si="145"/>
        <v>7.1857142857142859</v>
      </c>
      <c r="AY346" s="8">
        <f t="shared" si="141"/>
        <v>7.9117647058823533</v>
      </c>
      <c r="AZ346" s="8">
        <f t="shared" si="142"/>
        <v>6.5</v>
      </c>
      <c r="BA346" s="1">
        <f t="shared" si="146"/>
        <v>213</v>
      </c>
      <c r="BB346" s="1">
        <f>SUM('BONUS GAZZETTA 2013 2014'!C346:AN346)</f>
        <v>38.5</v>
      </c>
      <c r="BC346" s="15">
        <f t="shared" si="155"/>
        <v>251.5</v>
      </c>
      <c r="BD346" s="1">
        <f t="shared" si="151"/>
        <v>106.5</v>
      </c>
      <c r="BE346" s="1">
        <f t="shared" si="152"/>
        <v>106.5</v>
      </c>
      <c r="BF346" s="1">
        <f>SUM('BONUS GAZZETTA 2013 2014'!C346,'BONUS GAZZETTA 2013 2014'!E346,'BONUS GAZZETTA 2013 2014'!G346,'BONUS GAZZETTA 2013 2014'!J346,'BONUS GAZZETTA 2013 2014'!L346,'BONUS GAZZETTA 2013 2014'!M346,'BONUS GAZZETTA 2013 2014'!O346,'BONUS GAZZETTA 2013 2014'!Q346,'BONUS GAZZETTA 2013 2014'!S346,'BONUS GAZZETTA 2013 2014'!U346,'BONUS GAZZETTA 2013 2014'!W346,'BONUS GAZZETTA 2013 2014'!Y346,'BONUS GAZZETTA 2013 2014'!AA346,'BONUS GAZZETTA 2013 2014'!AB346,'BONUS GAZZETTA 2013 2014'!AD346,'BONUS GAZZETTA 2013 2014'!AG346,'BONUS GAZZETTA 2013 2014'!AI346,'BONUS GAZZETTA 2013 2014'!AK346,'BONUS GAZZETTA 2013 2014'!AM346)</f>
        <v>28</v>
      </c>
      <c r="BG346" s="1">
        <f>SUM('BONUS GAZZETTA 2013 2014'!D346,'BONUS GAZZETTA 2013 2014'!F346,'BONUS GAZZETTA 2013 2014'!H346,'BONUS GAZZETTA 2013 2014'!I346,'BONUS GAZZETTA 2013 2014'!K346,'BONUS GAZZETTA 2013 2014'!N346,'BONUS GAZZETTA 2013 2014'!P346,'BONUS GAZZETTA 2013 2014'!R346,'BONUS GAZZETTA 2013 2014'!T346,'BONUS GAZZETTA 2013 2014'!V346,'BONUS GAZZETTA 2013 2014'!X346,'BONUS GAZZETTA 2013 2014'!Z346,'BONUS GAZZETTA 2013 2014'!AC346,'BONUS GAZZETTA 2013 2014'!AE346,'BONUS GAZZETTA 2013 2014'!AF346,'BONUS GAZZETTA 2013 2014'!AH346,'BONUS GAZZETTA 2013 2014'!AJ346,'BONUS GAZZETTA 2013 2014'!AL346,'BONUS GAZZETTA 2013 2014'!AN346)</f>
        <v>10.5</v>
      </c>
      <c r="BH346" s="1">
        <f t="shared" si="143"/>
        <v>134.5</v>
      </c>
      <c r="BI346" s="1">
        <f t="shared" si="144"/>
        <v>117</v>
      </c>
    </row>
    <row r="347" spans="1:61">
      <c r="A347" s="36" t="s">
        <v>14</v>
      </c>
      <c r="B347" s="36" t="s">
        <v>400</v>
      </c>
      <c r="C347" s="36"/>
      <c r="D347" s="36"/>
      <c r="E347" s="36" t="s">
        <v>423</v>
      </c>
      <c r="F347" s="36">
        <v>6</v>
      </c>
      <c r="G347" s="36" t="s">
        <v>429</v>
      </c>
      <c r="H347" s="37">
        <v>6</v>
      </c>
      <c r="I347" s="36">
        <v>6</v>
      </c>
      <c r="J347" s="36">
        <v>7</v>
      </c>
      <c r="K347" s="36">
        <v>6</v>
      </c>
      <c r="L347" s="36"/>
      <c r="M347" s="36">
        <v>6</v>
      </c>
      <c r="N347" s="36">
        <v>6</v>
      </c>
      <c r="O347" s="36">
        <v>5.5</v>
      </c>
      <c r="P347" s="36">
        <v>6</v>
      </c>
      <c r="Q347" s="36">
        <v>7</v>
      </c>
      <c r="R347" s="36">
        <v>5</v>
      </c>
      <c r="S347" s="36">
        <v>6</v>
      </c>
      <c r="T347" s="36" t="s">
        <v>423</v>
      </c>
      <c r="U347" s="36">
        <v>6</v>
      </c>
      <c r="V347" s="36"/>
      <c r="W347" s="36">
        <v>6</v>
      </c>
      <c r="X347" s="36"/>
      <c r="Y347" s="36"/>
      <c r="Z347" s="36"/>
      <c r="AA347" s="36"/>
      <c r="AB347" s="36"/>
      <c r="AC347" s="36"/>
      <c r="AD347" s="36"/>
      <c r="AE347" s="36">
        <v>6</v>
      </c>
      <c r="AF347" s="36" t="s">
        <v>423</v>
      </c>
      <c r="AG347" s="36">
        <v>5.5</v>
      </c>
      <c r="AH347" s="36">
        <v>5</v>
      </c>
      <c r="AI347" s="36">
        <v>6</v>
      </c>
      <c r="AJ347" s="36">
        <v>5</v>
      </c>
      <c r="AK347" s="36">
        <v>4.5</v>
      </c>
      <c r="AL347" s="36">
        <v>5</v>
      </c>
      <c r="AM347" s="36">
        <v>6</v>
      </c>
      <c r="AN347" s="36">
        <v>5</v>
      </c>
      <c r="AO347" s="8">
        <f t="shared" si="156"/>
        <v>23</v>
      </c>
      <c r="AP347" s="8">
        <f t="shared" si="147"/>
        <v>11</v>
      </c>
      <c r="AQ347" s="8">
        <f t="shared" si="148"/>
        <v>12</v>
      </c>
      <c r="AR347" s="8">
        <f t="shared" si="157"/>
        <v>5.7608695652173916</v>
      </c>
      <c r="AS347" s="8">
        <f t="shared" si="153"/>
        <v>6.0384615384615383</v>
      </c>
      <c r="AT347" s="8">
        <f t="shared" si="154"/>
        <v>5.4</v>
      </c>
      <c r="AU347" s="8">
        <f t="shared" si="158"/>
        <v>6</v>
      </c>
      <c r="AV347" s="8">
        <f t="shared" si="149"/>
        <v>5.9545454545454541</v>
      </c>
      <c r="AW347" s="8">
        <f t="shared" si="150"/>
        <v>5.583333333333333</v>
      </c>
      <c r="AX347" s="8">
        <f t="shared" si="145"/>
        <v>6.3913043478260869</v>
      </c>
      <c r="AY347" s="8">
        <f t="shared" si="141"/>
        <v>7</v>
      </c>
      <c r="AZ347" s="8">
        <f t="shared" si="142"/>
        <v>5.833333333333333</v>
      </c>
      <c r="BA347" s="1">
        <f t="shared" si="146"/>
        <v>132.5</v>
      </c>
      <c r="BB347" s="1">
        <f>SUM('BONUS GAZZETTA 2013 2014'!C347:AN347)</f>
        <v>14.5</v>
      </c>
      <c r="BC347" s="15">
        <f t="shared" si="155"/>
        <v>147</v>
      </c>
      <c r="BD347" s="1">
        <f t="shared" si="151"/>
        <v>65.5</v>
      </c>
      <c r="BE347" s="1">
        <f t="shared" si="152"/>
        <v>67</v>
      </c>
      <c r="BF347" s="1">
        <f>SUM('BONUS GAZZETTA 2013 2014'!C347,'BONUS GAZZETTA 2013 2014'!E347,'BONUS GAZZETTA 2013 2014'!G347,'BONUS GAZZETTA 2013 2014'!J347,'BONUS GAZZETTA 2013 2014'!L347,'BONUS GAZZETTA 2013 2014'!M347,'BONUS GAZZETTA 2013 2014'!O347,'BONUS GAZZETTA 2013 2014'!Q347,'BONUS GAZZETTA 2013 2014'!S347,'BONUS GAZZETTA 2013 2014'!U347,'BONUS GAZZETTA 2013 2014'!W347,'BONUS GAZZETTA 2013 2014'!Y347,'BONUS GAZZETTA 2013 2014'!AA347,'BONUS GAZZETTA 2013 2014'!AB347,'BONUS GAZZETTA 2013 2014'!AD347,'BONUS GAZZETTA 2013 2014'!AG347,'BONUS GAZZETTA 2013 2014'!AI347,'BONUS GAZZETTA 2013 2014'!AK347,'BONUS GAZZETTA 2013 2014'!AM347)</f>
        <v>11.5</v>
      </c>
      <c r="BG347" s="1">
        <f>SUM('BONUS GAZZETTA 2013 2014'!D347,'BONUS GAZZETTA 2013 2014'!F347,'BONUS GAZZETTA 2013 2014'!H347,'BONUS GAZZETTA 2013 2014'!I347,'BONUS GAZZETTA 2013 2014'!K347,'BONUS GAZZETTA 2013 2014'!N347,'BONUS GAZZETTA 2013 2014'!P347,'BONUS GAZZETTA 2013 2014'!R347,'BONUS GAZZETTA 2013 2014'!T347,'BONUS GAZZETTA 2013 2014'!V347,'BONUS GAZZETTA 2013 2014'!X347,'BONUS GAZZETTA 2013 2014'!Z347,'BONUS GAZZETTA 2013 2014'!AC347,'BONUS GAZZETTA 2013 2014'!AE347,'BONUS GAZZETTA 2013 2014'!AF347,'BONUS GAZZETTA 2013 2014'!AH347,'BONUS GAZZETTA 2013 2014'!AJ347,'BONUS GAZZETTA 2013 2014'!AL347,'BONUS GAZZETTA 2013 2014'!AN347)</f>
        <v>3</v>
      </c>
      <c r="BH347" s="1">
        <f t="shared" si="143"/>
        <v>77</v>
      </c>
      <c r="BI347" s="1">
        <f t="shared" si="144"/>
        <v>70</v>
      </c>
    </row>
    <row r="348" spans="1:61">
      <c r="A348" s="148" t="s">
        <v>292</v>
      </c>
      <c r="B348" s="148"/>
      <c r="C348" s="148"/>
      <c r="D348" s="148"/>
      <c r="E348" s="148"/>
      <c r="F348" s="148"/>
      <c r="G348" s="148"/>
      <c r="H348" s="148"/>
      <c r="I348" s="148"/>
      <c r="J348" s="148"/>
      <c r="K348" s="148"/>
      <c r="L348" s="148"/>
      <c r="M348" s="148"/>
      <c r="N348" s="148"/>
      <c r="O348" s="148"/>
      <c r="P348" s="148"/>
      <c r="Q348" s="148"/>
      <c r="R348" s="148"/>
      <c r="S348" s="148"/>
      <c r="T348" s="148"/>
      <c r="U348" s="148"/>
      <c r="V348" s="148"/>
      <c r="W348" s="148"/>
      <c r="X348" s="148"/>
      <c r="Y348" s="148"/>
      <c r="Z348" s="148"/>
      <c r="AA348" s="148"/>
      <c r="AB348" s="148"/>
      <c r="AC348" s="148"/>
      <c r="AD348" s="148"/>
      <c r="AE348" s="148"/>
      <c r="AF348" s="148"/>
      <c r="AG348" s="148"/>
      <c r="AH348" s="148"/>
      <c r="AI348" s="148"/>
      <c r="AJ348" s="148"/>
      <c r="AK348" s="148"/>
      <c r="AL348" s="148"/>
      <c r="AM348" s="148"/>
      <c r="AN348" s="148"/>
      <c r="AO348" s="12"/>
      <c r="AP348" s="12"/>
      <c r="AQ348" s="12"/>
      <c r="AR348" s="12"/>
      <c r="AS348" s="12"/>
      <c r="AT348" s="12"/>
      <c r="AU348" s="12"/>
      <c r="AV348" s="12"/>
      <c r="AW348" s="12"/>
      <c r="AX348" s="13"/>
      <c r="AY348" s="13"/>
      <c r="AZ348" s="13"/>
      <c r="BA348" s="13"/>
      <c r="BB348" s="4"/>
    </row>
    <row r="349" spans="1:61">
      <c r="A349" s="38" t="s">
        <v>0</v>
      </c>
      <c r="B349" s="38" t="s">
        <v>156</v>
      </c>
      <c r="C349" s="38">
        <v>6</v>
      </c>
      <c r="D349" s="38">
        <v>6.5</v>
      </c>
      <c r="E349" s="38">
        <v>5.5</v>
      </c>
      <c r="F349" s="38">
        <v>5</v>
      </c>
      <c r="G349" s="38">
        <v>6</v>
      </c>
      <c r="H349" s="39">
        <v>6</v>
      </c>
      <c r="I349" s="38">
        <v>5.5</v>
      </c>
      <c r="J349" s="38" t="s">
        <v>429</v>
      </c>
      <c r="K349" s="38"/>
      <c r="L349" s="38"/>
      <c r="M349" s="38"/>
      <c r="N349" s="38">
        <v>7</v>
      </c>
      <c r="O349" s="38">
        <v>6</v>
      </c>
      <c r="P349" s="38"/>
      <c r="Q349" s="38"/>
      <c r="R349" s="38">
        <v>6</v>
      </c>
      <c r="S349" s="38">
        <v>6</v>
      </c>
      <c r="T349" s="38">
        <v>6.5</v>
      </c>
      <c r="U349" s="38">
        <v>5</v>
      </c>
      <c r="V349" s="38">
        <v>6.5</v>
      </c>
      <c r="W349" s="38"/>
      <c r="X349" s="38">
        <v>6</v>
      </c>
      <c r="Y349" s="38">
        <v>5.5</v>
      </c>
      <c r="Z349" s="38">
        <v>7</v>
      </c>
      <c r="AA349" s="38"/>
      <c r="AB349" s="38">
        <v>6</v>
      </c>
      <c r="AC349" s="38">
        <v>6</v>
      </c>
      <c r="AD349" s="38">
        <v>4.5</v>
      </c>
      <c r="AE349" s="38"/>
      <c r="AF349" s="38">
        <v>6</v>
      </c>
      <c r="AG349" s="38">
        <v>6.5</v>
      </c>
      <c r="AH349" s="38">
        <v>7</v>
      </c>
      <c r="AI349" s="38">
        <v>7</v>
      </c>
      <c r="AJ349" s="38">
        <v>6</v>
      </c>
      <c r="AK349" s="38">
        <v>5.5</v>
      </c>
      <c r="AL349" s="38">
        <v>6</v>
      </c>
      <c r="AM349" s="38"/>
      <c r="AN349" s="40">
        <v>6</v>
      </c>
      <c r="AO349" s="8">
        <f t="shared" si="156"/>
        <v>28</v>
      </c>
      <c r="AP349" s="8">
        <f>COUNT(D349,F349,H349,J349,L349,M349,O349,R349,T349,V349,X349,Z349,AB349,AD349,AG349,AI349,AJ349,AL349,AN349)</f>
        <v>16</v>
      </c>
      <c r="AQ349" s="8">
        <f>COUNT(C349,E349,G349,I349,K349,N349,P349,Q349,S349,U349,W349,Y349,AA349,AC349,AE349,AF349,AH349,AK349,AM349)</f>
        <v>12</v>
      </c>
      <c r="AR349" s="8">
        <f t="shared" si="157"/>
        <v>6.0178571428571432</v>
      </c>
      <c r="AS349" s="8">
        <f t="shared" si="153"/>
        <v>5.9230769230769234</v>
      </c>
      <c r="AT349" s="8">
        <f t="shared" si="154"/>
        <v>6.1</v>
      </c>
      <c r="AU349" s="8">
        <f t="shared" si="158"/>
        <v>6</v>
      </c>
      <c r="AV349" s="8">
        <f>AVERAGE(D349,F349,H349,J349,L349,M349,O349,R349,T349,V349,X349,Z349,AB349,AD349,AG349,AI349,AJ349,AL349,AN349)</f>
        <v>6.09375</v>
      </c>
      <c r="AW349" s="8">
        <f>AVERAGE(C349,E349,G349,I349,K349,N349,P349,Q349,S349,U349,W349,Y349,AA349,AC349,AE349,AF349,AH349,AK349,AM349)</f>
        <v>5.916666666666667</v>
      </c>
      <c r="AX349" s="8">
        <f t="shared" ref="AX349:AX380" si="159">BC349/AO349</f>
        <v>4.7321428571428568</v>
      </c>
      <c r="AY349" s="8">
        <f t="shared" si="141"/>
        <v>5.4375</v>
      </c>
      <c r="AZ349" s="8">
        <f t="shared" si="142"/>
        <v>3.8333333333333335</v>
      </c>
      <c r="BA349" s="1">
        <f t="shared" ref="BA349:BA380" si="160">SUM(C349:AN349)</f>
        <v>168.5</v>
      </c>
      <c r="BB349" s="1">
        <f>SUM('BONUS GAZZETTA 2013 2014'!C349:AN349)</f>
        <v>-36</v>
      </c>
      <c r="BC349" s="15">
        <f t="shared" si="155"/>
        <v>132.5</v>
      </c>
      <c r="BD349" s="1">
        <f>SUM(D349,F349,H349,J349,L349,M349,O349,R349,T349,V349,X349,Z349,AB349,AD349,AG349,AI349,AJ349,AL349,AN349)</f>
        <v>97.5</v>
      </c>
      <c r="BE349" s="1">
        <f>SUM(C349,E349,G349,I349,K349,N349,P349,Q349,S349,U349,W349,Y349,AA349,AC349,AE349,AF349,AH349,AK349,AM349)</f>
        <v>71</v>
      </c>
      <c r="BF349" s="1">
        <f>SUM('BONUS GAZZETTA 2013 2014'!D349,'BONUS GAZZETTA 2013 2014'!F349,'BONUS GAZZETTA 2013 2014'!H349,'BONUS GAZZETTA 2013 2014'!J349,'BONUS GAZZETTA 2013 2014'!L349,'BONUS GAZZETTA 2013 2014'!M349,'BONUS GAZZETTA 2013 2014'!O349,'BONUS GAZZETTA 2013 2014'!R349,'BONUS GAZZETTA 2013 2014'!T349,'BONUS GAZZETTA 2013 2014'!V349,'BONUS GAZZETTA 2013 2014'!X349,'BONUS GAZZETTA 2013 2014'!Z349,'BONUS GAZZETTA 2013 2014'!AB349,'BONUS GAZZETTA 2013 2014'!AD349,'BONUS GAZZETTA 2013 2014'!AG349,'BONUS GAZZETTA 2013 2014'!AI349,'BONUS GAZZETTA 2013 2014'!AJ349,'BONUS GAZZETTA 2013 2014'!AL349,'BONUS GAZZETTA 2013 2014'!AN349)</f>
        <v>-10.5</v>
      </c>
      <c r="BG349" s="1">
        <f>SUM('BONUS GAZZETTA 2013 2014'!C349,'BONUS GAZZETTA 2013 2014'!E349,'BONUS GAZZETTA 2013 2014'!G349,'BONUS GAZZETTA 2013 2014'!I349,'BONUS GAZZETTA 2013 2014'!K349,'BONUS GAZZETTA 2013 2014'!N349,'BONUS GAZZETTA 2013 2014'!P349,'BONUS GAZZETTA 2013 2014'!Q349,'BONUS GAZZETTA 2013 2014'!S349,'BONUS GAZZETTA 2013 2014'!U349,'BONUS GAZZETTA 2013 2014'!W349,'BONUS GAZZETTA 2013 2014'!Y349,'BONUS GAZZETTA 2013 2014'!AA349,'BONUS GAZZETTA 2013 2014'!AC349,'BONUS GAZZETTA 2013 2014'!AE349,'BONUS GAZZETTA 2013 2014'!AF349,'BONUS GAZZETTA 2013 2014'!AH349,'BONUS GAZZETTA 2013 2014'!AJ349,'BONUS GAZZETTA 2013 2014'!AL349,'BONUS GAZZETTA 2013 2014'!AN349)</f>
        <v>-25</v>
      </c>
      <c r="BH349" s="1">
        <f t="shared" si="143"/>
        <v>87</v>
      </c>
      <c r="BI349" s="1">
        <f t="shared" si="144"/>
        <v>46</v>
      </c>
    </row>
    <row r="350" spans="1:61">
      <c r="A350" s="38" t="s">
        <v>0</v>
      </c>
      <c r="B350" s="38" t="s">
        <v>580</v>
      </c>
      <c r="C350" s="38"/>
      <c r="D350" s="38"/>
      <c r="E350" s="38"/>
      <c r="F350" s="38"/>
      <c r="G350" s="38"/>
      <c r="H350" s="39"/>
      <c r="I350" s="38"/>
      <c r="J350" s="38"/>
      <c r="K350" s="38"/>
      <c r="L350" s="38"/>
      <c r="M350" s="38"/>
      <c r="N350" s="38"/>
      <c r="O350" s="38"/>
      <c r="P350" s="38"/>
      <c r="Q350" s="38"/>
      <c r="R350" s="38"/>
      <c r="S350" s="38"/>
      <c r="T350" s="38"/>
      <c r="U350" s="38"/>
      <c r="V350" s="38"/>
      <c r="W350" s="38">
        <v>4.5</v>
      </c>
      <c r="X350" s="38"/>
      <c r="Y350" s="38"/>
      <c r="Z350" s="38"/>
      <c r="AA350" s="38">
        <v>7</v>
      </c>
      <c r="AB350" s="38" t="s">
        <v>429</v>
      </c>
      <c r="AC350" s="38"/>
      <c r="AD350" s="38">
        <v>6</v>
      </c>
      <c r="AE350" s="38">
        <v>6</v>
      </c>
      <c r="AF350" s="38" t="s">
        <v>429</v>
      </c>
      <c r="AG350" s="38"/>
      <c r="AH350" s="38"/>
      <c r="AI350" s="38"/>
      <c r="AJ350" s="38"/>
      <c r="AK350" s="38"/>
      <c r="AL350" s="38"/>
      <c r="AM350" s="38">
        <v>6</v>
      </c>
      <c r="AN350" s="38"/>
      <c r="AO350" s="7">
        <f t="shared" si="156"/>
        <v>5</v>
      </c>
      <c r="AP350" s="8">
        <f t="shared" ref="AP350:AP380" si="161">COUNT(D350,F350,H350,J350,L350,M350,O350,R350,T350,V350,X350,Z350,AB350,AD350,AG350,AI350,AJ350,AL350,AN350)</f>
        <v>1</v>
      </c>
      <c r="AQ350" s="8">
        <f t="shared" ref="AQ350:AQ380" si="162">COUNT(C350,E350,G350,I350,K350,N350,P350,Q350,S350,U350,W350,Y350,AA350,AC350,AE350,AF350,AH350,AK350,AM350)</f>
        <v>4</v>
      </c>
      <c r="AR350" s="8">
        <f t="shared" si="157"/>
        <v>5.9</v>
      </c>
      <c r="AS350" s="8" t="e">
        <f t="shared" si="153"/>
        <v>#DIV/0!</v>
      </c>
      <c r="AT350" s="8">
        <f t="shared" si="154"/>
        <v>5.9</v>
      </c>
      <c r="AU350" s="8">
        <f t="shared" si="158"/>
        <v>6</v>
      </c>
      <c r="AV350" s="8">
        <f t="shared" ref="AV350:AV411" si="163">AVERAGE(D350,F350,H350,J350,L350,M350,O350,R350,T350,V350,X350,Z350,AB350,AD350,AG350,AI350,AJ350,AL350,AN350)</f>
        <v>6</v>
      </c>
      <c r="AW350" s="8">
        <f t="shared" ref="AW350:AW380" si="164">AVERAGE(C350,E350,G350,I350,K350,N350,P350,Q350,S350,U350,W350,Y350,AA350,AC350,AE350,AF350,AH350,AK350,AM350)</f>
        <v>5.875</v>
      </c>
      <c r="AX350" s="8">
        <f t="shared" si="159"/>
        <v>4.3</v>
      </c>
      <c r="AY350" s="8">
        <f t="shared" si="141"/>
        <v>2</v>
      </c>
      <c r="AZ350" s="8">
        <f t="shared" si="142"/>
        <v>5.375</v>
      </c>
      <c r="BA350" s="1">
        <f t="shared" si="160"/>
        <v>29.5</v>
      </c>
      <c r="BB350" s="1">
        <f>SUM('BONUS GAZZETTA 2013 2014'!C350:AN350)</f>
        <v>-8</v>
      </c>
      <c r="BC350" s="15">
        <f t="shared" si="155"/>
        <v>21.5</v>
      </c>
      <c r="BD350" s="1">
        <f t="shared" ref="BD350:BD380" si="165">SUM(D350,F350,H350,J350,L350,M350,O350,R350,T350,V350,X350,Z350,AB350,AD350,AG350,AI350,AJ350,AL350,AN350)</f>
        <v>6</v>
      </c>
      <c r="BE350" s="1">
        <f t="shared" ref="BE350:BE380" si="166">SUM(C350,E350,G350,I350,K350,N350,P350,Q350,S350,U350,W350,Y350,AA350,AC350,AE350,AF350,AH350,AK350,AM350)</f>
        <v>23.5</v>
      </c>
      <c r="BF350" s="1">
        <f>SUM('BONUS GAZZETTA 2013 2014'!D350,'BONUS GAZZETTA 2013 2014'!F350,'BONUS GAZZETTA 2013 2014'!H350,'BONUS GAZZETTA 2013 2014'!J350,'BONUS GAZZETTA 2013 2014'!L350,'BONUS GAZZETTA 2013 2014'!M350,'BONUS GAZZETTA 2013 2014'!O350,'BONUS GAZZETTA 2013 2014'!R350,'BONUS GAZZETTA 2013 2014'!T350,'BONUS GAZZETTA 2013 2014'!V350,'BONUS GAZZETTA 2013 2014'!X350,'BONUS GAZZETTA 2013 2014'!Z350,'BONUS GAZZETTA 2013 2014'!AB350,'BONUS GAZZETTA 2013 2014'!AD350,'BONUS GAZZETTA 2013 2014'!AG350,'BONUS GAZZETTA 2013 2014'!AI350,'BONUS GAZZETTA 2013 2014'!AJ350,'BONUS GAZZETTA 2013 2014'!AL350,'BONUS GAZZETTA 2013 2014'!AN350)</f>
        <v>-4</v>
      </c>
      <c r="BG350" s="1">
        <f>SUM('BONUS GAZZETTA 2013 2014'!C350,'BONUS GAZZETTA 2013 2014'!E350,'BONUS GAZZETTA 2013 2014'!G350,'BONUS GAZZETTA 2013 2014'!I350,'BONUS GAZZETTA 2013 2014'!K350,'BONUS GAZZETTA 2013 2014'!N350,'BONUS GAZZETTA 2013 2014'!P350,'BONUS GAZZETTA 2013 2014'!Q350,'BONUS GAZZETTA 2013 2014'!S350,'BONUS GAZZETTA 2013 2014'!U350,'BONUS GAZZETTA 2013 2014'!W350,'BONUS GAZZETTA 2013 2014'!Y350,'BONUS GAZZETTA 2013 2014'!AA350,'BONUS GAZZETTA 2013 2014'!AC350,'BONUS GAZZETTA 2013 2014'!AE350,'BONUS GAZZETTA 2013 2014'!AF350,'BONUS GAZZETTA 2013 2014'!AH350,'BONUS GAZZETTA 2013 2014'!AJ350,'BONUS GAZZETTA 2013 2014'!AL350,'BONUS GAZZETTA 2013 2014'!AN350)</f>
        <v>-2</v>
      </c>
      <c r="BH350" s="1">
        <f t="shared" si="143"/>
        <v>2</v>
      </c>
      <c r="BI350" s="1">
        <f t="shared" si="144"/>
        <v>21.5</v>
      </c>
    </row>
    <row r="351" spans="1:61">
      <c r="A351" s="38" t="s">
        <v>0</v>
      </c>
      <c r="B351" s="38" t="s">
        <v>518</v>
      </c>
      <c r="C351" s="38"/>
      <c r="D351" s="38"/>
      <c r="E351" s="38"/>
      <c r="F351" s="38"/>
      <c r="G351" s="38"/>
      <c r="H351" s="39"/>
      <c r="I351" s="38"/>
      <c r="J351" s="38">
        <v>6.5</v>
      </c>
      <c r="K351" s="38">
        <v>6</v>
      </c>
      <c r="L351" s="38">
        <v>6</v>
      </c>
      <c r="M351" s="38">
        <v>5</v>
      </c>
      <c r="N351" s="38"/>
      <c r="O351" s="38"/>
      <c r="P351" s="38">
        <v>6</v>
      </c>
      <c r="Q351" s="38">
        <v>4.5</v>
      </c>
      <c r="R351" s="38">
        <v>4.5</v>
      </c>
      <c r="S351" s="38"/>
      <c r="T351" s="38"/>
      <c r="U351" s="38"/>
      <c r="V351" s="38"/>
      <c r="W351" s="38"/>
      <c r="X351" s="38"/>
      <c r="Y351" s="38"/>
      <c r="Z351" s="38"/>
      <c r="AA351" s="38"/>
      <c r="AB351" s="38"/>
      <c r="AC351" s="38"/>
      <c r="AD351" s="38"/>
      <c r="AE351" s="38"/>
      <c r="AF351" s="38"/>
      <c r="AG351" s="38"/>
      <c r="AH351" s="38"/>
      <c r="AI351" s="38"/>
      <c r="AJ351" s="38"/>
      <c r="AK351" s="38"/>
      <c r="AL351" s="38"/>
      <c r="AM351" s="38"/>
      <c r="AN351" s="38"/>
      <c r="AO351" s="7">
        <f t="shared" si="156"/>
        <v>7</v>
      </c>
      <c r="AP351" s="8">
        <f t="shared" si="161"/>
        <v>4</v>
      </c>
      <c r="AQ351" s="8">
        <f t="shared" si="162"/>
        <v>3</v>
      </c>
      <c r="AR351" s="8">
        <f t="shared" si="157"/>
        <v>5.5</v>
      </c>
      <c r="AS351" s="8">
        <f t="shared" si="153"/>
        <v>5.5</v>
      </c>
      <c r="AT351" s="8" t="e">
        <f t="shared" si="154"/>
        <v>#DIV/0!</v>
      </c>
      <c r="AU351" s="8">
        <f t="shared" si="158"/>
        <v>6</v>
      </c>
      <c r="AV351" s="8">
        <f t="shared" si="163"/>
        <v>5.5</v>
      </c>
      <c r="AW351" s="8">
        <f t="shared" si="164"/>
        <v>5.5</v>
      </c>
      <c r="AX351" s="8">
        <f t="shared" si="159"/>
        <v>4</v>
      </c>
      <c r="AY351" s="8">
        <f t="shared" si="141"/>
        <v>4.375</v>
      </c>
      <c r="AZ351" s="8">
        <f t="shared" si="142"/>
        <v>3.5</v>
      </c>
      <c r="BA351" s="1">
        <f t="shared" si="160"/>
        <v>38.5</v>
      </c>
      <c r="BB351" s="1">
        <f>SUM('BONUS GAZZETTA 2013 2014'!C351:AN351)</f>
        <v>-10.5</v>
      </c>
      <c r="BC351" s="15">
        <f t="shared" si="155"/>
        <v>28</v>
      </c>
      <c r="BD351" s="1">
        <f t="shared" si="165"/>
        <v>22</v>
      </c>
      <c r="BE351" s="1">
        <f t="shared" si="166"/>
        <v>16.5</v>
      </c>
      <c r="BF351" s="1">
        <f>SUM('BONUS GAZZETTA 2013 2014'!D351,'BONUS GAZZETTA 2013 2014'!F351,'BONUS GAZZETTA 2013 2014'!H351,'BONUS GAZZETTA 2013 2014'!J351,'BONUS GAZZETTA 2013 2014'!L351,'BONUS GAZZETTA 2013 2014'!M351,'BONUS GAZZETTA 2013 2014'!O351,'BONUS GAZZETTA 2013 2014'!R351,'BONUS GAZZETTA 2013 2014'!T351,'BONUS GAZZETTA 2013 2014'!V351,'BONUS GAZZETTA 2013 2014'!X351,'BONUS GAZZETTA 2013 2014'!Z351,'BONUS GAZZETTA 2013 2014'!AB351,'BONUS GAZZETTA 2013 2014'!AD351,'BONUS GAZZETTA 2013 2014'!AG351,'BONUS GAZZETTA 2013 2014'!AI351,'BONUS GAZZETTA 2013 2014'!AJ351,'BONUS GAZZETTA 2013 2014'!AL351,'BONUS GAZZETTA 2013 2014'!AN351)</f>
        <v>-4.5</v>
      </c>
      <c r="BG351" s="1">
        <f>SUM('BONUS GAZZETTA 2013 2014'!C351,'BONUS GAZZETTA 2013 2014'!E351,'BONUS GAZZETTA 2013 2014'!G351,'BONUS GAZZETTA 2013 2014'!I351,'BONUS GAZZETTA 2013 2014'!K351,'BONUS GAZZETTA 2013 2014'!N351,'BONUS GAZZETTA 2013 2014'!P351,'BONUS GAZZETTA 2013 2014'!Q351,'BONUS GAZZETTA 2013 2014'!S351,'BONUS GAZZETTA 2013 2014'!U351,'BONUS GAZZETTA 2013 2014'!W351,'BONUS GAZZETTA 2013 2014'!Y351,'BONUS GAZZETTA 2013 2014'!AA351,'BONUS GAZZETTA 2013 2014'!AC351,'BONUS GAZZETTA 2013 2014'!AE351,'BONUS GAZZETTA 2013 2014'!AF351,'BONUS GAZZETTA 2013 2014'!AH351,'BONUS GAZZETTA 2013 2014'!AJ351,'BONUS GAZZETTA 2013 2014'!AL351,'BONUS GAZZETTA 2013 2014'!AN351)</f>
        <v>-6</v>
      </c>
      <c r="BH351" s="1">
        <f t="shared" si="143"/>
        <v>17.5</v>
      </c>
      <c r="BI351" s="1">
        <f t="shared" si="144"/>
        <v>10.5</v>
      </c>
    </row>
    <row r="352" spans="1:61">
      <c r="A352" s="38" t="s">
        <v>2</v>
      </c>
      <c r="B352" s="38" t="s">
        <v>157</v>
      </c>
      <c r="C352" s="38">
        <v>6</v>
      </c>
      <c r="D352" s="38">
        <v>6.5</v>
      </c>
      <c r="E352" s="38"/>
      <c r="F352" s="38">
        <v>5</v>
      </c>
      <c r="G352" s="38">
        <v>5.5</v>
      </c>
      <c r="H352" s="39"/>
      <c r="I352" s="38">
        <v>5.5</v>
      </c>
      <c r="J352" s="38">
        <v>6</v>
      </c>
      <c r="K352" s="38">
        <v>5.5</v>
      </c>
      <c r="L352" s="38">
        <v>5</v>
      </c>
      <c r="M352" s="38">
        <v>5.5</v>
      </c>
      <c r="N352" s="38">
        <v>5.5</v>
      </c>
      <c r="O352" s="38">
        <v>5.5</v>
      </c>
      <c r="P352" s="38"/>
      <c r="Q352" s="38"/>
      <c r="R352" s="38"/>
      <c r="S352" s="38"/>
      <c r="T352" s="38"/>
      <c r="U352" s="38"/>
      <c r="V352" s="38"/>
      <c r="W352" s="38">
        <v>6</v>
      </c>
      <c r="X352" s="38"/>
      <c r="Y352" s="38">
        <v>5</v>
      </c>
      <c r="Z352" s="38"/>
      <c r="AA352" s="38">
        <v>6</v>
      </c>
      <c r="AB352" s="38">
        <v>6</v>
      </c>
      <c r="AC352" s="38"/>
      <c r="AD352" s="38">
        <v>5</v>
      </c>
      <c r="AE352" s="38"/>
      <c r="AF352" s="38"/>
      <c r="AG352" s="38"/>
      <c r="AH352" s="38"/>
      <c r="AI352" s="38">
        <v>6</v>
      </c>
      <c r="AJ352" s="38">
        <v>6</v>
      </c>
      <c r="AK352" s="38"/>
      <c r="AL352" s="38" t="s">
        <v>423</v>
      </c>
      <c r="AM352" s="38"/>
      <c r="AN352" s="38"/>
      <c r="AO352" s="7">
        <f t="shared" si="156"/>
        <v>18</v>
      </c>
      <c r="AP352" s="8">
        <f t="shared" si="161"/>
        <v>10</v>
      </c>
      <c r="AQ352" s="8">
        <f t="shared" si="162"/>
        <v>8</v>
      </c>
      <c r="AR352" s="8">
        <f t="shared" si="157"/>
        <v>5.6388888888888893</v>
      </c>
      <c r="AS352" s="8">
        <f t="shared" si="153"/>
        <v>5.5909090909090908</v>
      </c>
      <c r="AT352" s="8">
        <f t="shared" si="154"/>
        <v>5.7142857142857144</v>
      </c>
      <c r="AU352" s="8">
        <f t="shared" si="158"/>
        <v>6</v>
      </c>
      <c r="AV352" s="8">
        <f t="shared" si="163"/>
        <v>5.65</v>
      </c>
      <c r="AW352" s="8">
        <f t="shared" si="164"/>
        <v>5.625</v>
      </c>
      <c r="AX352" s="8">
        <f t="shared" si="159"/>
        <v>5.7777777777777777</v>
      </c>
      <c r="AY352" s="8">
        <f t="shared" si="141"/>
        <v>5.6</v>
      </c>
      <c r="AZ352" s="8">
        <f t="shared" si="142"/>
        <v>5.9375</v>
      </c>
      <c r="BA352" s="1">
        <f t="shared" si="160"/>
        <v>101.5</v>
      </c>
      <c r="BB352" s="1">
        <f>SUM('BONUS GAZZETTA 2013 2014'!C352:AN352)</f>
        <v>2.5</v>
      </c>
      <c r="BC352" s="15">
        <f t="shared" si="155"/>
        <v>104</v>
      </c>
      <c r="BD352" s="1">
        <f t="shared" si="165"/>
        <v>56.5</v>
      </c>
      <c r="BE352" s="1">
        <f t="shared" si="166"/>
        <v>45</v>
      </c>
      <c r="BF352" s="1">
        <f>SUM('BONUS GAZZETTA 2013 2014'!D352,'BONUS GAZZETTA 2013 2014'!F352,'BONUS GAZZETTA 2013 2014'!H352,'BONUS GAZZETTA 2013 2014'!J352,'BONUS GAZZETTA 2013 2014'!L352,'BONUS GAZZETTA 2013 2014'!M352,'BONUS GAZZETTA 2013 2014'!O352,'BONUS GAZZETTA 2013 2014'!R352,'BONUS GAZZETTA 2013 2014'!T352,'BONUS GAZZETTA 2013 2014'!V352,'BONUS GAZZETTA 2013 2014'!X352,'BONUS GAZZETTA 2013 2014'!Z352,'BONUS GAZZETTA 2013 2014'!AB352,'BONUS GAZZETTA 2013 2014'!AD352,'BONUS GAZZETTA 2013 2014'!AG352,'BONUS GAZZETTA 2013 2014'!AI352,'BONUS GAZZETTA 2013 2014'!AJ352,'BONUS GAZZETTA 2013 2014'!AL352,'BONUS GAZZETTA 2013 2014'!AN352)</f>
        <v>-0.5</v>
      </c>
      <c r="BG352" s="1">
        <f>SUM('BONUS GAZZETTA 2013 2014'!C352,'BONUS GAZZETTA 2013 2014'!E352,'BONUS GAZZETTA 2013 2014'!G352,'BONUS GAZZETTA 2013 2014'!I352,'BONUS GAZZETTA 2013 2014'!K352,'BONUS GAZZETTA 2013 2014'!N352,'BONUS GAZZETTA 2013 2014'!P352,'BONUS GAZZETTA 2013 2014'!Q352,'BONUS GAZZETTA 2013 2014'!S352,'BONUS GAZZETTA 2013 2014'!U352,'BONUS GAZZETTA 2013 2014'!W352,'BONUS GAZZETTA 2013 2014'!Y352,'BONUS GAZZETTA 2013 2014'!AA352,'BONUS GAZZETTA 2013 2014'!AC352,'BONUS GAZZETTA 2013 2014'!AE352,'BONUS GAZZETTA 2013 2014'!AF352,'BONUS GAZZETTA 2013 2014'!AH352,'BONUS GAZZETTA 2013 2014'!AJ352,'BONUS GAZZETTA 2013 2014'!AL352,'BONUS GAZZETTA 2013 2014'!AN352)</f>
        <v>2.5</v>
      </c>
      <c r="BH352" s="1">
        <f t="shared" si="143"/>
        <v>56</v>
      </c>
      <c r="BI352" s="1">
        <f t="shared" si="144"/>
        <v>47.5</v>
      </c>
    </row>
    <row r="353" spans="1:61">
      <c r="A353" s="38" t="s">
        <v>2</v>
      </c>
      <c r="B353" s="38" t="s">
        <v>544</v>
      </c>
      <c r="C353" s="38"/>
      <c r="D353" s="38"/>
      <c r="E353" s="38"/>
      <c r="F353" s="38"/>
      <c r="G353" s="38"/>
      <c r="H353" s="39"/>
      <c r="I353" s="38"/>
      <c r="J353" s="38"/>
      <c r="K353" s="38"/>
      <c r="L353" s="38"/>
      <c r="M353" s="38"/>
      <c r="N353" s="38"/>
      <c r="O353" s="38">
        <v>6</v>
      </c>
      <c r="P353" s="38">
        <v>6</v>
      </c>
      <c r="Q353" s="38"/>
      <c r="R353" s="38">
        <v>6.5</v>
      </c>
      <c r="S353" s="38">
        <v>7</v>
      </c>
      <c r="T353" s="38"/>
      <c r="U353" s="38">
        <v>4</v>
      </c>
      <c r="V353" s="38">
        <v>6</v>
      </c>
      <c r="W353" s="38">
        <v>4.5</v>
      </c>
      <c r="X353" s="38">
        <v>5</v>
      </c>
      <c r="Y353" s="38"/>
      <c r="Z353" s="38"/>
      <c r="AA353" s="38"/>
      <c r="AB353" s="38">
        <v>6</v>
      </c>
      <c r="AC353" s="38"/>
      <c r="AD353" s="38">
        <v>6</v>
      </c>
      <c r="AE353" s="38" t="s">
        <v>423</v>
      </c>
      <c r="AF353" s="38">
        <v>6.5</v>
      </c>
      <c r="AG353" s="38">
        <v>6.5</v>
      </c>
      <c r="AH353" s="38">
        <v>6</v>
      </c>
      <c r="AI353" s="38">
        <v>6</v>
      </c>
      <c r="AJ353" s="38"/>
      <c r="AK353" s="38">
        <v>6</v>
      </c>
      <c r="AL353" s="38"/>
      <c r="AM353" s="38"/>
      <c r="AN353" s="38"/>
      <c r="AO353" s="7">
        <f t="shared" si="156"/>
        <v>15</v>
      </c>
      <c r="AP353" s="8">
        <f t="shared" si="161"/>
        <v>8</v>
      </c>
      <c r="AQ353" s="8">
        <f t="shared" si="162"/>
        <v>7</v>
      </c>
      <c r="AR353" s="8">
        <f t="shared" si="157"/>
        <v>5.8666666666666663</v>
      </c>
      <c r="AS353" s="8">
        <f t="shared" si="153"/>
        <v>5.9</v>
      </c>
      <c r="AT353" s="8">
        <f t="shared" si="154"/>
        <v>5.85</v>
      </c>
      <c r="AU353" s="8">
        <f t="shared" si="158"/>
        <v>6</v>
      </c>
      <c r="AV353" s="8">
        <f t="shared" si="163"/>
        <v>6</v>
      </c>
      <c r="AW353" s="8">
        <f t="shared" si="164"/>
        <v>5.7142857142857144</v>
      </c>
      <c r="AX353" s="8">
        <f t="shared" si="159"/>
        <v>5.666666666666667</v>
      </c>
      <c r="AY353" s="8">
        <f t="shared" si="141"/>
        <v>5.75</v>
      </c>
      <c r="AZ353" s="8">
        <f t="shared" si="142"/>
        <v>5.5714285714285712</v>
      </c>
      <c r="BA353" s="1">
        <f t="shared" si="160"/>
        <v>88</v>
      </c>
      <c r="BB353" s="1">
        <f>SUM('BONUS GAZZETTA 2013 2014'!C353:AN353)</f>
        <v>-3</v>
      </c>
      <c r="BC353" s="15">
        <f t="shared" si="155"/>
        <v>85</v>
      </c>
      <c r="BD353" s="1">
        <f t="shared" si="165"/>
        <v>48</v>
      </c>
      <c r="BE353" s="1">
        <f t="shared" si="166"/>
        <v>40</v>
      </c>
      <c r="BF353" s="1">
        <f>SUM('BONUS GAZZETTA 2013 2014'!D353,'BONUS GAZZETTA 2013 2014'!F353,'BONUS GAZZETTA 2013 2014'!H353,'BONUS GAZZETTA 2013 2014'!J353,'BONUS GAZZETTA 2013 2014'!L353,'BONUS GAZZETTA 2013 2014'!M353,'BONUS GAZZETTA 2013 2014'!O353,'BONUS GAZZETTA 2013 2014'!R353,'BONUS GAZZETTA 2013 2014'!T353,'BONUS GAZZETTA 2013 2014'!V353,'BONUS GAZZETTA 2013 2014'!X353,'BONUS GAZZETTA 2013 2014'!Z353,'BONUS GAZZETTA 2013 2014'!AB353,'BONUS GAZZETTA 2013 2014'!AD353,'BONUS GAZZETTA 2013 2014'!AG353,'BONUS GAZZETTA 2013 2014'!AI353,'BONUS GAZZETTA 2013 2014'!AJ353,'BONUS GAZZETTA 2013 2014'!AL353,'BONUS GAZZETTA 2013 2014'!AN353)</f>
        <v>-2</v>
      </c>
      <c r="BG353" s="1">
        <f>SUM('BONUS GAZZETTA 2013 2014'!C353,'BONUS GAZZETTA 2013 2014'!E353,'BONUS GAZZETTA 2013 2014'!G353,'BONUS GAZZETTA 2013 2014'!I353,'BONUS GAZZETTA 2013 2014'!K353,'BONUS GAZZETTA 2013 2014'!N353,'BONUS GAZZETTA 2013 2014'!P353,'BONUS GAZZETTA 2013 2014'!Q353,'BONUS GAZZETTA 2013 2014'!S353,'BONUS GAZZETTA 2013 2014'!U353,'BONUS GAZZETTA 2013 2014'!W353,'BONUS GAZZETTA 2013 2014'!Y353,'BONUS GAZZETTA 2013 2014'!AA353,'BONUS GAZZETTA 2013 2014'!AC353,'BONUS GAZZETTA 2013 2014'!AE353,'BONUS GAZZETTA 2013 2014'!AF353,'BONUS GAZZETTA 2013 2014'!AH353,'BONUS GAZZETTA 2013 2014'!AJ353,'BONUS GAZZETTA 2013 2014'!AL353,'BONUS GAZZETTA 2013 2014'!AN353)</f>
        <v>-1</v>
      </c>
      <c r="BH353" s="1">
        <f t="shared" si="143"/>
        <v>46</v>
      </c>
      <c r="BI353" s="1">
        <f t="shared" si="144"/>
        <v>39</v>
      </c>
    </row>
    <row r="354" spans="1:61">
      <c r="A354" s="38" t="s">
        <v>2</v>
      </c>
      <c r="B354" s="38" t="s">
        <v>158</v>
      </c>
      <c r="C354" s="38">
        <v>5</v>
      </c>
      <c r="D354" s="38"/>
      <c r="E354" s="38"/>
      <c r="F354" s="38"/>
      <c r="G354" s="38">
        <v>4.5</v>
      </c>
      <c r="H354" s="39">
        <v>5.5</v>
      </c>
      <c r="I354" s="38">
        <v>6</v>
      </c>
      <c r="J354" s="38">
        <v>6</v>
      </c>
      <c r="K354" s="38">
        <v>4</v>
      </c>
      <c r="L354" s="38"/>
      <c r="M354" s="38">
        <v>5</v>
      </c>
      <c r="N354" s="38" t="s">
        <v>423</v>
      </c>
      <c r="O354" s="38"/>
      <c r="P354" s="38"/>
      <c r="Q354" s="38"/>
      <c r="R354" s="38"/>
      <c r="S354" s="38">
        <v>5</v>
      </c>
      <c r="T354" s="38"/>
      <c r="U354" s="38"/>
      <c r="V354" s="38"/>
      <c r="W354" s="38"/>
      <c r="X354" s="38"/>
      <c r="Y354" s="38"/>
      <c r="Z354" s="38">
        <v>5</v>
      </c>
      <c r="AA354" s="38">
        <v>5.5</v>
      </c>
      <c r="AB354" s="38"/>
      <c r="AC354" s="38"/>
      <c r="AD354" s="38"/>
      <c r="AE354" s="38">
        <v>5</v>
      </c>
      <c r="AF354" s="38">
        <v>6</v>
      </c>
      <c r="AG354" s="38"/>
      <c r="AH354" s="38">
        <v>5</v>
      </c>
      <c r="AI354" s="38">
        <v>5</v>
      </c>
      <c r="AJ354" s="38">
        <v>6</v>
      </c>
      <c r="AK354" s="38">
        <v>5</v>
      </c>
      <c r="AL354" s="38">
        <v>6</v>
      </c>
      <c r="AM354" s="38">
        <v>4.5</v>
      </c>
      <c r="AN354" s="38">
        <v>6</v>
      </c>
      <c r="AO354" s="7">
        <f t="shared" si="156"/>
        <v>19</v>
      </c>
      <c r="AP354" s="8">
        <f t="shared" si="161"/>
        <v>8</v>
      </c>
      <c r="AQ354" s="8">
        <f t="shared" si="162"/>
        <v>11</v>
      </c>
      <c r="AR354" s="8">
        <f t="shared" si="157"/>
        <v>5.2631578947368425</v>
      </c>
      <c r="AS354" s="8">
        <f t="shared" si="153"/>
        <v>5.125</v>
      </c>
      <c r="AT354" s="8">
        <f t="shared" si="154"/>
        <v>5.3636363636363633</v>
      </c>
      <c r="AU354" s="8">
        <f t="shared" si="158"/>
        <v>5</v>
      </c>
      <c r="AV354" s="8">
        <f t="shared" si="163"/>
        <v>5.5625</v>
      </c>
      <c r="AW354" s="8">
        <f t="shared" si="164"/>
        <v>5.0454545454545459</v>
      </c>
      <c r="AX354" s="8">
        <f t="shared" si="159"/>
        <v>5.1578947368421053</v>
      </c>
      <c r="AY354" s="8">
        <f t="shared" si="141"/>
        <v>5.5625</v>
      </c>
      <c r="AZ354" s="8">
        <f t="shared" si="142"/>
        <v>4.8636363636363633</v>
      </c>
      <c r="BA354" s="1">
        <f t="shared" si="160"/>
        <v>100</v>
      </c>
      <c r="BB354" s="1">
        <f>SUM('BONUS GAZZETTA 2013 2014'!C354:AN354)</f>
        <v>-2</v>
      </c>
      <c r="BC354" s="15">
        <f t="shared" si="155"/>
        <v>98</v>
      </c>
      <c r="BD354" s="1">
        <f t="shared" si="165"/>
        <v>44.5</v>
      </c>
      <c r="BE354" s="1">
        <f t="shared" si="166"/>
        <v>55.5</v>
      </c>
      <c r="BF354" s="1">
        <f>SUM('BONUS GAZZETTA 2013 2014'!D354,'BONUS GAZZETTA 2013 2014'!F354,'BONUS GAZZETTA 2013 2014'!H354,'BONUS GAZZETTA 2013 2014'!J354,'BONUS GAZZETTA 2013 2014'!L354,'BONUS GAZZETTA 2013 2014'!M354,'BONUS GAZZETTA 2013 2014'!O354,'BONUS GAZZETTA 2013 2014'!R354,'BONUS GAZZETTA 2013 2014'!T354,'BONUS GAZZETTA 2013 2014'!V354,'BONUS GAZZETTA 2013 2014'!X354,'BONUS GAZZETTA 2013 2014'!Z354,'BONUS GAZZETTA 2013 2014'!AB354,'BONUS GAZZETTA 2013 2014'!AD354,'BONUS GAZZETTA 2013 2014'!AG354,'BONUS GAZZETTA 2013 2014'!AI354,'BONUS GAZZETTA 2013 2014'!AJ354,'BONUS GAZZETTA 2013 2014'!AL354,'BONUS GAZZETTA 2013 2014'!AN354)</f>
        <v>0</v>
      </c>
      <c r="BG354" s="1">
        <f>SUM('BONUS GAZZETTA 2013 2014'!C354,'BONUS GAZZETTA 2013 2014'!E354,'BONUS GAZZETTA 2013 2014'!G354,'BONUS GAZZETTA 2013 2014'!I354,'BONUS GAZZETTA 2013 2014'!K354,'BONUS GAZZETTA 2013 2014'!N354,'BONUS GAZZETTA 2013 2014'!P354,'BONUS GAZZETTA 2013 2014'!Q354,'BONUS GAZZETTA 2013 2014'!S354,'BONUS GAZZETTA 2013 2014'!U354,'BONUS GAZZETTA 2013 2014'!W354,'BONUS GAZZETTA 2013 2014'!Y354,'BONUS GAZZETTA 2013 2014'!AA354,'BONUS GAZZETTA 2013 2014'!AC354,'BONUS GAZZETTA 2013 2014'!AE354,'BONUS GAZZETTA 2013 2014'!AF354,'BONUS GAZZETTA 2013 2014'!AH354,'BONUS GAZZETTA 2013 2014'!AJ354,'BONUS GAZZETTA 2013 2014'!AL354,'BONUS GAZZETTA 2013 2014'!AN354)</f>
        <v>-2</v>
      </c>
      <c r="BH354" s="1">
        <f t="shared" si="143"/>
        <v>44.5</v>
      </c>
      <c r="BI354" s="1">
        <f t="shared" si="144"/>
        <v>53.5</v>
      </c>
    </row>
    <row r="355" spans="1:61">
      <c r="A355" s="38" t="s">
        <v>2</v>
      </c>
      <c r="B355" s="38" t="s">
        <v>526</v>
      </c>
      <c r="C355" s="38"/>
      <c r="D355" s="38"/>
      <c r="E355" s="38"/>
      <c r="F355" s="38"/>
      <c r="G355" s="38"/>
      <c r="H355" s="39"/>
      <c r="I355" s="38"/>
      <c r="J355" s="38"/>
      <c r="K355" s="38"/>
      <c r="L355" s="38">
        <v>5.5</v>
      </c>
      <c r="M355" s="38"/>
      <c r="N355" s="38"/>
      <c r="O355" s="38"/>
      <c r="P355" s="38"/>
      <c r="Q355" s="38">
        <v>6</v>
      </c>
      <c r="R355" s="38">
        <v>5</v>
      </c>
      <c r="S355" s="38">
        <v>5.5</v>
      </c>
      <c r="T355" s="38">
        <v>6</v>
      </c>
      <c r="U355" s="38">
        <v>5</v>
      </c>
      <c r="V355" s="38">
        <v>6.5</v>
      </c>
      <c r="W355" s="38">
        <v>6.5</v>
      </c>
      <c r="X355" s="38">
        <v>6</v>
      </c>
      <c r="Y355" s="38">
        <v>5</v>
      </c>
      <c r="Z355" s="38">
        <v>5</v>
      </c>
      <c r="AA355" s="38"/>
      <c r="AB355" s="38"/>
      <c r="AC355" s="38">
        <v>6</v>
      </c>
      <c r="AD355" s="38"/>
      <c r="AE355" s="38">
        <v>5.5</v>
      </c>
      <c r="AF355" s="38"/>
      <c r="AG355" s="38"/>
      <c r="AH355" s="38"/>
      <c r="AI355" s="38"/>
      <c r="AJ355" s="38"/>
      <c r="AK355" s="38"/>
      <c r="AL355" s="38">
        <v>5.5</v>
      </c>
      <c r="AM355" s="38">
        <v>5</v>
      </c>
      <c r="AN355" s="38">
        <v>6</v>
      </c>
      <c r="AO355" s="7">
        <f t="shared" si="156"/>
        <v>16</v>
      </c>
      <c r="AP355" s="8">
        <f t="shared" si="161"/>
        <v>8</v>
      </c>
      <c r="AQ355" s="8">
        <f t="shared" si="162"/>
        <v>8</v>
      </c>
      <c r="AR355" s="8">
        <f t="shared" si="157"/>
        <v>5.625</v>
      </c>
      <c r="AS355" s="8">
        <f t="shared" si="153"/>
        <v>5.5</v>
      </c>
      <c r="AT355" s="8">
        <f t="shared" si="154"/>
        <v>5.7</v>
      </c>
      <c r="AU355" s="8">
        <f t="shared" si="158"/>
        <v>6</v>
      </c>
      <c r="AV355" s="8">
        <f t="shared" si="163"/>
        <v>5.6875</v>
      </c>
      <c r="AW355" s="8">
        <f t="shared" si="164"/>
        <v>5.5625</v>
      </c>
      <c r="AX355" s="8">
        <f t="shared" si="159"/>
        <v>5.4375</v>
      </c>
      <c r="AY355" s="8">
        <f t="shared" si="141"/>
        <v>5.5</v>
      </c>
      <c r="AZ355" s="8">
        <f t="shared" si="142"/>
        <v>5.25</v>
      </c>
      <c r="BA355" s="1">
        <f t="shared" si="160"/>
        <v>90</v>
      </c>
      <c r="BB355" s="1">
        <f>SUM('BONUS GAZZETTA 2013 2014'!C355:AN355)</f>
        <v>-3</v>
      </c>
      <c r="BC355" s="15">
        <f t="shared" si="155"/>
        <v>87</v>
      </c>
      <c r="BD355" s="1">
        <f t="shared" si="165"/>
        <v>45.5</v>
      </c>
      <c r="BE355" s="1">
        <f t="shared" si="166"/>
        <v>44.5</v>
      </c>
      <c r="BF355" s="1">
        <f>SUM('BONUS GAZZETTA 2013 2014'!D355,'BONUS GAZZETTA 2013 2014'!F355,'BONUS GAZZETTA 2013 2014'!H355,'BONUS GAZZETTA 2013 2014'!J355,'BONUS GAZZETTA 2013 2014'!L355,'BONUS GAZZETTA 2013 2014'!M355,'BONUS GAZZETTA 2013 2014'!O355,'BONUS GAZZETTA 2013 2014'!R355,'BONUS GAZZETTA 2013 2014'!T355,'BONUS GAZZETTA 2013 2014'!V355,'BONUS GAZZETTA 2013 2014'!X355,'BONUS GAZZETTA 2013 2014'!Z355,'BONUS GAZZETTA 2013 2014'!AB355,'BONUS GAZZETTA 2013 2014'!AD355,'BONUS GAZZETTA 2013 2014'!AG355,'BONUS GAZZETTA 2013 2014'!AI355,'BONUS GAZZETTA 2013 2014'!AJ355,'BONUS GAZZETTA 2013 2014'!AL355,'BONUS GAZZETTA 2013 2014'!AN355)</f>
        <v>-1.5</v>
      </c>
      <c r="BG355" s="1">
        <f>SUM('BONUS GAZZETTA 2013 2014'!C355,'BONUS GAZZETTA 2013 2014'!E355,'BONUS GAZZETTA 2013 2014'!G355,'BONUS GAZZETTA 2013 2014'!I355,'BONUS GAZZETTA 2013 2014'!K355,'BONUS GAZZETTA 2013 2014'!N355,'BONUS GAZZETTA 2013 2014'!P355,'BONUS GAZZETTA 2013 2014'!Q355,'BONUS GAZZETTA 2013 2014'!S355,'BONUS GAZZETTA 2013 2014'!U355,'BONUS GAZZETTA 2013 2014'!W355,'BONUS GAZZETTA 2013 2014'!Y355,'BONUS GAZZETTA 2013 2014'!AA355,'BONUS GAZZETTA 2013 2014'!AC355,'BONUS GAZZETTA 2013 2014'!AE355,'BONUS GAZZETTA 2013 2014'!AF355,'BONUS GAZZETTA 2013 2014'!AH355,'BONUS GAZZETTA 2013 2014'!AJ355,'BONUS GAZZETTA 2013 2014'!AL355,'BONUS GAZZETTA 2013 2014'!AN355)</f>
        <v>-2.5</v>
      </c>
      <c r="BH355" s="1">
        <f t="shared" si="143"/>
        <v>44</v>
      </c>
      <c r="BI355" s="1">
        <f t="shared" si="144"/>
        <v>42</v>
      </c>
    </row>
    <row r="356" spans="1:61">
      <c r="A356" s="38" t="s">
        <v>2</v>
      </c>
      <c r="B356" s="38" t="s">
        <v>159</v>
      </c>
      <c r="C356" s="38">
        <v>5</v>
      </c>
      <c r="D356" s="38">
        <v>6.5</v>
      </c>
      <c r="E356" s="38">
        <v>6</v>
      </c>
      <c r="F356" s="38">
        <v>5</v>
      </c>
      <c r="G356" s="38">
        <v>4.5</v>
      </c>
      <c r="H356" s="39">
        <v>6</v>
      </c>
      <c r="I356" s="38">
        <v>4</v>
      </c>
      <c r="J356" s="38"/>
      <c r="K356" s="38"/>
      <c r="L356" s="38"/>
      <c r="M356" s="38"/>
      <c r="N356" s="38">
        <v>6.5</v>
      </c>
      <c r="O356" s="38"/>
      <c r="P356" s="38"/>
      <c r="Q356" s="38">
        <v>5</v>
      </c>
      <c r="R356" s="38"/>
      <c r="S356" s="38"/>
      <c r="T356" s="38">
        <v>6</v>
      </c>
      <c r="U356" s="38"/>
      <c r="V356" s="38"/>
      <c r="W356" s="38"/>
      <c r="X356" s="38"/>
      <c r="Y356" s="38">
        <v>4.5</v>
      </c>
      <c r="Z356" s="38"/>
      <c r="AA356" s="38"/>
      <c r="AB356" s="38"/>
      <c r="AC356" s="38">
        <v>5</v>
      </c>
      <c r="AD356" s="38">
        <v>4.5</v>
      </c>
      <c r="AE356" s="38">
        <v>5.5</v>
      </c>
      <c r="AF356" s="38">
        <v>7</v>
      </c>
      <c r="AG356" s="38"/>
      <c r="AH356" s="38">
        <v>6.5</v>
      </c>
      <c r="AI356" s="38">
        <v>6</v>
      </c>
      <c r="AJ356" s="38">
        <v>6.5</v>
      </c>
      <c r="AK356" s="38">
        <v>5</v>
      </c>
      <c r="AL356" s="38">
        <v>6.5</v>
      </c>
      <c r="AM356" s="38">
        <v>5</v>
      </c>
      <c r="AN356" s="38">
        <v>5</v>
      </c>
      <c r="AO356" s="7">
        <f t="shared" si="156"/>
        <v>22</v>
      </c>
      <c r="AP356" s="8">
        <f t="shared" si="161"/>
        <v>9</v>
      </c>
      <c r="AQ356" s="8">
        <f t="shared" si="162"/>
        <v>13</v>
      </c>
      <c r="AR356" s="8">
        <f t="shared" si="157"/>
        <v>5.5227272727272725</v>
      </c>
      <c r="AS356" s="8">
        <f t="shared" si="153"/>
        <v>5.45</v>
      </c>
      <c r="AT356" s="8">
        <f t="shared" si="154"/>
        <v>5.583333333333333</v>
      </c>
      <c r="AU356" s="8">
        <f t="shared" si="158"/>
        <v>5</v>
      </c>
      <c r="AV356" s="8">
        <f t="shared" si="163"/>
        <v>5.7777777777777777</v>
      </c>
      <c r="AW356" s="8">
        <f t="shared" si="164"/>
        <v>5.3461538461538458</v>
      </c>
      <c r="AX356" s="8">
        <f t="shared" si="159"/>
        <v>5.5454545454545459</v>
      </c>
      <c r="AY356" s="8">
        <f t="shared" si="141"/>
        <v>5.833333333333333</v>
      </c>
      <c r="AZ356" s="8">
        <f t="shared" si="142"/>
        <v>5.2692307692307692</v>
      </c>
      <c r="BA356" s="1">
        <f t="shared" si="160"/>
        <v>121.5</v>
      </c>
      <c r="BB356" s="1">
        <f>SUM('BONUS GAZZETTA 2013 2014'!C356:AN356)</f>
        <v>0.5</v>
      </c>
      <c r="BC356" s="15">
        <f t="shared" si="155"/>
        <v>122</v>
      </c>
      <c r="BD356" s="1">
        <f t="shared" si="165"/>
        <v>52</v>
      </c>
      <c r="BE356" s="1">
        <f t="shared" si="166"/>
        <v>69.5</v>
      </c>
      <c r="BF356" s="1">
        <f>SUM('BONUS GAZZETTA 2013 2014'!D356,'BONUS GAZZETTA 2013 2014'!F356,'BONUS GAZZETTA 2013 2014'!H356,'BONUS GAZZETTA 2013 2014'!J356,'BONUS GAZZETTA 2013 2014'!L356,'BONUS GAZZETTA 2013 2014'!M356,'BONUS GAZZETTA 2013 2014'!O356,'BONUS GAZZETTA 2013 2014'!R356,'BONUS GAZZETTA 2013 2014'!T356,'BONUS GAZZETTA 2013 2014'!V356,'BONUS GAZZETTA 2013 2014'!X356,'BONUS GAZZETTA 2013 2014'!Z356,'BONUS GAZZETTA 2013 2014'!AB356,'BONUS GAZZETTA 2013 2014'!AD356,'BONUS GAZZETTA 2013 2014'!AG356,'BONUS GAZZETTA 2013 2014'!AI356,'BONUS GAZZETTA 2013 2014'!AJ356,'BONUS GAZZETTA 2013 2014'!AL356,'BONUS GAZZETTA 2013 2014'!AN356)</f>
        <v>0.5</v>
      </c>
      <c r="BG356" s="1">
        <f>SUM('BONUS GAZZETTA 2013 2014'!C356,'BONUS GAZZETTA 2013 2014'!E356,'BONUS GAZZETTA 2013 2014'!G356,'BONUS GAZZETTA 2013 2014'!I356,'BONUS GAZZETTA 2013 2014'!K356,'BONUS GAZZETTA 2013 2014'!N356,'BONUS GAZZETTA 2013 2014'!P356,'BONUS GAZZETTA 2013 2014'!Q356,'BONUS GAZZETTA 2013 2014'!S356,'BONUS GAZZETTA 2013 2014'!U356,'BONUS GAZZETTA 2013 2014'!W356,'BONUS GAZZETTA 2013 2014'!Y356,'BONUS GAZZETTA 2013 2014'!AA356,'BONUS GAZZETTA 2013 2014'!AC356,'BONUS GAZZETTA 2013 2014'!AE356,'BONUS GAZZETTA 2013 2014'!AF356,'BONUS GAZZETTA 2013 2014'!AH356,'BONUS GAZZETTA 2013 2014'!AJ356,'BONUS GAZZETTA 2013 2014'!AL356,'BONUS GAZZETTA 2013 2014'!AN356)</f>
        <v>-1</v>
      </c>
      <c r="BH356" s="1">
        <f t="shared" si="143"/>
        <v>52.5</v>
      </c>
      <c r="BI356" s="1">
        <f t="shared" si="144"/>
        <v>68.5</v>
      </c>
    </row>
    <row r="357" spans="1:61">
      <c r="A357" s="38" t="s">
        <v>2</v>
      </c>
      <c r="B357" s="38" t="s">
        <v>563</v>
      </c>
      <c r="C357" s="38"/>
      <c r="D357" s="38"/>
      <c r="E357" s="38"/>
      <c r="F357" s="38"/>
      <c r="G357" s="38"/>
      <c r="H357" s="39"/>
      <c r="I357" s="38"/>
      <c r="J357" s="38"/>
      <c r="K357" s="38"/>
      <c r="L357" s="38"/>
      <c r="M357" s="38"/>
      <c r="N357" s="38"/>
      <c r="O357" s="38"/>
      <c r="P357" s="38"/>
      <c r="Q357" s="38"/>
      <c r="R357" s="38"/>
      <c r="S357" s="38"/>
      <c r="T357" s="38" t="s">
        <v>423</v>
      </c>
      <c r="U357" s="38"/>
      <c r="V357" s="38"/>
      <c r="W357" s="38">
        <v>5.5</v>
      </c>
      <c r="X357" s="38">
        <v>6.5</v>
      </c>
      <c r="Y357" s="38">
        <v>5</v>
      </c>
      <c r="Z357" s="38">
        <v>6</v>
      </c>
      <c r="AA357" s="38">
        <v>7.5</v>
      </c>
      <c r="AB357" s="38">
        <v>5.5</v>
      </c>
      <c r="AC357" s="38"/>
      <c r="AD357" s="38">
        <v>6</v>
      </c>
      <c r="AE357" s="38">
        <v>5</v>
      </c>
      <c r="AF357" s="38">
        <v>6.5</v>
      </c>
      <c r="AG357" s="38">
        <v>6.5</v>
      </c>
      <c r="AH357" s="38">
        <v>5.5</v>
      </c>
      <c r="AI357" s="38">
        <v>6</v>
      </c>
      <c r="AJ357" s="38">
        <v>6</v>
      </c>
      <c r="AK357" s="38">
        <v>5</v>
      </c>
      <c r="AL357" s="38">
        <v>6</v>
      </c>
      <c r="AM357" s="38">
        <v>5</v>
      </c>
      <c r="AN357" s="38">
        <v>6.5</v>
      </c>
      <c r="AO357" s="7">
        <f t="shared" si="156"/>
        <v>17</v>
      </c>
      <c r="AP357" s="8">
        <f t="shared" si="161"/>
        <v>9</v>
      </c>
      <c r="AQ357" s="8">
        <f t="shared" si="162"/>
        <v>8</v>
      </c>
      <c r="AR357" s="8">
        <f t="shared" si="157"/>
        <v>5.882352941176471</v>
      </c>
      <c r="AS357" s="8" t="e">
        <f t="shared" si="153"/>
        <v>#DIV/0!</v>
      </c>
      <c r="AT357" s="8">
        <f t="shared" si="154"/>
        <v>5.882352941176471</v>
      </c>
      <c r="AU357" s="8">
        <f t="shared" si="158"/>
        <v>6</v>
      </c>
      <c r="AV357" s="8">
        <f t="shared" si="163"/>
        <v>6.1111111111111107</v>
      </c>
      <c r="AW357" s="8">
        <f t="shared" si="164"/>
        <v>5.625</v>
      </c>
      <c r="AX357" s="8">
        <f t="shared" si="159"/>
        <v>6.3235294117647056</v>
      </c>
      <c r="AY357" s="8">
        <f t="shared" si="141"/>
        <v>6.666666666666667</v>
      </c>
      <c r="AZ357" s="8">
        <f t="shared" si="142"/>
        <v>5.9375</v>
      </c>
      <c r="BA357" s="1">
        <f t="shared" si="160"/>
        <v>100</v>
      </c>
      <c r="BB357" s="1">
        <f>SUM('BONUS GAZZETTA 2013 2014'!C357:AN357)</f>
        <v>7.5</v>
      </c>
      <c r="BC357" s="15">
        <f t="shared" si="155"/>
        <v>107.5</v>
      </c>
      <c r="BD357" s="1">
        <f t="shared" si="165"/>
        <v>55</v>
      </c>
      <c r="BE357" s="1">
        <f t="shared" si="166"/>
        <v>45</v>
      </c>
      <c r="BF357" s="1">
        <f>SUM('BONUS GAZZETTA 2013 2014'!D357,'BONUS GAZZETTA 2013 2014'!F357,'BONUS GAZZETTA 2013 2014'!H357,'BONUS GAZZETTA 2013 2014'!J357,'BONUS GAZZETTA 2013 2014'!L357,'BONUS GAZZETTA 2013 2014'!M357,'BONUS GAZZETTA 2013 2014'!O357,'BONUS GAZZETTA 2013 2014'!R357,'BONUS GAZZETTA 2013 2014'!T357,'BONUS GAZZETTA 2013 2014'!V357,'BONUS GAZZETTA 2013 2014'!X357,'BONUS GAZZETTA 2013 2014'!Z357,'BONUS GAZZETTA 2013 2014'!AB357,'BONUS GAZZETTA 2013 2014'!AD357,'BONUS GAZZETTA 2013 2014'!AG357,'BONUS GAZZETTA 2013 2014'!AI357,'BONUS GAZZETTA 2013 2014'!AJ357,'BONUS GAZZETTA 2013 2014'!AL357,'BONUS GAZZETTA 2013 2014'!AN357)</f>
        <v>5</v>
      </c>
      <c r="BG357" s="1">
        <f>SUM('BONUS GAZZETTA 2013 2014'!C357,'BONUS GAZZETTA 2013 2014'!E357,'BONUS GAZZETTA 2013 2014'!G357,'BONUS GAZZETTA 2013 2014'!I357,'BONUS GAZZETTA 2013 2014'!K357,'BONUS GAZZETTA 2013 2014'!N357,'BONUS GAZZETTA 2013 2014'!P357,'BONUS GAZZETTA 2013 2014'!Q357,'BONUS GAZZETTA 2013 2014'!S357,'BONUS GAZZETTA 2013 2014'!U357,'BONUS GAZZETTA 2013 2014'!W357,'BONUS GAZZETTA 2013 2014'!Y357,'BONUS GAZZETTA 2013 2014'!AA357,'BONUS GAZZETTA 2013 2014'!AC357,'BONUS GAZZETTA 2013 2014'!AE357,'BONUS GAZZETTA 2013 2014'!AF357,'BONUS GAZZETTA 2013 2014'!AH357,'BONUS GAZZETTA 2013 2014'!AJ357,'BONUS GAZZETTA 2013 2014'!AL357,'BONUS GAZZETTA 2013 2014'!AN357)</f>
        <v>2.5</v>
      </c>
      <c r="BH357" s="1">
        <f t="shared" si="143"/>
        <v>60</v>
      </c>
      <c r="BI357" s="1">
        <f t="shared" si="144"/>
        <v>47.5</v>
      </c>
    </row>
    <row r="358" spans="1:61">
      <c r="A358" s="38" t="s">
        <v>2</v>
      </c>
      <c r="B358" s="38" t="s">
        <v>504</v>
      </c>
      <c r="C358" s="38"/>
      <c r="D358" s="38"/>
      <c r="E358" s="38"/>
      <c r="F358" s="38"/>
      <c r="G358" s="38"/>
      <c r="H358" s="39"/>
      <c r="I358" s="38"/>
      <c r="J358" s="38">
        <v>6</v>
      </c>
      <c r="K358" s="38">
        <v>6.5</v>
      </c>
      <c r="L358" s="38" t="s">
        <v>429</v>
      </c>
      <c r="M358" s="38"/>
      <c r="N358" s="38"/>
      <c r="O358" s="38"/>
      <c r="P358" s="38">
        <v>6</v>
      </c>
      <c r="Q358" s="38"/>
      <c r="R358" s="38"/>
      <c r="S358" s="38"/>
      <c r="T358" s="38"/>
      <c r="U358" s="38"/>
      <c r="V358" s="38">
        <v>5.5</v>
      </c>
      <c r="W358" s="38"/>
      <c r="X358" s="38"/>
      <c r="Y358" s="38"/>
      <c r="Z358" s="38"/>
      <c r="AA358" s="38"/>
      <c r="AB358" s="38"/>
      <c r="AC358" s="38"/>
      <c r="AD358" s="38"/>
      <c r="AE358" s="38"/>
      <c r="AF358" s="38"/>
      <c r="AG358" s="38"/>
      <c r="AH358" s="38"/>
      <c r="AI358" s="38"/>
      <c r="AJ358" s="38"/>
      <c r="AK358" s="38"/>
      <c r="AL358" s="38"/>
      <c r="AM358" s="38"/>
      <c r="AN358" s="38"/>
      <c r="AO358" s="7">
        <f t="shared" si="156"/>
        <v>4</v>
      </c>
      <c r="AP358" s="8">
        <f t="shared" si="161"/>
        <v>2</v>
      </c>
      <c r="AQ358" s="8">
        <f t="shared" si="162"/>
        <v>2</v>
      </c>
      <c r="AR358" s="8">
        <f t="shared" si="157"/>
        <v>6</v>
      </c>
      <c r="AS358" s="8">
        <f t="shared" si="153"/>
        <v>6.166666666666667</v>
      </c>
      <c r="AT358" s="8">
        <f t="shared" si="154"/>
        <v>5.5</v>
      </c>
      <c r="AU358" s="8">
        <f t="shared" si="158"/>
        <v>6</v>
      </c>
      <c r="AV358" s="8">
        <f t="shared" si="163"/>
        <v>5.75</v>
      </c>
      <c r="AW358" s="8">
        <f t="shared" si="164"/>
        <v>6.25</v>
      </c>
      <c r="AX358" s="8">
        <f t="shared" si="159"/>
        <v>6.5</v>
      </c>
      <c r="AY358" s="8">
        <f t="shared" si="141"/>
        <v>5.5</v>
      </c>
      <c r="AZ358" s="8">
        <f t="shared" si="142"/>
        <v>7.5</v>
      </c>
      <c r="BA358" s="1">
        <f t="shared" si="160"/>
        <v>24</v>
      </c>
      <c r="BB358" s="1">
        <f>SUM('BONUS GAZZETTA 2013 2014'!C358:AN358)</f>
        <v>2</v>
      </c>
      <c r="BC358" s="15">
        <f t="shared" si="155"/>
        <v>26</v>
      </c>
      <c r="BD358" s="1">
        <f t="shared" si="165"/>
        <v>11.5</v>
      </c>
      <c r="BE358" s="1">
        <f t="shared" si="166"/>
        <v>12.5</v>
      </c>
      <c r="BF358" s="1">
        <f>SUM('BONUS GAZZETTA 2013 2014'!D358,'BONUS GAZZETTA 2013 2014'!F358,'BONUS GAZZETTA 2013 2014'!H358,'BONUS GAZZETTA 2013 2014'!J358,'BONUS GAZZETTA 2013 2014'!L358,'BONUS GAZZETTA 2013 2014'!M358,'BONUS GAZZETTA 2013 2014'!O358,'BONUS GAZZETTA 2013 2014'!R358,'BONUS GAZZETTA 2013 2014'!T358,'BONUS GAZZETTA 2013 2014'!V358,'BONUS GAZZETTA 2013 2014'!X358,'BONUS GAZZETTA 2013 2014'!Z358,'BONUS GAZZETTA 2013 2014'!AB358,'BONUS GAZZETTA 2013 2014'!AD358,'BONUS GAZZETTA 2013 2014'!AG358,'BONUS GAZZETTA 2013 2014'!AI358,'BONUS GAZZETTA 2013 2014'!AJ358,'BONUS GAZZETTA 2013 2014'!AL358,'BONUS GAZZETTA 2013 2014'!AN358)</f>
        <v>-0.5</v>
      </c>
      <c r="BG358" s="1">
        <f>SUM('BONUS GAZZETTA 2013 2014'!C358,'BONUS GAZZETTA 2013 2014'!E358,'BONUS GAZZETTA 2013 2014'!G358,'BONUS GAZZETTA 2013 2014'!I358,'BONUS GAZZETTA 2013 2014'!K358,'BONUS GAZZETTA 2013 2014'!N358,'BONUS GAZZETTA 2013 2014'!P358,'BONUS GAZZETTA 2013 2014'!Q358,'BONUS GAZZETTA 2013 2014'!S358,'BONUS GAZZETTA 2013 2014'!U358,'BONUS GAZZETTA 2013 2014'!W358,'BONUS GAZZETTA 2013 2014'!Y358,'BONUS GAZZETTA 2013 2014'!AA358,'BONUS GAZZETTA 2013 2014'!AC358,'BONUS GAZZETTA 2013 2014'!AE358,'BONUS GAZZETTA 2013 2014'!AF358,'BONUS GAZZETTA 2013 2014'!AH358,'BONUS GAZZETTA 2013 2014'!AJ358,'BONUS GAZZETTA 2013 2014'!AL358,'BONUS GAZZETTA 2013 2014'!AN358)</f>
        <v>2.5</v>
      </c>
      <c r="BH358" s="1">
        <f t="shared" si="143"/>
        <v>11</v>
      </c>
      <c r="BI358" s="1">
        <f t="shared" si="144"/>
        <v>15</v>
      </c>
    </row>
    <row r="359" spans="1:61">
      <c r="A359" s="38" t="s">
        <v>2</v>
      </c>
      <c r="B359" s="38" t="s">
        <v>399</v>
      </c>
      <c r="C359" s="38"/>
      <c r="D359" s="38"/>
      <c r="E359" s="38">
        <v>5</v>
      </c>
      <c r="F359" s="38"/>
      <c r="G359" s="38"/>
      <c r="H359" s="39">
        <v>5.5</v>
      </c>
      <c r="I359" s="38">
        <v>6</v>
      </c>
      <c r="J359" s="38"/>
      <c r="K359" s="38"/>
      <c r="L359" s="38">
        <v>6</v>
      </c>
      <c r="M359" s="38">
        <v>5</v>
      </c>
      <c r="N359" s="38"/>
      <c r="O359" s="38"/>
      <c r="P359" s="38"/>
      <c r="Q359" s="38"/>
      <c r="R359" s="38" t="s">
        <v>423</v>
      </c>
      <c r="S359" s="38"/>
      <c r="T359" s="38"/>
      <c r="U359" s="38"/>
      <c r="V359" s="38"/>
      <c r="W359" s="38"/>
      <c r="X359" s="38"/>
      <c r="Y359" s="38"/>
      <c r="Z359" s="38">
        <v>6</v>
      </c>
      <c r="AA359" s="38">
        <v>6</v>
      </c>
      <c r="AB359" s="38"/>
      <c r="AC359" s="38"/>
      <c r="AD359" s="38"/>
      <c r="AE359" s="38"/>
      <c r="AF359" s="38" t="s">
        <v>423</v>
      </c>
      <c r="AG359" s="38">
        <v>6</v>
      </c>
      <c r="AH359" s="38"/>
      <c r="AI359" s="38"/>
      <c r="AJ359" s="38"/>
      <c r="AK359" s="38"/>
      <c r="AL359" s="38"/>
      <c r="AM359" s="38"/>
      <c r="AN359" s="38">
        <v>6</v>
      </c>
      <c r="AO359" s="7">
        <f t="shared" si="156"/>
        <v>9</v>
      </c>
      <c r="AP359" s="8">
        <f t="shared" si="161"/>
        <v>6</v>
      </c>
      <c r="AQ359" s="8">
        <f t="shared" si="162"/>
        <v>3</v>
      </c>
      <c r="AR359" s="8">
        <f t="shared" si="157"/>
        <v>5.7222222222222223</v>
      </c>
      <c r="AS359" s="8">
        <f t="shared" si="153"/>
        <v>5.5</v>
      </c>
      <c r="AT359" s="8">
        <f t="shared" si="154"/>
        <v>6</v>
      </c>
      <c r="AU359" s="8">
        <f t="shared" si="158"/>
        <v>6</v>
      </c>
      <c r="AV359" s="8">
        <f t="shared" si="163"/>
        <v>5.75</v>
      </c>
      <c r="AW359" s="8">
        <f t="shared" si="164"/>
        <v>5.666666666666667</v>
      </c>
      <c r="AX359" s="8">
        <f t="shared" si="159"/>
        <v>5.666666666666667</v>
      </c>
      <c r="AY359" s="8">
        <f t="shared" si="141"/>
        <v>5.666666666666667</v>
      </c>
      <c r="AZ359" s="8">
        <f t="shared" si="142"/>
        <v>5.666666666666667</v>
      </c>
      <c r="BA359" s="1">
        <f t="shared" si="160"/>
        <v>51.5</v>
      </c>
      <c r="BB359" s="1">
        <f>SUM('BONUS GAZZETTA 2013 2014'!C359:AN359)</f>
        <v>-0.5</v>
      </c>
      <c r="BC359" s="15">
        <f t="shared" si="155"/>
        <v>51</v>
      </c>
      <c r="BD359" s="1">
        <f t="shared" si="165"/>
        <v>34.5</v>
      </c>
      <c r="BE359" s="1">
        <f t="shared" si="166"/>
        <v>17</v>
      </c>
      <c r="BF359" s="1">
        <f>SUM('BONUS GAZZETTA 2013 2014'!D359,'BONUS GAZZETTA 2013 2014'!F359,'BONUS GAZZETTA 2013 2014'!H359,'BONUS GAZZETTA 2013 2014'!J359,'BONUS GAZZETTA 2013 2014'!L359,'BONUS GAZZETTA 2013 2014'!M359,'BONUS GAZZETTA 2013 2014'!O359,'BONUS GAZZETTA 2013 2014'!R359,'BONUS GAZZETTA 2013 2014'!T359,'BONUS GAZZETTA 2013 2014'!V359,'BONUS GAZZETTA 2013 2014'!X359,'BONUS GAZZETTA 2013 2014'!Z359,'BONUS GAZZETTA 2013 2014'!AB359,'BONUS GAZZETTA 2013 2014'!AD359,'BONUS GAZZETTA 2013 2014'!AG359,'BONUS GAZZETTA 2013 2014'!AI359,'BONUS GAZZETTA 2013 2014'!AJ359,'BONUS GAZZETTA 2013 2014'!AL359,'BONUS GAZZETTA 2013 2014'!AN359)</f>
        <v>-0.5</v>
      </c>
      <c r="BG359" s="1">
        <f>SUM('BONUS GAZZETTA 2013 2014'!C359,'BONUS GAZZETTA 2013 2014'!E359,'BONUS GAZZETTA 2013 2014'!G359,'BONUS GAZZETTA 2013 2014'!I359,'BONUS GAZZETTA 2013 2014'!K359,'BONUS GAZZETTA 2013 2014'!N359,'BONUS GAZZETTA 2013 2014'!P359,'BONUS GAZZETTA 2013 2014'!Q359,'BONUS GAZZETTA 2013 2014'!S359,'BONUS GAZZETTA 2013 2014'!U359,'BONUS GAZZETTA 2013 2014'!W359,'BONUS GAZZETTA 2013 2014'!Y359,'BONUS GAZZETTA 2013 2014'!AA359,'BONUS GAZZETTA 2013 2014'!AC359,'BONUS GAZZETTA 2013 2014'!AE359,'BONUS GAZZETTA 2013 2014'!AF359,'BONUS GAZZETTA 2013 2014'!AH359,'BONUS GAZZETTA 2013 2014'!AJ359,'BONUS GAZZETTA 2013 2014'!AL359,'BONUS GAZZETTA 2013 2014'!AN359)</f>
        <v>0</v>
      </c>
      <c r="BH359" s="1">
        <f t="shared" si="143"/>
        <v>34</v>
      </c>
      <c r="BI359" s="1">
        <f t="shared" si="144"/>
        <v>17</v>
      </c>
    </row>
    <row r="360" spans="1:61">
      <c r="A360" s="38" t="s">
        <v>2</v>
      </c>
      <c r="B360" s="38" t="s">
        <v>160</v>
      </c>
      <c r="C360" s="38">
        <v>4.5</v>
      </c>
      <c r="D360" s="38">
        <v>5.5</v>
      </c>
      <c r="E360" s="38">
        <v>5.5</v>
      </c>
      <c r="F360" s="38">
        <v>5</v>
      </c>
      <c r="G360" s="38">
        <v>4</v>
      </c>
      <c r="H360" s="39">
        <v>5.5</v>
      </c>
      <c r="I360" s="38">
        <v>5.5</v>
      </c>
      <c r="J360" s="38">
        <v>6</v>
      </c>
      <c r="K360" s="38">
        <v>6</v>
      </c>
      <c r="L360" s="38">
        <v>6</v>
      </c>
      <c r="M360" s="38">
        <v>5.5</v>
      </c>
      <c r="N360" s="38">
        <v>6</v>
      </c>
      <c r="O360" s="38">
        <v>5.5</v>
      </c>
      <c r="P360" s="38"/>
      <c r="Q360" s="38">
        <v>5</v>
      </c>
      <c r="R360" s="38">
        <v>7</v>
      </c>
      <c r="S360" s="38">
        <v>5</v>
      </c>
      <c r="T360" s="38">
        <v>6</v>
      </c>
      <c r="U360" s="38">
        <v>4</v>
      </c>
      <c r="V360" s="38">
        <v>6.5</v>
      </c>
      <c r="W360" s="38"/>
      <c r="X360" s="38"/>
      <c r="Y360" s="38"/>
      <c r="Z360" s="38"/>
      <c r="AA360" s="38"/>
      <c r="AB360" s="38"/>
      <c r="AC360" s="38">
        <v>5.5</v>
      </c>
      <c r="AD360" s="38"/>
      <c r="AE360" s="38"/>
      <c r="AF360" s="38"/>
      <c r="AG360" s="38"/>
      <c r="AH360" s="38"/>
      <c r="AI360" s="38"/>
      <c r="AJ360" s="38"/>
      <c r="AK360" s="38"/>
      <c r="AL360" s="38"/>
      <c r="AM360" s="38"/>
      <c r="AN360" s="38"/>
      <c r="AO360" s="7">
        <f t="shared" si="156"/>
        <v>20</v>
      </c>
      <c r="AP360" s="8">
        <f t="shared" si="161"/>
        <v>10</v>
      </c>
      <c r="AQ360" s="8">
        <f t="shared" si="162"/>
        <v>10</v>
      </c>
      <c r="AR360" s="8">
        <f t="shared" si="157"/>
        <v>5.4749999999999996</v>
      </c>
      <c r="AS360" s="8">
        <f t="shared" si="153"/>
        <v>5.416666666666667</v>
      </c>
      <c r="AT360" s="8">
        <f t="shared" si="154"/>
        <v>6</v>
      </c>
      <c r="AU360" s="8">
        <f t="shared" si="158"/>
        <v>5.5</v>
      </c>
      <c r="AV360" s="8">
        <f t="shared" si="163"/>
        <v>5.85</v>
      </c>
      <c r="AW360" s="8">
        <f t="shared" si="164"/>
        <v>5.0999999999999996</v>
      </c>
      <c r="AX360" s="8">
        <f t="shared" si="159"/>
        <v>5.5250000000000004</v>
      </c>
      <c r="AY360" s="8">
        <f t="shared" ref="AY360:AY423" si="167">BH360/AP360</f>
        <v>6.1</v>
      </c>
      <c r="AZ360" s="8">
        <f t="shared" ref="AZ360:AZ423" si="168">BI360/AQ360</f>
        <v>4.95</v>
      </c>
      <c r="BA360" s="1">
        <f t="shared" si="160"/>
        <v>109.5</v>
      </c>
      <c r="BB360" s="1">
        <f>SUM('BONUS GAZZETTA 2013 2014'!C360:AN360)</f>
        <v>1</v>
      </c>
      <c r="BC360" s="15">
        <f t="shared" si="155"/>
        <v>110.5</v>
      </c>
      <c r="BD360" s="1">
        <f t="shared" si="165"/>
        <v>58.5</v>
      </c>
      <c r="BE360" s="1">
        <f t="shared" si="166"/>
        <v>51</v>
      </c>
      <c r="BF360" s="1">
        <f>SUM('BONUS GAZZETTA 2013 2014'!D360,'BONUS GAZZETTA 2013 2014'!F360,'BONUS GAZZETTA 2013 2014'!H360,'BONUS GAZZETTA 2013 2014'!J360,'BONUS GAZZETTA 2013 2014'!L360,'BONUS GAZZETTA 2013 2014'!M360,'BONUS GAZZETTA 2013 2014'!O360,'BONUS GAZZETTA 2013 2014'!R360,'BONUS GAZZETTA 2013 2014'!T360,'BONUS GAZZETTA 2013 2014'!V360,'BONUS GAZZETTA 2013 2014'!X360,'BONUS GAZZETTA 2013 2014'!Z360,'BONUS GAZZETTA 2013 2014'!AB360,'BONUS GAZZETTA 2013 2014'!AD360,'BONUS GAZZETTA 2013 2014'!AG360,'BONUS GAZZETTA 2013 2014'!AI360,'BONUS GAZZETTA 2013 2014'!AJ360,'BONUS GAZZETTA 2013 2014'!AL360,'BONUS GAZZETTA 2013 2014'!AN360)</f>
        <v>2.5</v>
      </c>
      <c r="BG360" s="1">
        <f>SUM('BONUS GAZZETTA 2013 2014'!C360,'BONUS GAZZETTA 2013 2014'!E360,'BONUS GAZZETTA 2013 2014'!G360,'BONUS GAZZETTA 2013 2014'!I360,'BONUS GAZZETTA 2013 2014'!K360,'BONUS GAZZETTA 2013 2014'!N360,'BONUS GAZZETTA 2013 2014'!P360,'BONUS GAZZETTA 2013 2014'!Q360,'BONUS GAZZETTA 2013 2014'!S360,'BONUS GAZZETTA 2013 2014'!U360,'BONUS GAZZETTA 2013 2014'!W360,'BONUS GAZZETTA 2013 2014'!Y360,'BONUS GAZZETTA 2013 2014'!AA360,'BONUS GAZZETTA 2013 2014'!AC360,'BONUS GAZZETTA 2013 2014'!AE360,'BONUS GAZZETTA 2013 2014'!AF360,'BONUS GAZZETTA 2013 2014'!AH360,'BONUS GAZZETTA 2013 2014'!AJ360,'BONUS GAZZETTA 2013 2014'!AL360,'BONUS GAZZETTA 2013 2014'!AN360)</f>
        <v>-1.5</v>
      </c>
      <c r="BH360" s="1">
        <f t="shared" ref="BH360:BH423" si="169">SUM(BF360,BD360)</f>
        <v>61</v>
      </c>
      <c r="BI360" s="1">
        <f t="shared" ref="BI360:BI423" si="170">SUM(BG360,BE360)</f>
        <v>49.5</v>
      </c>
    </row>
    <row r="361" spans="1:61">
      <c r="A361" s="38" t="s">
        <v>8</v>
      </c>
      <c r="B361" s="38" t="s">
        <v>398</v>
      </c>
      <c r="C361" s="38"/>
      <c r="D361" s="38"/>
      <c r="E361" s="38">
        <v>5.5</v>
      </c>
      <c r="F361" s="38">
        <v>6</v>
      </c>
      <c r="G361" s="38">
        <v>6</v>
      </c>
      <c r="H361" s="39">
        <v>6.5</v>
      </c>
      <c r="I361" s="38"/>
      <c r="J361" s="38">
        <v>7</v>
      </c>
      <c r="K361" s="38">
        <v>5</v>
      </c>
      <c r="L361" s="38">
        <v>5.5</v>
      </c>
      <c r="M361" s="38">
        <v>5.5</v>
      </c>
      <c r="N361" s="38"/>
      <c r="O361" s="38">
        <v>5.5</v>
      </c>
      <c r="P361" s="38">
        <v>5</v>
      </c>
      <c r="Q361" s="38">
        <v>5</v>
      </c>
      <c r="R361" s="38"/>
      <c r="S361" s="38"/>
      <c r="T361" s="38"/>
      <c r="U361" s="38"/>
      <c r="V361" s="38">
        <v>5.5</v>
      </c>
      <c r="W361" s="38"/>
      <c r="X361" s="38"/>
      <c r="Y361" s="38"/>
      <c r="Z361" s="38"/>
      <c r="AA361" s="38"/>
      <c r="AB361" s="38"/>
      <c r="AC361" s="38">
        <v>5.5</v>
      </c>
      <c r="AD361" s="38"/>
      <c r="AE361" s="38"/>
      <c r="AF361" s="38" t="s">
        <v>423</v>
      </c>
      <c r="AG361" s="38"/>
      <c r="AH361" s="38" t="s">
        <v>423</v>
      </c>
      <c r="AI361" s="38"/>
      <c r="AJ361" s="38"/>
      <c r="AK361" s="38"/>
      <c r="AL361" s="38"/>
      <c r="AM361" s="38"/>
      <c r="AN361" s="38"/>
      <c r="AO361" s="7">
        <f t="shared" si="156"/>
        <v>13</v>
      </c>
      <c r="AP361" s="8">
        <f t="shared" si="161"/>
        <v>7</v>
      </c>
      <c r="AQ361" s="8">
        <f t="shared" si="162"/>
        <v>6</v>
      </c>
      <c r="AR361" s="8">
        <f t="shared" si="157"/>
        <v>5.6538461538461542</v>
      </c>
      <c r="AS361" s="8">
        <f t="shared" si="153"/>
        <v>5.6818181818181817</v>
      </c>
      <c r="AT361" s="8">
        <f t="shared" si="154"/>
        <v>5.5</v>
      </c>
      <c r="AU361" s="8">
        <f t="shared" si="158"/>
        <v>5.5</v>
      </c>
      <c r="AV361" s="8">
        <f t="shared" si="163"/>
        <v>5.9285714285714288</v>
      </c>
      <c r="AW361" s="8">
        <f t="shared" si="164"/>
        <v>5.333333333333333</v>
      </c>
      <c r="AX361" s="8">
        <f t="shared" si="159"/>
        <v>6.115384615384615</v>
      </c>
      <c r="AY361" s="8">
        <f t="shared" si="167"/>
        <v>6.7857142857142856</v>
      </c>
      <c r="AZ361" s="8">
        <f t="shared" si="168"/>
        <v>5.333333333333333</v>
      </c>
      <c r="BA361" s="1">
        <f t="shared" si="160"/>
        <v>73.5</v>
      </c>
      <c r="BB361" s="1">
        <f>SUM('BONUS GAZZETTA 2013 2014'!C361:AN361)</f>
        <v>6</v>
      </c>
      <c r="BC361" s="15">
        <f t="shared" si="155"/>
        <v>79.5</v>
      </c>
      <c r="BD361" s="1">
        <f t="shared" si="165"/>
        <v>41.5</v>
      </c>
      <c r="BE361" s="1">
        <f t="shared" si="166"/>
        <v>32</v>
      </c>
      <c r="BF361" s="1">
        <f>SUM('BONUS GAZZETTA 2013 2014'!D361,'BONUS GAZZETTA 2013 2014'!F361,'BONUS GAZZETTA 2013 2014'!H361,'BONUS GAZZETTA 2013 2014'!J361,'BONUS GAZZETTA 2013 2014'!L361,'BONUS GAZZETTA 2013 2014'!M361,'BONUS GAZZETTA 2013 2014'!O361,'BONUS GAZZETTA 2013 2014'!R361,'BONUS GAZZETTA 2013 2014'!T361,'BONUS GAZZETTA 2013 2014'!V361,'BONUS GAZZETTA 2013 2014'!X361,'BONUS GAZZETTA 2013 2014'!Z361,'BONUS GAZZETTA 2013 2014'!AB361,'BONUS GAZZETTA 2013 2014'!AD361,'BONUS GAZZETTA 2013 2014'!AG361,'BONUS GAZZETTA 2013 2014'!AI361,'BONUS GAZZETTA 2013 2014'!AJ361,'BONUS GAZZETTA 2013 2014'!AL361,'BONUS GAZZETTA 2013 2014'!AN361)</f>
        <v>6</v>
      </c>
      <c r="BG361" s="1">
        <f>SUM('BONUS GAZZETTA 2013 2014'!C361,'BONUS GAZZETTA 2013 2014'!E361,'BONUS GAZZETTA 2013 2014'!G361,'BONUS GAZZETTA 2013 2014'!I361,'BONUS GAZZETTA 2013 2014'!K361,'BONUS GAZZETTA 2013 2014'!N361,'BONUS GAZZETTA 2013 2014'!P361,'BONUS GAZZETTA 2013 2014'!Q361,'BONUS GAZZETTA 2013 2014'!S361,'BONUS GAZZETTA 2013 2014'!U361,'BONUS GAZZETTA 2013 2014'!W361,'BONUS GAZZETTA 2013 2014'!Y361,'BONUS GAZZETTA 2013 2014'!AA361,'BONUS GAZZETTA 2013 2014'!AC361,'BONUS GAZZETTA 2013 2014'!AE361,'BONUS GAZZETTA 2013 2014'!AF361,'BONUS GAZZETTA 2013 2014'!AH361,'BONUS GAZZETTA 2013 2014'!AJ361,'BONUS GAZZETTA 2013 2014'!AL361,'BONUS GAZZETTA 2013 2014'!AN361)</f>
        <v>0</v>
      </c>
      <c r="BH361" s="1">
        <f t="shared" si="169"/>
        <v>47.5</v>
      </c>
      <c r="BI361" s="1">
        <f t="shared" si="170"/>
        <v>32</v>
      </c>
    </row>
    <row r="362" spans="1:61">
      <c r="A362" s="38" t="s">
        <v>8</v>
      </c>
      <c r="B362" s="38" t="s">
        <v>540</v>
      </c>
      <c r="C362" s="38"/>
      <c r="D362" s="38"/>
      <c r="E362" s="38"/>
      <c r="F362" s="38"/>
      <c r="G362" s="38"/>
      <c r="H362" s="39"/>
      <c r="I362" s="38"/>
      <c r="J362" s="38"/>
      <c r="K362" s="38"/>
      <c r="L362" s="38"/>
      <c r="M362" s="38"/>
      <c r="N362" s="38" t="s">
        <v>423</v>
      </c>
      <c r="O362" s="38"/>
      <c r="P362" s="38"/>
      <c r="Q362" s="38"/>
      <c r="R362" s="38"/>
      <c r="S362" s="38"/>
      <c r="T362" s="38">
        <v>7.5</v>
      </c>
      <c r="U362" s="38">
        <v>5.5</v>
      </c>
      <c r="V362" s="38"/>
      <c r="W362" s="38"/>
      <c r="X362" s="38"/>
      <c r="Y362" s="38"/>
      <c r="Z362" s="38"/>
      <c r="AA362" s="38"/>
      <c r="AB362" s="38"/>
      <c r="AC362" s="38"/>
      <c r="AD362" s="38"/>
      <c r="AE362" s="38"/>
      <c r="AF362" s="38"/>
      <c r="AG362" s="38"/>
      <c r="AH362" s="38"/>
      <c r="AI362" s="38"/>
      <c r="AJ362" s="38"/>
      <c r="AK362" s="38"/>
      <c r="AL362" s="38"/>
      <c r="AM362" s="38"/>
      <c r="AN362" s="38"/>
      <c r="AO362" s="7">
        <f t="shared" si="156"/>
        <v>2</v>
      </c>
      <c r="AP362" s="8">
        <f t="shared" si="161"/>
        <v>1</v>
      </c>
      <c r="AQ362" s="8">
        <f t="shared" si="162"/>
        <v>1</v>
      </c>
      <c r="AR362" s="8">
        <f t="shared" si="157"/>
        <v>6.5</v>
      </c>
      <c r="AS362" s="8">
        <f t="shared" si="153"/>
        <v>6.5</v>
      </c>
      <c r="AT362" s="8" t="e">
        <f t="shared" si="154"/>
        <v>#DIV/0!</v>
      </c>
      <c r="AU362" s="8" t="e">
        <f t="shared" si="158"/>
        <v>#N/A</v>
      </c>
      <c r="AV362" s="8">
        <f t="shared" si="163"/>
        <v>7.5</v>
      </c>
      <c r="AW362" s="8">
        <f t="shared" si="164"/>
        <v>5.5</v>
      </c>
      <c r="AX362" s="8">
        <f t="shared" si="159"/>
        <v>8</v>
      </c>
      <c r="AY362" s="8">
        <f t="shared" si="167"/>
        <v>10.5</v>
      </c>
      <c r="AZ362" s="8">
        <f t="shared" si="168"/>
        <v>5.5</v>
      </c>
      <c r="BA362" s="1">
        <f t="shared" si="160"/>
        <v>13</v>
      </c>
      <c r="BB362" s="1">
        <f>SUM('BONUS GAZZETTA 2013 2014'!C362:AN362)</f>
        <v>3</v>
      </c>
      <c r="BC362" s="15">
        <f t="shared" si="155"/>
        <v>16</v>
      </c>
      <c r="BD362" s="1">
        <f t="shared" si="165"/>
        <v>7.5</v>
      </c>
      <c r="BE362" s="1">
        <f t="shared" si="166"/>
        <v>5.5</v>
      </c>
      <c r="BF362" s="1">
        <f>SUM('BONUS GAZZETTA 2013 2014'!D362,'BONUS GAZZETTA 2013 2014'!F362,'BONUS GAZZETTA 2013 2014'!H362,'BONUS GAZZETTA 2013 2014'!J362,'BONUS GAZZETTA 2013 2014'!L362,'BONUS GAZZETTA 2013 2014'!M362,'BONUS GAZZETTA 2013 2014'!O362,'BONUS GAZZETTA 2013 2014'!R362,'BONUS GAZZETTA 2013 2014'!T362,'BONUS GAZZETTA 2013 2014'!V362,'BONUS GAZZETTA 2013 2014'!X362,'BONUS GAZZETTA 2013 2014'!Z362,'BONUS GAZZETTA 2013 2014'!AB362,'BONUS GAZZETTA 2013 2014'!AD362,'BONUS GAZZETTA 2013 2014'!AG362,'BONUS GAZZETTA 2013 2014'!AI362,'BONUS GAZZETTA 2013 2014'!AJ362,'BONUS GAZZETTA 2013 2014'!AL362,'BONUS GAZZETTA 2013 2014'!AN362)</f>
        <v>3</v>
      </c>
      <c r="BG362" s="1">
        <f>SUM('BONUS GAZZETTA 2013 2014'!C362,'BONUS GAZZETTA 2013 2014'!E362,'BONUS GAZZETTA 2013 2014'!G362,'BONUS GAZZETTA 2013 2014'!I362,'BONUS GAZZETTA 2013 2014'!K362,'BONUS GAZZETTA 2013 2014'!N362,'BONUS GAZZETTA 2013 2014'!P362,'BONUS GAZZETTA 2013 2014'!Q362,'BONUS GAZZETTA 2013 2014'!S362,'BONUS GAZZETTA 2013 2014'!U362,'BONUS GAZZETTA 2013 2014'!W362,'BONUS GAZZETTA 2013 2014'!Y362,'BONUS GAZZETTA 2013 2014'!AA362,'BONUS GAZZETTA 2013 2014'!AC362,'BONUS GAZZETTA 2013 2014'!AE362,'BONUS GAZZETTA 2013 2014'!AF362,'BONUS GAZZETTA 2013 2014'!AH362,'BONUS GAZZETTA 2013 2014'!AJ362,'BONUS GAZZETTA 2013 2014'!AL362,'BONUS GAZZETTA 2013 2014'!AN362)</f>
        <v>0</v>
      </c>
      <c r="BH362" s="1">
        <f t="shared" si="169"/>
        <v>10.5</v>
      </c>
      <c r="BI362" s="1">
        <f t="shared" si="170"/>
        <v>5.5</v>
      </c>
    </row>
    <row r="363" spans="1:61">
      <c r="A363" s="38" t="s">
        <v>8</v>
      </c>
      <c r="B363" s="38" t="s">
        <v>357</v>
      </c>
      <c r="C363" s="38"/>
      <c r="D363" s="38">
        <v>6.5</v>
      </c>
      <c r="E363" s="38">
        <v>6</v>
      </c>
      <c r="F363" s="38">
        <v>6.5</v>
      </c>
      <c r="G363" s="38">
        <v>6</v>
      </c>
      <c r="H363" s="39">
        <v>6.5</v>
      </c>
      <c r="I363" s="38">
        <v>6.5</v>
      </c>
      <c r="J363" s="38"/>
      <c r="K363" s="38">
        <v>7</v>
      </c>
      <c r="L363" s="38">
        <v>6.5</v>
      </c>
      <c r="M363" s="38">
        <v>6</v>
      </c>
      <c r="N363" s="38">
        <v>6</v>
      </c>
      <c r="O363" s="38">
        <v>6.5</v>
      </c>
      <c r="P363" s="38">
        <v>6</v>
      </c>
      <c r="Q363" s="38">
        <v>6</v>
      </c>
      <c r="R363" s="38">
        <v>5.5</v>
      </c>
      <c r="S363" s="38">
        <v>6</v>
      </c>
      <c r="T363" s="38">
        <v>6</v>
      </c>
      <c r="U363" s="38">
        <v>5</v>
      </c>
      <c r="V363" s="38">
        <v>6</v>
      </c>
      <c r="W363" s="38">
        <v>5.5</v>
      </c>
      <c r="X363" s="38">
        <v>6</v>
      </c>
      <c r="Y363" s="38">
        <v>5.5</v>
      </c>
      <c r="Z363" s="38">
        <v>5.5</v>
      </c>
      <c r="AA363" s="38"/>
      <c r="AB363" s="38">
        <v>6</v>
      </c>
      <c r="AC363" s="38"/>
      <c r="AD363" s="38">
        <v>5</v>
      </c>
      <c r="AE363" s="38">
        <v>6</v>
      </c>
      <c r="AF363" s="38">
        <v>6.5</v>
      </c>
      <c r="AG363" s="38">
        <v>6.5</v>
      </c>
      <c r="AH363" s="38">
        <v>6</v>
      </c>
      <c r="AI363" s="38">
        <v>6</v>
      </c>
      <c r="AJ363" s="38">
        <v>6</v>
      </c>
      <c r="AK363" s="38"/>
      <c r="AL363" s="38">
        <v>7</v>
      </c>
      <c r="AM363" s="38">
        <v>6</v>
      </c>
      <c r="AN363" s="38">
        <v>6.5</v>
      </c>
      <c r="AO363" s="7">
        <f t="shared" si="156"/>
        <v>33</v>
      </c>
      <c r="AP363" s="8">
        <f t="shared" si="161"/>
        <v>18</v>
      </c>
      <c r="AQ363" s="8">
        <f t="shared" si="162"/>
        <v>15</v>
      </c>
      <c r="AR363" s="8">
        <f t="shared" si="157"/>
        <v>6.0757575757575761</v>
      </c>
      <c r="AS363" s="8">
        <f t="shared" si="153"/>
        <v>6.1470588235294121</v>
      </c>
      <c r="AT363" s="8">
        <f t="shared" si="154"/>
        <v>6</v>
      </c>
      <c r="AU363" s="8">
        <f t="shared" si="158"/>
        <v>6</v>
      </c>
      <c r="AV363" s="8">
        <f t="shared" si="163"/>
        <v>6.1388888888888893</v>
      </c>
      <c r="AW363" s="8">
        <f t="shared" si="164"/>
        <v>6</v>
      </c>
      <c r="AX363" s="8">
        <f t="shared" si="159"/>
        <v>6.1212121212121211</v>
      </c>
      <c r="AY363" s="8">
        <f t="shared" si="167"/>
        <v>6.3611111111111107</v>
      </c>
      <c r="AZ363" s="8">
        <f t="shared" si="168"/>
        <v>6.166666666666667</v>
      </c>
      <c r="BA363" s="1">
        <f t="shared" si="160"/>
        <v>200.5</v>
      </c>
      <c r="BB363" s="1">
        <f>SUM('BONUS GAZZETTA 2013 2014'!C363:AN363)</f>
        <v>1.5</v>
      </c>
      <c r="BC363" s="15">
        <f t="shared" si="155"/>
        <v>202</v>
      </c>
      <c r="BD363" s="1">
        <f t="shared" si="165"/>
        <v>110.5</v>
      </c>
      <c r="BE363" s="1">
        <f t="shared" si="166"/>
        <v>90</v>
      </c>
      <c r="BF363" s="1">
        <f>SUM('BONUS GAZZETTA 2013 2014'!D363,'BONUS GAZZETTA 2013 2014'!F363,'BONUS GAZZETTA 2013 2014'!H363,'BONUS GAZZETTA 2013 2014'!J363,'BONUS GAZZETTA 2013 2014'!L363,'BONUS GAZZETTA 2013 2014'!M363,'BONUS GAZZETTA 2013 2014'!O363,'BONUS GAZZETTA 2013 2014'!R363,'BONUS GAZZETTA 2013 2014'!T363,'BONUS GAZZETTA 2013 2014'!V363,'BONUS GAZZETTA 2013 2014'!X363,'BONUS GAZZETTA 2013 2014'!Z363,'BONUS GAZZETTA 2013 2014'!AB363,'BONUS GAZZETTA 2013 2014'!AD363,'BONUS GAZZETTA 2013 2014'!AG363,'BONUS GAZZETTA 2013 2014'!AI363,'BONUS GAZZETTA 2013 2014'!AJ363,'BONUS GAZZETTA 2013 2014'!AL363,'BONUS GAZZETTA 2013 2014'!AN363)</f>
        <v>4</v>
      </c>
      <c r="BG363" s="1">
        <f>SUM('BONUS GAZZETTA 2013 2014'!C363,'BONUS GAZZETTA 2013 2014'!E363,'BONUS GAZZETTA 2013 2014'!G363,'BONUS GAZZETTA 2013 2014'!I363,'BONUS GAZZETTA 2013 2014'!K363,'BONUS GAZZETTA 2013 2014'!N363,'BONUS GAZZETTA 2013 2014'!P363,'BONUS GAZZETTA 2013 2014'!Q363,'BONUS GAZZETTA 2013 2014'!S363,'BONUS GAZZETTA 2013 2014'!U363,'BONUS GAZZETTA 2013 2014'!W363,'BONUS GAZZETTA 2013 2014'!Y363,'BONUS GAZZETTA 2013 2014'!AA363,'BONUS GAZZETTA 2013 2014'!AC363,'BONUS GAZZETTA 2013 2014'!AE363,'BONUS GAZZETTA 2013 2014'!AF363,'BONUS GAZZETTA 2013 2014'!AH363,'BONUS GAZZETTA 2013 2014'!AJ363,'BONUS GAZZETTA 2013 2014'!AL363,'BONUS GAZZETTA 2013 2014'!AN363)</f>
        <v>2.5</v>
      </c>
      <c r="BH363" s="1">
        <f t="shared" si="169"/>
        <v>114.5</v>
      </c>
      <c r="BI363" s="1">
        <f t="shared" si="170"/>
        <v>92.5</v>
      </c>
    </row>
    <row r="364" spans="1:61">
      <c r="A364" s="38" t="s">
        <v>8</v>
      </c>
      <c r="B364" s="38" t="s">
        <v>161</v>
      </c>
      <c r="C364" s="38">
        <v>5</v>
      </c>
      <c r="D364" s="38">
        <v>5.5</v>
      </c>
      <c r="E364" s="38">
        <v>5.5</v>
      </c>
      <c r="F364" s="38">
        <v>4.5</v>
      </c>
      <c r="G364" s="38" t="s">
        <v>423</v>
      </c>
      <c r="H364" s="39">
        <v>6</v>
      </c>
      <c r="I364" s="38"/>
      <c r="J364" s="38"/>
      <c r="K364" s="38"/>
      <c r="L364" s="38"/>
      <c r="M364" s="38"/>
      <c r="N364" s="38">
        <v>6.5</v>
      </c>
      <c r="O364" s="38">
        <v>5.5</v>
      </c>
      <c r="P364" s="38">
        <v>6.5</v>
      </c>
      <c r="Q364" s="38">
        <v>6</v>
      </c>
      <c r="R364" s="38">
        <v>6.5</v>
      </c>
      <c r="S364" s="38">
        <v>5.5</v>
      </c>
      <c r="T364" s="38">
        <v>6.5</v>
      </c>
      <c r="U364" s="38">
        <v>5</v>
      </c>
      <c r="V364" s="38">
        <v>6</v>
      </c>
      <c r="W364" s="38">
        <v>6</v>
      </c>
      <c r="X364" s="38">
        <v>5.5</v>
      </c>
      <c r="Y364" s="38">
        <v>5</v>
      </c>
      <c r="Z364" s="38"/>
      <c r="AA364" s="38" t="s">
        <v>423</v>
      </c>
      <c r="AB364" s="38">
        <v>6</v>
      </c>
      <c r="AC364" s="38">
        <v>6</v>
      </c>
      <c r="AD364" s="38">
        <v>4</v>
      </c>
      <c r="AE364" s="38"/>
      <c r="AF364" s="38"/>
      <c r="AG364" s="38">
        <v>6</v>
      </c>
      <c r="AH364" s="38"/>
      <c r="AI364" s="38" t="s">
        <v>423</v>
      </c>
      <c r="AJ364" s="38"/>
      <c r="AK364" s="38"/>
      <c r="AL364" s="38"/>
      <c r="AM364" s="38"/>
      <c r="AN364" s="38"/>
      <c r="AO364" s="7">
        <f t="shared" si="156"/>
        <v>21</v>
      </c>
      <c r="AP364" s="8">
        <f t="shared" si="161"/>
        <v>11</v>
      </c>
      <c r="AQ364" s="8">
        <f t="shared" si="162"/>
        <v>10</v>
      </c>
      <c r="AR364" s="8">
        <f t="shared" si="157"/>
        <v>5.666666666666667</v>
      </c>
      <c r="AS364" s="8">
        <f t="shared" si="153"/>
        <v>5.7307692307692308</v>
      </c>
      <c r="AT364" s="8">
        <f t="shared" si="154"/>
        <v>5.5625</v>
      </c>
      <c r="AU364" s="8">
        <f t="shared" si="158"/>
        <v>6</v>
      </c>
      <c r="AV364" s="8">
        <f t="shared" si="163"/>
        <v>5.6363636363636367</v>
      </c>
      <c r="AW364" s="8">
        <f t="shared" si="164"/>
        <v>5.7</v>
      </c>
      <c r="AX364" s="8">
        <f t="shared" si="159"/>
        <v>5.6428571428571432</v>
      </c>
      <c r="AY364" s="8">
        <f t="shared" si="167"/>
        <v>5.5909090909090908</v>
      </c>
      <c r="AZ364" s="8">
        <f t="shared" si="168"/>
        <v>5.7</v>
      </c>
      <c r="BA364" s="1">
        <f t="shared" si="160"/>
        <v>119</v>
      </c>
      <c r="BB364" s="1">
        <f>SUM('BONUS GAZZETTA 2013 2014'!C364:AN364)</f>
        <v>-0.5</v>
      </c>
      <c r="BC364" s="15">
        <f t="shared" si="155"/>
        <v>118.5</v>
      </c>
      <c r="BD364" s="1">
        <f t="shared" si="165"/>
        <v>62</v>
      </c>
      <c r="BE364" s="1">
        <f t="shared" si="166"/>
        <v>57</v>
      </c>
      <c r="BF364" s="1">
        <f>SUM('BONUS GAZZETTA 2013 2014'!D364,'BONUS GAZZETTA 2013 2014'!F364,'BONUS GAZZETTA 2013 2014'!H364,'BONUS GAZZETTA 2013 2014'!J364,'BONUS GAZZETTA 2013 2014'!L364,'BONUS GAZZETTA 2013 2014'!M364,'BONUS GAZZETTA 2013 2014'!O364,'BONUS GAZZETTA 2013 2014'!R364,'BONUS GAZZETTA 2013 2014'!T364,'BONUS GAZZETTA 2013 2014'!V364,'BONUS GAZZETTA 2013 2014'!X364,'BONUS GAZZETTA 2013 2014'!Z364,'BONUS GAZZETTA 2013 2014'!AB364,'BONUS GAZZETTA 2013 2014'!AD364,'BONUS GAZZETTA 2013 2014'!AG364,'BONUS GAZZETTA 2013 2014'!AI364,'BONUS GAZZETTA 2013 2014'!AJ364,'BONUS GAZZETTA 2013 2014'!AL364,'BONUS GAZZETTA 2013 2014'!AN364)</f>
        <v>-0.5</v>
      </c>
      <c r="BG364" s="1">
        <f>SUM('BONUS GAZZETTA 2013 2014'!C364,'BONUS GAZZETTA 2013 2014'!E364,'BONUS GAZZETTA 2013 2014'!G364,'BONUS GAZZETTA 2013 2014'!I364,'BONUS GAZZETTA 2013 2014'!K364,'BONUS GAZZETTA 2013 2014'!N364,'BONUS GAZZETTA 2013 2014'!P364,'BONUS GAZZETTA 2013 2014'!Q364,'BONUS GAZZETTA 2013 2014'!S364,'BONUS GAZZETTA 2013 2014'!U364,'BONUS GAZZETTA 2013 2014'!W364,'BONUS GAZZETTA 2013 2014'!Y364,'BONUS GAZZETTA 2013 2014'!AA364,'BONUS GAZZETTA 2013 2014'!AC364,'BONUS GAZZETTA 2013 2014'!AE364,'BONUS GAZZETTA 2013 2014'!AF364,'BONUS GAZZETTA 2013 2014'!AH364,'BONUS GAZZETTA 2013 2014'!AJ364,'BONUS GAZZETTA 2013 2014'!AL364,'BONUS GAZZETTA 2013 2014'!AN364)</f>
        <v>0</v>
      </c>
      <c r="BH364" s="1">
        <f t="shared" si="169"/>
        <v>61.5</v>
      </c>
      <c r="BI364" s="1">
        <f t="shared" si="170"/>
        <v>57</v>
      </c>
    </row>
    <row r="365" spans="1:61">
      <c r="A365" s="38" t="s">
        <v>8</v>
      </c>
      <c r="B365" s="38" t="s">
        <v>596</v>
      </c>
      <c r="C365" s="38"/>
      <c r="D365" s="38"/>
      <c r="E365" s="38"/>
      <c r="F365" s="38"/>
      <c r="G365" s="38"/>
      <c r="H365" s="39"/>
      <c r="I365" s="38"/>
      <c r="J365" s="38"/>
      <c r="K365" s="38"/>
      <c r="L365" s="38"/>
      <c r="M365" s="38"/>
      <c r="N365" s="38"/>
      <c r="O365" s="38"/>
      <c r="P365" s="38"/>
      <c r="Q365" s="38"/>
      <c r="R365" s="38"/>
      <c r="S365" s="38"/>
      <c r="T365" s="38"/>
      <c r="U365" s="38"/>
      <c r="V365" s="38"/>
      <c r="W365" s="38"/>
      <c r="X365" s="38"/>
      <c r="Y365" s="38">
        <v>5</v>
      </c>
      <c r="Z365" s="38"/>
      <c r="AA365" s="38">
        <v>6</v>
      </c>
      <c r="AB365" s="38"/>
      <c r="AC365" s="38">
        <v>6</v>
      </c>
      <c r="AD365" s="38" t="s">
        <v>423</v>
      </c>
      <c r="AE365" s="38">
        <v>5.5</v>
      </c>
      <c r="AF365" s="38"/>
      <c r="AG365" s="38">
        <v>6</v>
      </c>
      <c r="AH365" s="38"/>
      <c r="AI365" s="38"/>
      <c r="AJ365" s="38"/>
      <c r="AK365" s="38">
        <v>5</v>
      </c>
      <c r="AL365" s="38"/>
      <c r="AM365" s="38"/>
      <c r="AN365" s="38"/>
      <c r="AO365" s="7">
        <f t="shared" si="156"/>
        <v>6</v>
      </c>
      <c r="AP365" s="8">
        <f t="shared" si="161"/>
        <v>1</v>
      </c>
      <c r="AQ365" s="8">
        <f t="shared" si="162"/>
        <v>5</v>
      </c>
      <c r="AR365" s="8">
        <f t="shared" si="157"/>
        <v>5.583333333333333</v>
      </c>
      <c r="AS365" s="8" t="e">
        <f t="shared" si="153"/>
        <v>#DIV/0!</v>
      </c>
      <c r="AT365" s="8">
        <f t="shared" si="154"/>
        <v>5.583333333333333</v>
      </c>
      <c r="AU365" s="8">
        <f t="shared" si="158"/>
        <v>6</v>
      </c>
      <c r="AV365" s="8">
        <f t="shared" si="163"/>
        <v>6</v>
      </c>
      <c r="AW365" s="8">
        <f t="shared" si="164"/>
        <v>5.5</v>
      </c>
      <c r="AX365" s="8">
        <f t="shared" si="159"/>
        <v>5.5</v>
      </c>
      <c r="AY365" s="8">
        <f t="shared" si="167"/>
        <v>6</v>
      </c>
      <c r="AZ365" s="8">
        <f t="shared" si="168"/>
        <v>5.4</v>
      </c>
      <c r="BA365" s="1">
        <f t="shared" si="160"/>
        <v>33.5</v>
      </c>
      <c r="BB365" s="1">
        <f>SUM('BONUS GAZZETTA 2013 2014'!C365:AN365)</f>
        <v>-0.5</v>
      </c>
      <c r="BC365" s="15">
        <f t="shared" si="155"/>
        <v>33</v>
      </c>
      <c r="BD365" s="1">
        <f t="shared" si="165"/>
        <v>6</v>
      </c>
      <c r="BE365" s="1">
        <f t="shared" si="166"/>
        <v>27.5</v>
      </c>
      <c r="BF365" s="1">
        <f>SUM('BONUS GAZZETTA 2013 2014'!D365,'BONUS GAZZETTA 2013 2014'!F365,'BONUS GAZZETTA 2013 2014'!H365,'BONUS GAZZETTA 2013 2014'!J365,'BONUS GAZZETTA 2013 2014'!L365,'BONUS GAZZETTA 2013 2014'!M365,'BONUS GAZZETTA 2013 2014'!O365,'BONUS GAZZETTA 2013 2014'!R365,'BONUS GAZZETTA 2013 2014'!T365,'BONUS GAZZETTA 2013 2014'!V365,'BONUS GAZZETTA 2013 2014'!X365,'BONUS GAZZETTA 2013 2014'!Z365,'BONUS GAZZETTA 2013 2014'!AB365,'BONUS GAZZETTA 2013 2014'!AD365,'BONUS GAZZETTA 2013 2014'!AG365,'BONUS GAZZETTA 2013 2014'!AI365,'BONUS GAZZETTA 2013 2014'!AJ365,'BONUS GAZZETTA 2013 2014'!AL365,'BONUS GAZZETTA 2013 2014'!AN365)</f>
        <v>0</v>
      </c>
      <c r="BG365" s="1">
        <f>SUM('BONUS GAZZETTA 2013 2014'!C365,'BONUS GAZZETTA 2013 2014'!E365,'BONUS GAZZETTA 2013 2014'!G365,'BONUS GAZZETTA 2013 2014'!I365,'BONUS GAZZETTA 2013 2014'!K365,'BONUS GAZZETTA 2013 2014'!N365,'BONUS GAZZETTA 2013 2014'!P365,'BONUS GAZZETTA 2013 2014'!Q365,'BONUS GAZZETTA 2013 2014'!S365,'BONUS GAZZETTA 2013 2014'!U365,'BONUS GAZZETTA 2013 2014'!W365,'BONUS GAZZETTA 2013 2014'!Y365,'BONUS GAZZETTA 2013 2014'!AA365,'BONUS GAZZETTA 2013 2014'!AC365,'BONUS GAZZETTA 2013 2014'!AE365,'BONUS GAZZETTA 2013 2014'!AF365,'BONUS GAZZETTA 2013 2014'!AH365,'BONUS GAZZETTA 2013 2014'!AJ365,'BONUS GAZZETTA 2013 2014'!AL365,'BONUS GAZZETTA 2013 2014'!AN365)</f>
        <v>-0.5</v>
      </c>
      <c r="BH365" s="1">
        <f t="shared" si="169"/>
        <v>6</v>
      </c>
      <c r="BI365" s="1">
        <f t="shared" si="170"/>
        <v>27</v>
      </c>
    </row>
    <row r="366" spans="1:61">
      <c r="A366" s="38" t="s">
        <v>8</v>
      </c>
      <c r="B366" s="38" t="s">
        <v>569</v>
      </c>
      <c r="C366" s="38"/>
      <c r="D366" s="38"/>
      <c r="E366" s="38"/>
      <c r="F366" s="38"/>
      <c r="G366" s="38"/>
      <c r="H366" s="39"/>
      <c r="I366" s="38"/>
      <c r="J366" s="38"/>
      <c r="K366" s="38"/>
      <c r="L366" s="38"/>
      <c r="M366" s="38"/>
      <c r="N366" s="38"/>
      <c r="O366" s="38"/>
      <c r="P366" s="38"/>
      <c r="Q366" s="38"/>
      <c r="R366" s="38"/>
      <c r="S366" s="38"/>
      <c r="T366" s="38"/>
      <c r="U366" s="38">
        <v>6</v>
      </c>
      <c r="V366" s="38">
        <v>5.5</v>
      </c>
      <c r="W366" s="38">
        <v>6</v>
      </c>
      <c r="X366" s="38">
        <v>5</v>
      </c>
      <c r="Y366" s="38"/>
      <c r="Z366" s="38">
        <v>5</v>
      </c>
      <c r="AA366" s="38">
        <v>6</v>
      </c>
      <c r="AB366" s="38">
        <v>5.5</v>
      </c>
      <c r="AC366" s="38">
        <v>5</v>
      </c>
      <c r="AD366" s="38" t="s">
        <v>429</v>
      </c>
      <c r="AE366" s="38">
        <v>6</v>
      </c>
      <c r="AF366" s="38">
        <v>6.5</v>
      </c>
      <c r="AG366" s="38">
        <v>6</v>
      </c>
      <c r="AH366" s="38">
        <v>6.5</v>
      </c>
      <c r="AI366" s="38"/>
      <c r="AJ366" s="38"/>
      <c r="AK366" s="38">
        <v>4.5</v>
      </c>
      <c r="AL366" s="38"/>
      <c r="AM366" s="38">
        <v>4.5</v>
      </c>
      <c r="AN366" s="38"/>
      <c r="AO366" s="7">
        <f t="shared" si="156"/>
        <v>14</v>
      </c>
      <c r="AP366" s="8">
        <f t="shared" si="161"/>
        <v>5</v>
      </c>
      <c r="AQ366" s="8">
        <f t="shared" si="162"/>
        <v>9</v>
      </c>
      <c r="AR366" s="8">
        <f t="shared" si="157"/>
        <v>5.5714285714285712</v>
      </c>
      <c r="AS366" s="8">
        <f t="shared" si="153"/>
        <v>6</v>
      </c>
      <c r="AT366" s="8">
        <f t="shared" si="154"/>
        <v>5.5384615384615383</v>
      </c>
      <c r="AU366" s="8">
        <f t="shared" si="158"/>
        <v>6</v>
      </c>
      <c r="AV366" s="8">
        <f t="shared" si="163"/>
        <v>5.4</v>
      </c>
      <c r="AW366" s="8">
        <f t="shared" si="164"/>
        <v>5.666666666666667</v>
      </c>
      <c r="AX366" s="8">
        <f t="shared" si="159"/>
        <v>5.7142857142857144</v>
      </c>
      <c r="AY366" s="8">
        <f t="shared" si="167"/>
        <v>5.4</v>
      </c>
      <c r="AZ366" s="8">
        <f t="shared" si="168"/>
        <v>5.9444444444444446</v>
      </c>
      <c r="BA366" s="1">
        <f t="shared" si="160"/>
        <v>78</v>
      </c>
      <c r="BB366" s="1">
        <f>SUM('BONUS GAZZETTA 2013 2014'!C366:AN366)</f>
        <v>2</v>
      </c>
      <c r="BC366" s="15">
        <f t="shared" si="155"/>
        <v>80</v>
      </c>
      <c r="BD366" s="1">
        <f t="shared" si="165"/>
        <v>27</v>
      </c>
      <c r="BE366" s="1">
        <f t="shared" si="166"/>
        <v>51</v>
      </c>
      <c r="BF366" s="1">
        <f>SUM('BONUS GAZZETTA 2013 2014'!D366,'BONUS GAZZETTA 2013 2014'!F366,'BONUS GAZZETTA 2013 2014'!H366,'BONUS GAZZETTA 2013 2014'!J366,'BONUS GAZZETTA 2013 2014'!L366,'BONUS GAZZETTA 2013 2014'!M366,'BONUS GAZZETTA 2013 2014'!O366,'BONUS GAZZETTA 2013 2014'!R366,'BONUS GAZZETTA 2013 2014'!T366,'BONUS GAZZETTA 2013 2014'!V366,'BONUS GAZZETTA 2013 2014'!X366,'BONUS GAZZETTA 2013 2014'!Z366,'BONUS GAZZETTA 2013 2014'!AB366,'BONUS GAZZETTA 2013 2014'!AD366,'BONUS GAZZETTA 2013 2014'!AG366,'BONUS GAZZETTA 2013 2014'!AI366,'BONUS GAZZETTA 2013 2014'!AJ366,'BONUS GAZZETTA 2013 2014'!AL366,'BONUS GAZZETTA 2013 2014'!AN366)</f>
        <v>0</v>
      </c>
      <c r="BG366" s="1">
        <f>SUM('BONUS GAZZETTA 2013 2014'!C366,'BONUS GAZZETTA 2013 2014'!E366,'BONUS GAZZETTA 2013 2014'!G366,'BONUS GAZZETTA 2013 2014'!I366,'BONUS GAZZETTA 2013 2014'!K366,'BONUS GAZZETTA 2013 2014'!N366,'BONUS GAZZETTA 2013 2014'!P366,'BONUS GAZZETTA 2013 2014'!Q366,'BONUS GAZZETTA 2013 2014'!S366,'BONUS GAZZETTA 2013 2014'!U366,'BONUS GAZZETTA 2013 2014'!W366,'BONUS GAZZETTA 2013 2014'!Y366,'BONUS GAZZETTA 2013 2014'!AA366,'BONUS GAZZETTA 2013 2014'!AC366,'BONUS GAZZETTA 2013 2014'!AE366,'BONUS GAZZETTA 2013 2014'!AF366,'BONUS GAZZETTA 2013 2014'!AH366,'BONUS GAZZETTA 2013 2014'!AJ366,'BONUS GAZZETTA 2013 2014'!AL366,'BONUS GAZZETTA 2013 2014'!AN366)</f>
        <v>2.5</v>
      </c>
      <c r="BH366" s="1">
        <f t="shared" si="169"/>
        <v>27</v>
      </c>
      <c r="BI366" s="1">
        <f t="shared" si="170"/>
        <v>53.5</v>
      </c>
    </row>
    <row r="367" spans="1:61">
      <c r="A367" s="38" t="s">
        <v>8</v>
      </c>
      <c r="B367" s="38" t="s">
        <v>397</v>
      </c>
      <c r="C367" s="38"/>
      <c r="D367" s="38"/>
      <c r="E367" s="38">
        <v>5</v>
      </c>
      <c r="F367" s="38"/>
      <c r="G367" s="38"/>
      <c r="H367" s="39"/>
      <c r="I367" s="38"/>
      <c r="J367" s="38">
        <v>6</v>
      </c>
      <c r="K367" s="38">
        <v>6</v>
      </c>
      <c r="L367" s="38">
        <v>7.5</v>
      </c>
      <c r="M367" s="38">
        <v>6</v>
      </c>
      <c r="N367" s="38">
        <v>5.5</v>
      </c>
      <c r="O367" s="38">
        <v>7</v>
      </c>
      <c r="P367" s="38">
        <v>6.5</v>
      </c>
      <c r="Q367" s="38">
        <v>6</v>
      </c>
      <c r="R367" s="38">
        <v>6</v>
      </c>
      <c r="S367" s="38">
        <v>5.5</v>
      </c>
      <c r="T367" s="38">
        <v>8</v>
      </c>
      <c r="U367" s="38">
        <v>5</v>
      </c>
      <c r="V367" s="38">
        <v>6.5</v>
      </c>
      <c r="W367" s="38">
        <v>6.5</v>
      </c>
      <c r="X367" s="38">
        <v>6.5</v>
      </c>
      <c r="Y367" s="38">
        <v>5.5</v>
      </c>
      <c r="Z367" s="38">
        <v>5</v>
      </c>
      <c r="AA367" s="38"/>
      <c r="AB367" s="38">
        <v>5.5</v>
      </c>
      <c r="AC367" s="38"/>
      <c r="AD367" s="38">
        <v>5</v>
      </c>
      <c r="AE367" s="38">
        <v>6.5</v>
      </c>
      <c r="AF367" s="38">
        <v>6</v>
      </c>
      <c r="AG367" s="38">
        <v>7.5</v>
      </c>
      <c r="AH367" s="38">
        <v>6.5</v>
      </c>
      <c r="AI367" s="38">
        <v>5.5</v>
      </c>
      <c r="AJ367" s="38">
        <v>6</v>
      </c>
      <c r="AK367" s="38">
        <v>5</v>
      </c>
      <c r="AL367" s="38">
        <v>6.5</v>
      </c>
      <c r="AM367" s="38">
        <v>5</v>
      </c>
      <c r="AN367" s="38">
        <v>5.5</v>
      </c>
      <c r="AO367" s="7">
        <f t="shared" si="156"/>
        <v>30</v>
      </c>
      <c r="AP367" s="8">
        <f t="shared" si="161"/>
        <v>16</v>
      </c>
      <c r="AQ367" s="8">
        <f t="shared" si="162"/>
        <v>14</v>
      </c>
      <c r="AR367" s="8">
        <f t="shared" si="157"/>
        <v>6.0166666666666666</v>
      </c>
      <c r="AS367" s="8">
        <f t="shared" si="153"/>
        <v>6.1538461538461542</v>
      </c>
      <c r="AT367" s="8">
        <f t="shared" si="154"/>
        <v>5.9117647058823533</v>
      </c>
      <c r="AU367" s="8">
        <f t="shared" si="158"/>
        <v>6</v>
      </c>
      <c r="AV367" s="8">
        <f t="shared" si="163"/>
        <v>6.25</v>
      </c>
      <c r="AW367" s="8">
        <f t="shared" si="164"/>
        <v>5.75</v>
      </c>
      <c r="AX367" s="8">
        <f t="shared" si="159"/>
        <v>6.6833333333333336</v>
      </c>
      <c r="AY367" s="8">
        <f t="shared" si="167"/>
        <v>7.34375</v>
      </c>
      <c r="AZ367" s="8">
        <f t="shared" si="168"/>
        <v>5.9285714285714288</v>
      </c>
      <c r="BA367" s="1">
        <f t="shared" si="160"/>
        <v>180.5</v>
      </c>
      <c r="BB367" s="1">
        <f>SUM('BONUS GAZZETTA 2013 2014'!C367:AN367)</f>
        <v>20</v>
      </c>
      <c r="BC367" s="15">
        <f t="shared" si="155"/>
        <v>200.5</v>
      </c>
      <c r="BD367" s="1">
        <f t="shared" si="165"/>
        <v>100</v>
      </c>
      <c r="BE367" s="1">
        <f t="shared" si="166"/>
        <v>80.5</v>
      </c>
      <c r="BF367" s="1">
        <f>SUM('BONUS GAZZETTA 2013 2014'!D367,'BONUS GAZZETTA 2013 2014'!F367,'BONUS GAZZETTA 2013 2014'!H367,'BONUS GAZZETTA 2013 2014'!J367,'BONUS GAZZETTA 2013 2014'!L367,'BONUS GAZZETTA 2013 2014'!M367,'BONUS GAZZETTA 2013 2014'!O367,'BONUS GAZZETTA 2013 2014'!R367,'BONUS GAZZETTA 2013 2014'!T367,'BONUS GAZZETTA 2013 2014'!V367,'BONUS GAZZETTA 2013 2014'!X367,'BONUS GAZZETTA 2013 2014'!Z367,'BONUS GAZZETTA 2013 2014'!AB367,'BONUS GAZZETTA 2013 2014'!AD367,'BONUS GAZZETTA 2013 2014'!AG367,'BONUS GAZZETTA 2013 2014'!AI367,'BONUS GAZZETTA 2013 2014'!AJ367,'BONUS GAZZETTA 2013 2014'!AL367,'BONUS GAZZETTA 2013 2014'!AN367)</f>
        <v>17.5</v>
      </c>
      <c r="BG367" s="1">
        <f>SUM('BONUS GAZZETTA 2013 2014'!C367,'BONUS GAZZETTA 2013 2014'!E367,'BONUS GAZZETTA 2013 2014'!G367,'BONUS GAZZETTA 2013 2014'!I367,'BONUS GAZZETTA 2013 2014'!K367,'BONUS GAZZETTA 2013 2014'!N367,'BONUS GAZZETTA 2013 2014'!P367,'BONUS GAZZETTA 2013 2014'!Q367,'BONUS GAZZETTA 2013 2014'!S367,'BONUS GAZZETTA 2013 2014'!U367,'BONUS GAZZETTA 2013 2014'!W367,'BONUS GAZZETTA 2013 2014'!Y367,'BONUS GAZZETTA 2013 2014'!AA367,'BONUS GAZZETTA 2013 2014'!AC367,'BONUS GAZZETTA 2013 2014'!AE367,'BONUS GAZZETTA 2013 2014'!AF367,'BONUS GAZZETTA 2013 2014'!AH367,'BONUS GAZZETTA 2013 2014'!AJ367,'BONUS GAZZETTA 2013 2014'!AL367,'BONUS GAZZETTA 2013 2014'!AN367)</f>
        <v>2.5</v>
      </c>
      <c r="BH367" s="1">
        <f t="shared" si="169"/>
        <v>117.5</v>
      </c>
      <c r="BI367" s="1">
        <f t="shared" si="170"/>
        <v>83</v>
      </c>
    </row>
    <row r="368" spans="1:61">
      <c r="A368" s="38" t="s">
        <v>8</v>
      </c>
      <c r="B368" s="38" t="s">
        <v>162</v>
      </c>
      <c r="C368" s="38">
        <v>5</v>
      </c>
      <c r="D368" s="38">
        <v>6.5</v>
      </c>
      <c r="E368" s="38">
        <v>5.5</v>
      </c>
      <c r="F368" s="38"/>
      <c r="G368" s="38"/>
      <c r="H368" s="39"/>
      <c r="I368" s="38">
        <v>5.5</v>
      </c>
      <c r="J368" s="38">
        <v>7</v>
      </c>
      <c r="K368" s="38">
        <v>5.5</v>
      </c>
      <c r="L368" s="38">
        <v>5.5</v>
      </c>
      <c r="M368" s="38">
        <v>5</v>
      </c>
      <c r="N368" s="38">
        <v>4.5</v>
      </c>
      <c r="O368" s="38"/>
      <c r="P368" s="38">
        <v>7.5</v>
      </c>
      <c r="Q368" s="38">
        <v>6</v>
      </c>
      <c r="R368" s="38">
        <v>5.5</v>
      </c>
      <c r="S368" s="38"/>
      <c r="T368" s="38"/>
      <c r="U368" s="38">
        <v>6</v>
      </c>
      <c r="V368" s="38">
        <v>6</v>
      </c>
      <c r="W368" s="38">
        <v>5.5</v>
      </c>
      <c r="X368" s="38">
        <v>6</v>
      </c>
      <c r="Y368" s="38">
        <v>5.5</v>
      </c>
      <c r="Z368" s="38">
        <v>6</v>
      </c>
      <c r="AA368" s="38">
        <v>6.5</v>
      </c>
      <c r="AB368" s="38">
        <v>6.5</v>
      </c>
      <c r="AC368" s="38">
        <v>6</v>
      </c>
      <c r="AD368" s="38">
        <v>5.5</v>
      </c>
      <c r="AE368" s="38"/>
      <c r="AF368" s="38"/>
      <c r="AG368" s="38"/>
      <c r="AH368" s="38">
        <v>6</v>
      </c>
      <c r="AI368" s="38">
        <v>7</v>
      </c>
      <c r="AJ368" s="38">
        <v>6.5</v>
      </c>
      <c r="AK368" s="38">
        <v>6</v>
      </c>
      <c r="AL368" s="38">
        <v>6</v>
      </c>
      <c r="AM368" s="38">
        <v>6.5</v>
      </c>
      <c r="AN368" s="38">
        <v>6</v>
      </c>
      <c r="AO368" s="7">
        <f t="shared" si="156"/>
        <v>29</v>
      </c>
      <c r="AP368" s="8">
        <f t="shared" si="161"/>
        <v>14</v>
      </c>
      <c r="AQ368" s="8">
        <f t="shared" si="162"/>
        <v>15</v>
      </c>
      <c r="AR368" s="8">
        <f t="shared" si="157"/>
        <v>5.9482758620689653</v>
      </c>
      <c r="AS368" s="8">
        <f t="shared" si="153"/>
        <v>5.7692307692307692</v>
      </c>
      <c r="AT368" s="8">
        <f t="shared" si="154"/>
        <v>6.09375</v>
      </c>
      <c r="AU368" s="8">
        <f t="shared" si="158"/>
        <v>6</v>
      </c>
      <c r="AV368" s="8">
        <f t="shared" si="163"/>
        <v>6.0714285714285712</v>
      </c>
      <c r="AW368" s="8">
        <f t="shared" si="164"/>
        <v>5.833333333333333</v>
      </c>
      <c r="AX368" s="8">
        <f t="shared" si="159"/>
        <v>6.1379310344827589</v>
      </c>
      <c r="AY368" s="8">
        <f t="shared" si="167"/>
        <v>6.1428571428571432</v>
      </c>
      <c r="AZ368" s="8">
        <f t="shared" si="168"/>
        <v>6.1333333333333337</v>
      </c>
      <c r="BA368" s="1">
        <f t="shared" si="160"/>
        <v>172.5</v>
      </c>
      <c r="BB368" s="1">
        <f>SUM('BONUS GAZZETTA 2013 2014'!C368:AN368)</f>
        <v>5.5</v>
      </c>
      <c r="BC368" s="15">
        <f t="shared" si="155"/>
        <v>178</v>
      </c>
      <c r="BD368" s="1">
        <f t="shared" si="165"/>
        <v>85</v>
      </c>
      <c r="BE368" s="1">
        <f t="shared" si="166"/>
        <v>87.5</v>
      </c>
      <c r="BF368" s="1">
        <f>SUM('BONUS GAZZETTA 2013 2014'!D368,'BONUS GAZZETTA 2013 2014'!F368,'BONUS GAZZETTA 2013 2014'!H368,'BONUS GAZZETTA 2013 2014'!J368,'BONUS GAZZETTA 2013 2014'!L368,'BONUS GAZZETTA 2013 2014'!M368,'BONUS GAZZETTA 2013 2014'!O368,'BONUS GAZZETTA 2013 2014'!R368,'BONUS GAZZETTA 2013 2014'!T368,'BONUS GAZZETTA 2013 2014'!V368,'BONUS GAZZETTA 2013 2014'!X368,'BONUS GAZZETTA 2013 2014'!Z368,'BONUS GAZZETTA 2013 2014'!AB368,'BONUS GAZZETTA 2013 2014'!AD368,'BONUS GAZZETTA 2013 2014'!AG368,'BONUS GAZZETTA 2013 2014'!AI368,'BONUS GAZZETTA 2013 2014'!AJ368,'BONUS GAZZETTA 2013 2014'!AL368,'BONUS GAZZETTA 2013 2014'!AN368)</f>
        <v>1</v>
      </c>
      <c r="BG368" s="1">
        <f>SUM('BONUS GAZZETTA 2013 2014'!C368,'BONUS GAZZETTA 2013 2014'!E368,'BONUS GAZZETTA 2013 2014'!G368,'BONUS GAZZETTA 2013 2014'!I368,'BONUS GAZZETTA 2013 2014'!K368,'BONUS GAZZETTA 2013 2014'!N368,'BONUS GAZZETTA 2013 2014'!P368,'BONUS GAZZETTA 2013 2014'!Q368,'BONUS GAZZETTA 2013 2014'!S368,'BONUS GAZZETTA 2013 2014'!U368,'BONUS GAZZETTA 2013 2014'!W368,'BONUS GAZZETTA 2013 2014'!Y368,'BONUS GAZZETTA 2013 2014'!AA368,'BONUS GAZZETTA 2013 2014'!AC368,'BONUS GAZZETTA 2013 2014'!AE368,'BONUS GAZZETTA 2013 2014'!AF368,'BONUS GAZZETTA 2013 2014'!AH368,'BONUS GAZZETTA 2013 2014'!AJ368,'BONUS GAZZETTA 2013 2014'!AL368,'BONUS GAZZETTA 2013 2014'!AN368)</f>
        <v>4.5</v>
      </c>
      <c r="BH368" s="1">
        <f t="shared" si="169"/>
        <v>86</v>
      </c>
      <c r="BI368" s="1">
        <f t="shared" si="170"/>
        <v>92</v>
      </c>
    </row>
    <row r="369" spans="1:61">
      <c r="A369" s="38" t="s">
        <v>8</v>
      </c>
      <c r="B369" s="38" t="s">
        <v>356</v>
      </c>
      <c r="C369" s="38"/>
      <c r="D369" s="38">
        <v>6.5</v>
      </c>
      <c r="E369" s="38">
        <v>6</v>
      </c>
      <c r="F369" s="38">
        <v>6</v>
      </c>
      <c r="G369" s="38">
        <v>6</v>
      </c>
      <c r="H369" s="39">
        <v>5</v>
      </c>
      <c r="I369" s="38">
        <v>6.5</v>
      </c>
      <c r="J369" s="38">
        <v>5</v>
      </c>
      <c r="K369" s="38"/>
      <c r="L369" s="38">
        <v>6</v>
      </c>
      <c r="M369" s="38">
        <v>5</v>
      </c>
      <c r="N369" s="38">
        <v>5</v>
      </c>
      <c r="O369" s="38">
        <v>6</v>
      </c>
      <c r="P369" s="38"/>
      <c r="Q369" s="38"/>
      <c r="R369" s="38">
        <v>6</v>
      </c>
      <c r="S369" s="38">
        <v>6</v>
      </c>
      <c r="T369" s="38"/>
      <c r="U369" s="38"/>
      <c r="V369" s="38"/>
      <c r="W369" s="38">
        <v>6.5</v>
      </c>
      <c r="X369" s="38">
        <v>6</v>
      </c>
      <c r="Y369" s="38"/>
      <c r="Z369" s="38">
        <v>6</v>
      </c>
      <c r="AA369" s="38">
        <v>6</v>
      </c>
      <c r="AB369" s="38"/>
      <c r="AC369" s="38">
        <v>5.5</v>
      </c>
      <c r="AD369" s="38"/>
      <c r="AE369" s="38" t="s">
        <v>423</v>
      </c>
      <c r="AF369" s="38">
        <v>7.5</v>
      </c>
      <c r="AG369" s="38">
        <v>6.5</v>
      </c>
      <c r="AH369" s="38"/>
      <c r="AI369" s="38"/>
      <c r="AJ369" s="38">
        <v>6</v>
      </c>
      <c r="AK369" s="38">
        <v>5.5</v>
      </c>
      <c r="AL369" s="38">
        <v>6</v>
      </c>
      <c r="AM369" s="38">
        <v>5.5</v>
      </c>
      <c r="AN369" s="38">
        <v>6.5</v>
      </c>
      <c r="AO369" s="7">
        <f t="shared" si="156"/>
        <v>25</v>
      </c>
      <c r="AP369" s="8">
        <f t="shared" si="161"/>
        <v>14</v>
      </c>
      <c r="AQ369" s="8">
        <f t="shared" si="162"/>
        <v>11</v>
      </c>
      <c r="AR369" s="8">
        <f t="shared" si="157"/>
        <v>5.94</v>
      </c>
      <c r="AS369" s="8">
        <f t="shared" si="153"/>
        <v>5.7692307692307692</v>
      </c>
      <c r="AT369" s="8">
        <f t="shared" si="154"/>
        <v>6.125</v>
      </c>
      <c r="AU369" s="8">
        <f t="shared" si="158"/>
        <v>6</v>
      </c>
      <c r="AV369" s="8">
        <f t="shared" si="163"/>
        <v>5.8928571428571432</v>
      </c>
      <c r="AW369" s="8">
        <f t="shared" si="164"/>
        <v>6</v>
      </c>
      <c r="AX369" s="8">
        <f t="shared" si="159"/>
        <v>6.38</v>
      </c>
      <c r="AY369" s="8">
        <f t="shared" si="167"/>
        <v>6.25</v>
      </c>
      <c r="AZ369" s="8">
        <f t="shared" si="168"/>
        <v>6.8636363636363633</v>
      </c>
      <c r="BA369" s="1">
        <f t="shared" si="160"/>
        <v>148.5</v>
      </c>
      <c r="BB369" s="1">
        <f>SUM('BONUS GAZZETTA 2013 2014'!C369:AN369)</f>
        <v>11</v>
      </c>
      <c r="BC369" s="15">
        <f t="shared" si="155"/>
        <v>159.5</v>
      </c>
      <c r="BD369" s="1">
        <f t="shared" si="165"/>
        <v>82.5</v>
      </c>
      <c r="BE369" s="1">
        <f t="shared" si="166"/>
        <v>66</v>
      </c>
      <c r="BF369" s="1">
        <f>SUM('BONUS GAZZETTA 2013 2014'!D369,'BONUS GAZZETTA 2013 2014'!F369,'BONUS GAZZETTA 2013 2014'!H369,'BONUS GAZZETTA 2013 2014'!J369,'BONUS GAZZETTA 2013 2014'!L369,'BONUS GAZZETTA 2013 2014'!M369,'BONUS GAZZETTA 2013 2014'!O369,'BONUS GAZZETTA 2013 2014'!R369,'BONUS GAZZETTA 2013 2014'!T369,'BONUS GAZZETTA 2013 2014'!V369,'BONUS GAZZETTA 2013 2014'!X369,'BONUS GAZZETTA 2013 2014'!Z369,'BONUS GAZZETTA 2013 2014'!AB369,'BONUS GAZZETTA 2013 2014'!AD369,'BONUS GAZZETTA 2013 2014'!AG369,'BONUS GAZZETTA 2013 2014'!AI369,'BONUS GAZZETTA 2013 2014'!AJ369,'BONUS GAZZETTA 2013 2014'!AL369,'BONUS GAZZETTA 2013 2014'!AN369)</f>
        <v>5</v>
      </c>
      <c r="BG369" s="1">
        <f>SUM('BONUS GAZZETTA 2013 2014'!C369,'BONUS GAZZETTA 2013 2014'!E369,'BONUS GAZZETTA 2013 2014'!G369,'BONUS GAZZETTA 2013 2014'!I369,'BONUS GAZZETTA 2013 2014'!K369,'BONUS GAZZETTA 2013 2014'!N369,'BONUS GAZZETTA 2013 2014'!P369,'BONUS GAZZETTA 2013 2014'!Q369,'BONUS GAZZETTA 2013 2014'!S369,'BONUS GAZZETTA 2013 2014'!U369,'BONUS GAZZETTA 2013 2014'!W369,'BONUS GAZZETTA 2013 2014'!Y369,'BONUS GAZZETTA 2013 2014'!AA369,'BONUS GAZZETTA 2013 2014'!AC369,'BONUS GAZZETTA 2013 2014'!AE369,'BONUS GAZZETTA 2013 2014'!AF369,'BONUS GAZZETTA 2013 2014'!AH369,'BONUS GAZZETTA 2013 2014'!AJ369,'BONUS GAZZETTA 2013 2014'!AL369,'BONUS GAZZETTA 2013 2014'!AN369)</f>
        <v>9.5</v>
      </c>
      <c r="BH369" s="1">
        <f t="shared" si="169"/>
        <v>87.5</v>
      </c>
      <c r="BI369" s="1">
        <f t="shared" si="170"/>
        <v>75.5</v>
      </c>
    </row>
    <row r="370" spans="1:61">
      <c r="A370" s="38" t="s">
        <v>8</v>
      </c>
      <c r="B370" s="38" t="s">
        <v>163</v>
      </c>
      <c r="C370" s="38">
        <v>4</v>
      </c>
      <c r="D370" s="38" t="s">
        <v>423</v>
      </c>
      <c r="E370" s="38"/>
      <c r="F370" s="38" t="s">
        <v>423</v>
      </c>
      <c r="G370" s="38">
        <v>5</v>
      </c>
      <c r="H370" s="39">
        <v>6</v>
      </c>
      <c r="I370" s="38">
        <v>5.5</v>
      </c>
      <c r="J370" s="38" t="s">
        <v>423</v>
      </c>
      <c r="K370" s="38"/>
      <c r="L370" s="38"/>
      <c r="M370" s="38"/>
      <c r="N370" s="38"/>
      <c r="O370" s="38"/>
      <c r="P370" s="38">
        <v>6</v>
      </c>
      <c r="Q370" s="38">
        <v>5</v>
      </c>
      <c r="R370" s="38"/>
      <c r="S370" s="38"/>
      <c r="T370" s="38">
        <v>6</v>
      </c>
      <c r="U370" s="38">
        <v>4</v>
      </c>
      <c r="V370" s="38"/>
      <c r="W370" s="38"/>
      <c r="X370" s="38"/>
      <c r="Y370" s="38"/>
      <c r="Z370" s="38"/>
      <c r="AA370" s="38"/>
      <c r="AB370" s="38"/>
      <c r="AC370" s="38"/>
      <c r="AD370" s="38"/>
      <c r="AE370" s="38"/>
      <c r="AF370" s="38"/>
      <c r="AG370" s="38"/>
      <c r="AH370" s="38"/>
      <c r="AI370" s="38"/>
      <c r="AJ370" s="38"/>
      <c r="AK370" s="38"/>
      <c r="AL370" s="38"/>
      <c r="AM370" s="38"/>
      <c r="AN370" s="38"/>
      <c r="AO370" s="7">
        <f t="shared" si="156"/>
        <v>8</v>
      </c>
      <c r="AP370" s="8">
        <f t="shared" si="161"/>
        <v>2</v>
      </c>
      <c r="AQ370" s="8">
        <f t="shared" si="162"/>
        <v>6</v>
      </c>
      <c r="AR370" s="8">
        <f t="shared" si="157"/>
        <v>5.1875</v>
      </c>
      <c r="AS370" s="8">
        <f t="shared" si="153"/>
        <v>5.1875</v>
      </c>
      <c r="AT370" s="8" t="e">
        <f t="shared" si="154"/>
        <v>#DIV/0!</v>
      </c>
      <c r="AU370" s="8">
        <f t="shared" si="158"/>
        <v>6</v>
      </c>
      <c r="AV370" s="8">
        <f t="shared" si="163"/>
        <v>6</v>
      </c>
      <c r="AW370" s="8">
        <f t="shared" si="164"/>
        <v>4.916666666666667</v>
      </c>
      <c r="AX370" s="8">
        <f t="shared" si="159"/>
        <v>5.1875</v>
      </c>
      <c r="AY370" s="8">
        <f t="shared" si="167"/>
        <v>6</v>
      </c>
      <c r="AZ370" s="8">
        <f t="shared" si="168"/>
        <v>4.916666666666667</v>
      </c>
      <c r="BA370" s="1">
        <f t="shared" si="160"/>
        <v>41.5</v>
      </c>
      <c r="BB370" s="1">
        <f>SUM('BONUS GAZZETTA 2013 2014'!C370:AN370)</f>
        <v>0</v>
      </c>
      <c r="BC370" s="15">
        <f t="shared" si="155"/>
        <v>41.5</v>
      </c>
      <c r="BD370" s="1">
        <f t="shared" si="165"/>
        <v>12</v>
      </c>
      <c r="BE370" s="1">
        <f t="shared" si="166"/>
        <v>29.5</v>
      </c>
      <c r="BF370" s="1">
        <f>SUM('BONUS GAZZETTA 2013 2014'!D370,'BONUS GAZZETTA 2013 2014'!F370,'BONUS GAZZETTA 2013 2014'!H370,'BONUS GAZZETTA 2013 2014'!J370,'BONUS GAZZETTA 2013 2014'!L370,'BONUS GAZZETTA 2013 2014'!M370,'BONUS GAZZETTA 2013 2014'!O370,'BONUS GAZZETTA 2013 2014'!R370,'BONUS GAZZETTA 2013 2014'!T370,'BONUS GAZZETTA 2013 2014'!V370,'BONUS GAZZETTA 2013 2014'!X370,'BONUS GAZZETTA 2013 2014'!Z370,'BONUS GAZZETTA 2013 2014'!AB370,'BONUS GAZZETTA 2013 2014'!AD370,'BONUS GAZZETTA 2013 2014'!AG370,'BONUS GAZZETTA 2013 2014'!AI370,'BONUS GAZZETTA 2013 2014'!AJ370,'BONUS GAZZETTA 2013 2014'!AL370,'BONUS GAZZETTA 2013 2014'!AN370)</f>
        <v>0</v>
      </c>
      <c r="BG370" s="1">
        <f>SUM('BONUS GAZZETTA 2013 2014'!C370,'BONUS GAZZETTA 2013 2014'!E370,'BONUS GAZZETTA 2013 2014'!G370,'BONUS GAZZETTA 2013 2014'!I370,'BONUS GAZZETTA 2013 2014'!K370,'BONUS GAZZETTA 2013 2014'!N370,'BONUS GAZZETTA 2013 2014'!P370,'BONUS GAZZETTA 2013 2014'!Q370,'BONUS GAZZETTA 2013 2014'!S370,'BONUS GAZZETTA 2013 2014'!U370,'BONUS GAZZETTA 2013 2014'!W370,'BONUS GAZZETTA 2013 2014'!Y370,'BONUS GAZZETTA 2013 2014'!AA370,'BONUS GAZZETTA 2013 2014'!AC370,'BONUS GAZZETTA 2013 2014'!AE370,'BONUS GAZZETTA 2013 2014'!AF370,'BONUS GAZZETTA 2013 2014'!AH370,'BONUS GAZZETTA 2013 2014'!AJ370,'BONUS GAZZETTA 2013 2014'!AL370,'BONUS GAZZETTA 2013 2014'!AN370)</f>
        <v>0</v>
      </c>
      <c r="BH370" s="1">
        <f t="shared" si="169"/>
        <v>12</v>
      </c>
      <c r="BI370" s="1">
        <f t="shared" si="170"/>
        <v>29.5</v>
      </c>
    </row>
    <row r="371" spans="1:61">
      <c r="A371" s="38" t="s">
        <v>8</v>
      </c>
      <c r="B371" s="38" t="s">
        <v>164</v>
      </c>
      <c r="C371" s="38">
        <v>6</v>
      </c>
      <c r="D371" s="38">
        <v>6</v>
      </c>
      <c r="E371" s="38">
        <v>6</v>
      </c>
      <c r="F371" s="38">
        <v>6.5</v>
      </c>
      <c r="G371" s="38">
        <v>6.5</v>
      </c>
      <c r="H371" s="39">
        <v>5</v>
      </c>
      <c r="I371" s="38" t="s">
        <v>423</v>
      </c>
      <c r="J371" s="38">
        <v>6.5</v>
      </c>
      <c r="K371" s="38">
        <v>6</v>
      </c>
      <c r="L371" s="38">
        <v>6</v>
      </c>
      <c r="M371" s="38"/>
      <c r="N371" s="38">
        <v>5</v>
      </c>
      <c r="O371" s="38">
        <v>5.5</v>
      </c>
      <c r="P371" s="38">
        <v>6.5</v>
      </c>
      <c r="Q371" s="38">
        <v>6</v>
      </c>
      <c r="R371" s="38">
        <v>5.5</v>
      </c>
      <c r="S371" s="38">
        <v>5</v>
      </c>
      <c r="T371" s="38">
        <v>6</v>
      </c>
      <c r="U371" s="38"/>
      <c r="V371" s="38"/>
      <c r="W371" s="38"/>
      <c r="X371" s="38"/>
      <c r="Y371" s="38"/>
      <c r="Z371" s="38">
        <v>6</v>
      </c>
      <c r="AA371" s="38">
        <v>6</v>
      </c>
      <c r="AB371" s="38">
        <v>6</v>
      </c>
      <c r="AC371" s="38"/>
      <c r="AD371" s="38">
        <v>6.5</v>
      </c>
      <c r="AE371" s="38">
        <v>6</v>
      </c>
      <c r="AF371" s="38"/>
      <c r="AG371" s="38">
        <v>6</v>
      </c>
      <c r="AH371" s="38" t="s">
        <v>423</v>
      </c>
      <c r="AI371" s="38">
        <v>5.5</v>
      </c>
      <c r="AJ371" s="38"/>
      <c r="AK371" s="38"/>
      <c r="AL371" s="38">
        <v>6</v>
      </c>
      <c r="AM371" s="38"/>
      <c r="AN371" s="38"/>
      <c r="AO371" s="7">
        <f t="shared" si="156"/>
        <v>24</v>
      </c>
      <c r="AP371" s="8">
        <f t="shared" si="161"/>
        <v>14</v>
      </c>
      <c r="AQ371" s="8">
        <f t="shared" si="162"/>
        <v>10</v>
      </c>
      <c r="AR371" s="8">
        <f t="shared" si="157"/>
        <v>5.916666666666667</v>
      </c>
      <c r="AS371" s="8">
        <f t="shared" si="153"/>
        <v>5.875</v>
      </c>
      <c r="AT371" s="8">
        <f t="shared" si="154"/>
        <v>6</v>
      </c>
      <c r="AU371" s="8">
        <f t="shared" si="158"/>
        <v>6</v>
      </c>
      <c r="AV371" s="8">
        <f t="shared" si="163"/>
        <v>5.9285714285714288</v>
      </c>
      <c r="AW371" s="8">
        <f t="shared" si="164"/>
        <v>5.9</v>
      </c>
      <c r="AX371" s="8">
        <f t="shared" si="159"/>
        <v>6.083333333333333</v>
      </c>
      <c r="AY371" s="8">
        <f t="shared" si="167"/>
        <v>5.8928571428571432</v>
      </c>
      <c r="AZ371" s="8">
        <f t="shared" si="168"/>
        <v>6.35</v>
      </c>
      <c r="BA371" s="1">
        <f t="shared" si="160"/>
        <v>142</v>
      </c>
      <c r="BB371" s="1">
        <f>SUM('BONUS GAZZETTA 2013 2014'!C371:AN371)</f>
        <v>4</v>
      </c>
      <c r="BC371" s="15">
        <f t="shared" si="155"/>
        <v>146</v>
      </c>
      <c r="BD371" s="1">
        <f t="shared" si="165"/>
        <v>83</v>
      </c>
      <c r="BE371" s="1">
        <f t="shared" si="166"/>
        <v>59</v>
      </c>
      <c r="BF371" s="1">
        <f>SUM('BONUS GAZZETTA 2013 2014'!D371,'BONUS GAZZETTA 2013 2014'!F371,'BONUS GAZZETTA 2013 2014'!H371,'BONUS GAZZETTA 2013 2014'!J371,'BONUS GAZZETTA 2013 2014'!L371,'BONUS GAZZETTA 2013 2014'!M371,'BONUS GAZZETTA 2013 2014'!O371,'BONUS GAZZETTA 2013 2014'!R371,'BONUS GAZZETTA 2013 2014'!T371,'BONUS GAZZETTA 2013 2014'!V371,'BONUS GAZZETTA 2013 2014'!X371,'BONUS GAZZETTA 2013 2014'!Z371,'BONUS GAZZETTA 2013 2014'!AB371,'BONUS GAZZETTA 2013 2014'!AD371,'BONUS GAZZETTA 2013 2014'!AG371,'BONUS GAZZETTA 2013 2014'!AI371,'BONUS GAZZETTA 2013 2014'!AJ371,'BONUS GAZZETTA 2013 2014'!AL371,'BONUS GAZZETTA 2013 2014'!AN371)</f>
        <v>-0.5</v>
      </c>
      <c r="BG371" s="1">
        <f>SUM('BONUS GAZZETTA 2013 2014'!C371,'BONUS GAZZETTA 2013 2014'!E371,'BONUS GAZZETTA 2013 2014'!G371,'BONUS GAZZETTA 2013 2014'!I371,'BONUS GAZZETTA 2013 2014'!K371,'BONUS GAZZETTA 2013 2014'!N371,'BONUS GAZZETTA 2013 2014'!P371,'BONUS GAZZETTA 2013 2014'!Q371,'BONUS GAZZETTA 2013 2014'!S371,'BONUS GAZZETTA 2013 2014'!U371,'BONUS GAZZETTA 2013 2014'!W371,'BONUS GAZZETTA 2013 2014'!Y371,'BONUS GAZZETTA 2013 2014'!AA371,'BONUS GAZZETTA 2013 2014'!AC371,'BONUS GAZZETTA 2013 2014'!AE371,'BONUS GAZZETTA 2013 2014'!AF371,'BONUS GAZZETTA 2013 2014'!AH371,'BONUS GAZZETTA 2013 2014'!AJ371,'BONUS GAZZETTA 2013 2014'!AL371,'BONUS GAZZETTA 2013 2014'!AN371)</f>
        <v>4.5</v>
      </c>
      <c r="BH371" s="1">
        <f t="shared" si="169"/>
        <v>82.5</v>
      </c>
      <c r="BI371" s="1">
        <f t="shared" si="170"/>
        <v>63.5</v>
      </c>
    </row>
    <row r="372" spans="1:61">
      <c r="A372" s="38" t="s">
        <v>8</v>
      </c>
      <c r="B372" s="38" t="s">
        <v>522</v>
      </c>
      <c r="C372" s="38"/>
      <c r="D372" s="38"/>
      <c r="E372" s="38"/>
      <c r="F372" s="38"/>
      <c r="G372" s="38"/>
      <c r="H372" s="39"/>
      <c r="I372" s="38"/>
      <c r="J372" s="38"/>
      <c r="K372" s="38" t="s">
        <v>423</v>
      </c>
      <c r="L372" s="38"/>
      <c r="M372" s="38">
        <v>5.5</v>
      </c>
      <c r="N372" s="38"/>
      <c r="O372" s="38"/>
      <c r="P372" s="38"/>
      <c r="Q372" s="38"/>
      <c r="R372" s="38"/>
      <c r="S372" s="38">
        <v>6</v>
      </c>
      <c r="T372" s="38"/>
      <c r="U372" s="38"/>
      <c r="V372" s="38"/>
      <c r="W372" s="38"/>
      <c r="X372" s="38">
        <v>5.5</v>
      </c>
      <c r="Y372" s="38"/>
      <c r="Z372" s="38"/>
      <c r="AA372" s="38">
        <v>5.5</v>
      </c>
      <c r="AB372" s="38">
        <v>5.5</v>
      </c>
      <c r="AC372" s="38"/>
      <c r="AD372" s="38"/>
      <c r="AE372" s="38"/>
      <c r="AF372" s="38"/>
      <c r="AG372" s="38"/>
      <c r="AH372" s="38"/>
      <c r="AI372" s="38"/>
      <c r="AJ372" s="38" t="s">
        <v>423</v>
      </c>
      <c r="AK372" s="38"/>
      <c r="AL372" s="38"/>
      <c r="AM372" s="38"/>
      <c r="AN372" s="38"/>
      <c r="AO372" s="7">
        <f t="shared" si="156"/>
        <v>5</v>
      </c>
      <c r="AP372" s="8">
        <f t="shared" si="161"/>
        <v>3</v>
      </c>
      <c r="AQ372" s="8">
        <f t="shared" si="162"/>
        <v>2</v>
      </c>
      <c r="AR372" s="8">
        <f t="shared" si="157"/>
        <v>5.6</v>
      </c>
      <c r="AS372" s="8">
        <f t="shared" si="153"/>
        <v>5.75</v>
      </c>
      <c r="AT372" s="8">
        <f t="shared" si="154"/>
        <v>5.5</v>
      </c>
      <c r="AU372" s="8">
        <f t="shared" si="158"/>
        <v>5.5</v>
      </c>
      <c r="AV372" s="8">
        <f t="shared" si="163"/>
        <v>5.5</v>
      </c>
      <c r="AW372" s="8">
        <f t="shared" si="164"/>
        <v>5.75</v>
      </c>
      <c r="AX372" s="8">
        <f t="shared" si="159"/>
        <v>5.6</v>
      </c>
      <c r="AY372" s="8">
        <f t="shared" si="167"/>
        <v>5.5</v>
      </c>
      <c r="AZ372" s="8">
        <f t="shared" si="168"/>
        <v>5.75</v>
      </c>
      <c r="BA372" s="1">
        <f t="shared" si="160"/>
        <v>28</v>
      </c>
      <c r="BB372" s="1">
        <f>SUM('BONUS GAZZETTA 2013 2014'!C372:AN372)</f>
        <v>0</v>
      </c>
      <c r="BC372" s="15">
        <f t="shared" si="155"/>
        <v>28</v>
      </c>
      <c r="BD372" s="1">
        <f t="shared" si="165"/>
        <v>16.5</v>
      </c>
      <c r="BE372" s="1">
        <f t="shared" si="166"/>
        <v>11.5</v>
      </c>
      <c r="BF372" s="1">
        <f>SUM('BONUS GAZZETTA 2013 2014'!D372,'BONUS GAZZETTA 2013 2014'!F372,'BONUS GAZZETTA 2013 2014'!H372,'BONUS GAZZETTA 2013 2014'!J372,'BONUS GAZZETTA 2013 2014'!L372,'BONUS GAZZETTA 2013 2014'!M372,'BONUS GAZZETTA 2013 2014'!O372,'BONUS GAZZETTA 2013 2014'!R372,'BONUS GAZZETTA 2013 2014'!T372,'BONUS GAZZETTA 2013 2014'!V372,'BONUS GAZZETTA 2013 2014'!X372,'BONUS GAZZETTA 2013 2014'!Z372,'BONUS GAZZETTA 2013 2014'!AB372,'BONUS GAZZETTA 2013 2014'!AD372,'BONUS GAZZETTA 2013 2014'!AG372,'BONUS GAZZETTA 2013 2014'!AI372,'BONUS GAZZETTA 2013 2014'!AJ372,'BONUS GAZZETTA 2013 2014'!AL372,'BONUS GAZZETTA 2013 2014'!AN372)</f>
        <v>0</v>
      </c>
      <c r="BG372" s="1">
        <f>SUM('BONUS GAZZETTA 2013 2014'!C372,'BONUS GAZZETTA 2013 2014'!E372,'BONUS GAZZETTA 2013 2014'!G372,'BONUS GAZZETTA 2013 2014'!I372,'BONUS GAZZETTA 2013 2014'!K372,'BONUS GAZZETTA 2013 2014'!N372,'BONUS GAZZETTA 2013 2014'!P372,'BONUS GAZZETTA 2013 2014'!Q372,'BONUS GAZZETTA 2013 2014'!S372,'BONUS GAZZETTA 2013 2014'!U372,'BONUS GAZZETTA 2013 2014'!W372,'BONUS GAZZETTA 2013 2014'!Y372,'BONUS GAZZETTA 2013 2014'!AA372,'BONUS GAZZETTA 2013 2014'!AC372,'BONUS GAZZETTA 2013 2014'!AE372,'BONUS GAZZETTA 2013 2014'!AF372,'BONUS GAZZETTA 2013 2014'!AH372,'BONUS GAZZETTA 2013 2014'!AJ372,'BONUS GAZZETTA 2013 2014'!AL372,'BONUS GAZZETTA 2013 2014'!AN372)</f>
        <v>0</v>
      </c>
      <c r="BH372" s="1">
        <f t="shared" si="169"/>
        <v>16.5</v>
      </c>
      <c r="BI372" s="1">
        <f t="shared" si="170"/>
        <v>11.5</v>
      </c>
    </row>
    <row r="373" spans="1:61">
      <c r="A373" s="38" t="s">
        <v>8</v>
      </c>
      <c r="B373" s="38" t="s">
        <v>597</v>
      </c>
      <c r="C373" s="38"/>
      <c r="D373" s="38"/>
      <c r="E373" s="38"/>
      <c r="F373" s="38"/>
      <c r="G373" s="38"/>
      <c r="H373" s="39"/>
      <c r="I373" s="38"/>
      <c r="J373" s="38"/>
      <c r="K373" s="38"/>
      <c r="L373" s="38"/>
      <c r="M373" s="38"/>
      <c r="N373" s="38"/>
      <c r="O373" s="38"/>
      <c r="P373" s="38"/>
      <c r="Q373" s="38"/>
      <c r="R373" s="38"/>
      <c r="S373" s="38"/>
      <c r="T373" s="38"/>
      <c r="U373" s="38"/>
      <c r="V373" s="38"/>
      <c r="W373" s="38"/>
      <c r="X373" s="38"/>
      <c r="Y373" s="38">
        <v>7</v>
      </c>
      <c r="Z373" s="38">
        <v>6.5</v>
      </c>
      <c r="AA373" s="38">
        <v>7.5</v>
      </c>
      <c r="AB373" s="38">
        <v>6.5</v>
      </c>
      <c r="AC373" s="38">
        <v>5</v>
      </c>
      <c r="AD373" s="38"/>
      <c r="AE373" s="38"/>
      <c r="AF373" s="38">
        <v>6.5</v>
      </c>
      <c r="AG373" s="38">
        <v>6.5</v>
      </c>
      <c r="AH373" s="38">
        <v>7</v>
      </c>
      <c r="AI373" s="38">
        <v>6</v>
      </c>
      <c r="AJ373" s="38">
        <v>7</v>
      </c>
      <c r="AK373" s="38">
        <v>5</v>
      </c>
      <c r="AL373" s="38">
        <v>6</v>
      </c>
      <c r="AM373" s="38">
        <v>5</v>
      </c>
      <c r="AN373" s="38">
        <v>5.5</v>
      </c>
      <c r="AO373" s="7">
        <f t="shared" si="156"/>
        <v>14</v>
      </c>
      <c r="AP373" s="8">
        <f t="shared" si="161"/>
        <v>7</v>
      </c>
      <c r="AQ373" s="8">
        <f t="shared" si="162"/>
        <v>7</v>
      </c>
      <c r="AR373" s="8">
        <f t="shared" si="157"/>
        <v>6.2142857142857144</v>
      </c>
      <c r="AS373" s="8" t="e">
        <f t="shared" si="153"/>
        <v>#DIV/0!</v>
      </c>
      <c r="AT373" s="8">
        <f t="shared" si="154"/>
        <v>6.2142857142857144</v>
      </c>
      <c r="AU373" s="8">
        <f t="shared" si="158"/>
        <v>6.5</v>
      </c>
      <c r="AV373" s="8">
        <f t="shared" si="163"/>
        <v>6.2857142857142856</v>
      </c>
      <c r="AW373" s="8">
        <f t="shared" si="164"/>
        <v>6.1428571428571432</v>
      </c>
      <c r="AX373" s="8">
        <f t="shared" si="159"/>
        <v>6.9642857142857144</v>
      </c>
      <c r="AY373" s="8">
        <f t="shared" si="167"/>
        <v>6.7142857142857144</v>
      </c>
      <c r="AZ373" s="8">
        <f t="shared" si="168"/>
        <v>7.7142857142857144</v>
      </c>
      <c r="BA373" s="1">
        <f t="shared" si="160"/>
        <v>87</v>
      </c>
      <c r="BB373" s="1">
        <f>SUM('BONUS GAZZETTA 2013 2014'!C373:AN373)</f>
        <v>10.5</v>
      </c>
      <c r="BC373" s="15">
        <f t="shared" si="155"/>
        <v>97.5</v>
      </c>
      <c r="BD373" s="1">
        <f t="shared" si="165"/>
        <v>44</v>
      </c>
      <c r="BE373" s="1">
        <f t="shared" si="166"/>
        <v>43</v>
      </c>
      <c r="BF373" s="1">
        <f>SUM('BONUS GAZZETTA 2013 2014'!D373,'BONUS GAZZETTA 2013 2014'!F373,'BONUS GAZZETTA 2013 2014'!H373,'BONUS GAZZETTA 2013 2014'!J373,'BONUS GAZZETTA 2013 2014'!L373,'BONUS GAZZETTA 2013 2014'!M373,'BONUS GAZZETTA 2013 2014'!O373,'BONUS GAZZETTA 2013 2014'!R373,'BONUS GAZZETTA 2013 2014'!T373,'BONUS GAZZETTA 2013 2014'!V373,'BONUS GAZZETTA 2013 2014'!X373,'BONUS GAZZETTA 2013 2014'!Z373,'BONUS GAZZETTA 2013 2014'!AB373,'BONUS GAZZETTA 2013 2014'!AD373,'BONUS GAZZETTA 2013 2014'!AG373,'BONUS GAZZETTA 2013 2014'!AI373,'BONUS GAZZETTA 2013 2014'!AJ373,'BONUS GAZZETTA 2013 2014'!AL373,'BONUS GAZZETTA 2013 2014'!AN373)</f>
        <v>3</v>
      </c>
      <c r="BG373" s="1">
        <f>SUM('BONUS GAZZETTA 2013 2014'!C373,'BONUS GAZZETTA 2013 2014'!E373,'BONUS GAZZETTA 2013 2014'!G373,'BONUS GAZZETTA 2013 2014'!I373,'BONUS GAZZETTA 2013 2014'!K373,'BONUS GAZZETTA 2013 2014'!N373,'BONUS GAZZETTA 2013 2014'!P373,'BONUS GAZZETTA 2013 2014'!Q373,'BONUS GAZZETTA 2013 2014'!S373,'BONUS GAZZETTA 2013 2014'!U373,'BONUS GAZZETTA 2013 2014'!W373,'BONUS GAZZETTA 2013 2014'!Y373,'BONUS GAZZETTA 2013 2014'!AA373,'BONUS GAZZETTA 2013 2014'!AC373,'BONUS GAZZETTA 2013 2014'!AE373,'BONUS GAZZETTA 2013 2014'!AF373,'BONUS GAZZETTA 2013 2014'!AH373,'BONUS GAZZETTA 2013 2014'!AJ373,'BONUS GAZZETTA 2013 2014'!AL373,'BONUS GAZZETTA 2013 2014'!AN373)</f>
        <v>11</v>
      </c>
      <c r="BH373" s="1">
        <f t="shared" si="169"/>
        <v>47</v>
      </c>
      <c r="BI373" s="1">
        <f t="shared" si="170"/>
        <v>54</v>
      </c>
    </row>
    <row r="374" spans="1:61">
      <c r="A374" s="38" t="s">
        <v>14</v>
      </c>
      <c r="B374" s="38" t="s">
        <v>165</v>
      </c>
      <c r="C374" s="38">
        <v>5</v>
      </c>
      <c r="D374" s="38">
        <v>7</v>
      </c>
      <c r="E374" s="38">
        <v>6</v>
      </c>
      <c r="F374" s="38">
        <v>6.5</v>
      </c>
      <c r="G374" s="38"/>
      <c r="H374" s="39"/>
      <c r="I374" s="38"/>
      <c r="J374" s="38"/>
      <c r="K374" s="38">
        <v>4.5</v>
      </c>
      <c r="L374" s="38">
        <v>5</v>
      </c>
      <c r="M374" s="38">
        <v>4</v>
      </c>
      <c r="N374" s="38"/>
      <c r="O374" s="38">
        <v>4.5</v>
      </c>
      <c r="P374" s="38">
        <v>6</v>
      </c>
      <c r="Q374" s="38">
        <v>8</v>
      </c>
      <c r="R374" s="38">
        <v>5.5</v>
      </c>
      <c r="S374" s="38">
        <v>5.5</v>
      </c>
      <c r="T374" s="38">
        <v>6.5</v>
      </c>
      <c r="U374" s="38">
        <v>5.5</v>
      </c>
      <c r="V374" s="38">
        <v>6</v>
      </c>
      <c r="W374" s="38">
        <v>6.5</v>
      </c>
      <c r="X374" s="38"/>
      <c r="Y374" s="38">
        <v>4.5</v>
      </c>
      <c r="Z374" s="38">
        <v>7</v>
      </c>
      <c r="AA374" s="38"/>
      <c r="AB374" s="38"/>
      <c r="AC374" s="38">
        <v>6</v>
      </c>
      <c r="AD374" s="38">
        <v>6</v>
      </c>
      <c r="AE374" s="38">
        <v>6.5</v>
      </c>
      <c r="AF374" s="38">
        <v>7.5</v>
      </c>
      <c r="AG374" s="38">
        <v>7</v>
      </c>
      <c r="AH374" s="38">
        <v>5.5</v>
      </c>
      <c r="AI374" s="38">
        <v>5.5</v>
      </c>
      <c r="AJ374" s="38">
        <v>7</v>
      </c>
      <c r="AK374" s="38">
        <v>4.5</v>
      </c>
      <c r="AL374" s="38">
        <v>6.5</v>
      </c>
      <c r="AM374" s="38">
        <v>6.5</v>
      </c>
      <c r="AN374" s="38">
        <v>5.5</v>
      </c>
      <c r="AO374" s="7">
        <f t="shared" si="156"/>
        <v>30</v>
      </c>
      <c r="AP374" s="8">
        <f t="shared" si="161"/>
        <v>15</v>
      </c>
      <c r="AQ374" s="8">
        <f t="shared" si="162"/>
        <v>15</v>
      </c>
      <c r="AR374" s="8">
        <f t="shared" si="157"/>
        <v>5.916666666666667</v>
      </c>
      <c r="AS374" s="8">
        <f t="shared" si="153"/>
        <v>5.6785714285714288</v>
      </c>
      <c r="AT374" s="8">
        <f t="shared" si="154"/>
        <v>6.125</v>
      </c>
      <c r="AU374" s="8">
        <f t="shared" si="158"/>
        <v>6.5</v>
      </c>
      <c r="AV374" s="8">
        <f t="shared" si="163"/>
        <v>5.9666666666666668</v>
      </c>
      <c r="AW374" s="8">
        <f t="shared" si="164"/>
        <v>5.8666666666666663</v>
      </c>
      <c r="AX374" s="8">
        <f t="shared" si="159"/>
        <v>6.833333333333333</v>
      </c>
      <c r="AY374" s="8">
        <f t="shared" si="167"/>
        <v>6.666666666666667</v>
      </c>
      <c r="AZ374" s="8">
        <f t="shared" si="168"/>
        <v>7.2</v>
      </c>
      <c r="BA374" s="1">
        <f t="shared" si="160"/>
        <v>177.5</v>
      </c>
      <c r="BB374" s="1">
        <f>SUM('BONUS GAZZETTA 2013 2014'!C374:AN374)</f>
        <v>27.5</v>
      </c>
      <c r="BC374" s="15">
        <f t="shared" si="155"/>
        <v>205</v>
      </c>
      <c r="BD374" s="1">
        <f t="shared" si="165"/>
        <v>89.5</v>
      </c>
      <c r="BE374" s="1">
        <f t="shared" si="166"/>
        <v>88</v>
      </c>
      <c r="BF374" s="1">
        <f>SUM('BONUS GAZZETTA 2013 2014'!D374,'BONUS GAZZETTA 2013 2014'!F374,'BONUS GAZZETTA 2013 2014'!H374,'BONUS GAZZETTA 2013 2014'!J374,'BONUS GAZZETTA 2013 2014'!L374,'BONUS GAZZETTA 2013 2014'!M374,'BONUS GAZZETTA 2013 2014'!O374,'BONUS GAZZETTA 2013 2014'!R374,'BONUS GAZZETTA 2013 2014'!T374,'BONUS GAZZETTA 2013 2014'!V374,'BONUS GAZZETTA 2013 2014'!X374,'BONUS GAZZETTA 2013 2014'!Z374,'BONUS GAZZETTA 2013 2014'!AB374,'BONUS GAZZETTA 2013 2014'!AD374,'BONUS GAZZETTA 2013 2014'!AG374,'BONUS GAZZETTA 2013 2014'!AI374,'BONUS GAZZETTA 2013 2014'!AJ374,'BONUS GAZZETTA 2013 2014'!AL374,'BONUS GAZZETTA 2013 2014'!AN374)</f>
        <v>10.5</v>
      </c>
      <c r="BG374" s="1">
        <f>SUM('BONUS GAZZETTA 2013 2014'!C374,'BONUS GAZZETTA 2013 2014'!E374,'BONUS GAZZETTA 2013 2014'!G374,'BONUS GAZZETTA 2013 2014'!I374,'BONUS GAZZETTA 2013 2014'!K374,'BONUS GAZZETTA 2013 2014'!N374,'BONUS GAZZETTA 2013 2014'!P374,'BONUS GAZZETTA 2013 2014'!Q374,'BONUS GAZZETTA 2013 2014'!S374,'BONUS GAZZETTA 2013 2014'!U374,'BONUS GAZZETTA 2013 2014'!W374,'BONUS GAZZETTA 2013 2014'!Y374,'BONUS GAZZETTA 2013 2014'!AA374,'BONUS GAZZETTA 2013 2014'!AC374,'BONUS GAZZETTA 2013 2014'!AE374,'BONUS GAZZETTA 2013 2014'!AF374,'BONUS GAZZETTA 2013 2014'!AH374,'BONUS GAZZETTA 2013 2014'!AJ374,'BONUS GAZZETTA 2013 2014'!AL374,'BONUS GAZZETTA 2013 2014'!AN374)</f>
        <v>20</v>
      </c>
      <c r="BH374" s="1">
        <f t="shared" si="169"/>
        <v>100</v>
      </c>
      <c r="BI374" s="1">
        <f t="shared" si="170"/>
        <v>108</v>
      </c>
    </row>
    <row r="375" spans="1:61">
      <c r="A375" s="38" t="s">
        <v>14</v>
      </c>
      <c r="B375" s="38" t="s">
        <v>166</v>
      </c>
      <c r="C375" s="38">
        <v>4</v>
      </c>
      <c r="D375" s="38" t="s">
        <v>423</v>
      </c>
      <c r="E375" s="38"/>
      <c r="F375" s="38"/>
      <c r="G375" s="38"/>
      <c r="H375" s="39"/>
      <c r="I375" s="38"/>
      <c r="J375" s="38"/>
      <c r="K375" s="38"/>
      <c r="L375" s="38"/>
      <c r="M375" s="38"/>
      <c r="N375" s="38"/>
      <c r="O375" s="38"/>
      <c r="P375" s="38">
        <v>6</v>
      </c>
      <c r="Q375" s="38">
        <v>5.5</v>
      </c>
      <c r="R375" s="38"/>
      <c r="S375" s="38"/>
      <c r="T375" s="38"/>
      <c r="U375" s="38"/>
      <c r="V375" s="38"/>
      <c r="W375" s="38"/>
      <c r="X375" s="38"/>
      <c r="Y375" s="38"/>
      <c r="Z375" s="38"/>
      <c r="AA375" s="38"/>
      <c r="AB375" s="38"/>
      <c r="AC375" s="38"/>
      <c r="AD375" s="38"/>
      <c r="AE375" s="38"/>
      <c r="AF375" s="38"/>
      <c r="AG375" s="38"/>
      <c r="AH375" s="38"/>
      <c r="AI375" s="38"/>
      <c r="AJ375" s="38"/>
      <c r="AK375" s="38"/>
      <c r="AL375" s="38"/>
      <c r="AM375" s="38">
        <v>6</v>
      </c>
      <c r="AN375" s="38">
        <v>6.5</v>
      </c>
      <c r="AO375" s="7">
        <f t="shared" si="156"/>
        <v>5</v>
      </c>
      <c r="AP375" s="8">
        <f t="shared" si="161"/>
        <v>1</v>
      </c>
      <c r="AQ375" s="8">
        <f t="shared" si="162"/>
        <v>4</v>
      </c>
      <c r="AR375" s="8">
        <f t="shared" si="157"/>
        <v>5.6</v>
      </c>
      <c r="AS375" s="8">
        <f t="shared" si="153"/>
        <v>5.166666666666667</v>
      </c>
      <c r="AT375" s="8">
        <f t="shared" si="154"/>
        <v>6.25</v>
      </c>
      <c r="AU375" s="8">
        <f t="shared" si="158"/>
        <v>6</v>
      </c>
      <c r="AV375" s="8">
        <f t="shared" si="163"/>
        <v>6.5</v>
      </c>
      <c r="AW375" s="8">
        <f t="shared" si="164"/>
        <v>5.375</v>
      </c>
      <c r="AX375" s="8">
        <f t="shared" si="159"/>
        <v>5.5</v>
      </c>
      <c r="AY375" s="8">
        <f t="shared" si="167"/>
        <v>6.5</v>
      </c>
      <c r="AZ375" s="8">
        <f t="shared" si="168"/>
        <v>5.25</v>
      </c>
      <c r="BA375" s="1">
        <f t="shared" si="160"/>
        <v>28</v>
      </c>
      <c r="BB375" s="1">
        <f>SUM('BONUS GAZZETTA 2013 2014'!C375:AN375)</f>
        <v>-0.5</v>
      </c>
      <c r="BC375" s="15">
        <f t="shared" si="155"/>
        <v>27.5</v>
      </c>
      <c r="BD375" s="1">
        <f t="shared" si="165"/>
        <v>6.5</v>
      </c>
      <c r="BE375" s="1">
        <f t="shared" si="166"/>
        <v>21.5</v>
      </c>
      <c r="BF375" s="1">
        <f>SUM('BONUS GAZZETTA 2013 2014'!D375,'BONUS GAZZETTA 2013 2014'!F375,'BONUS GAZZETTA 2013 2014'!H375,'BONUS GAZZETTA 2013 2014'!J375,'BONUS GAZZETTA 2013 2014'!L375,'BONUS GAZZETTA 2013 2014'!M375,'BONUS GAZZETTA 2013 2014'!O375,'BONUS GAZZETTA 2013 2014'!R375,'BONUS GAZZETTA 2013 2014'!T375,'BONUS GAZZETTA 2013 2014'!V375,'BONUS GAZZETTA 2013 2014'!X375,'BONUS GAZZETTA 2013 2014'!Z375,'BONUS GAZZETTA 2013 2014'!AB375,'BONUS GAZZETTA 2013 2014'!AD375,'BONUS GAZZETTA 2013 2014'!AG375,'BONUS GAZZETTA 2013 2014'!AI375,'BONUS GAZZETTA 2013 2014'!AJ375,'BONUS GAZZETTA 2013 2014'!AL375,'BONUS GAZZETTA 2013 2014'!AN375)</f>
        <v>0</v>
      </c>
      <c r="BG375" s="1">
        <f>SUM('BONUS GAZZETTA 2013 2014'!C375,'BONUS GAZZETTA 2013 2014'!E375,'BONUS GAZZETTA 2013 2014'!G375,'BONUS GAZZETTA 2013 2014'!I375,'BONUS GAZZETTA 2013 2014'!K375,'BONUS GAZZETTA 2013 2014'!N375,'BONUS GAZZETTA 2013 2014'!P375,'BONUS GAZZETTA 2013 2014'!Q375,'BONUS GAZZETTA 2013 2014'!S375,'BONUS GAZZETTA 2013 2014'!U375,'BONUS GAZZETTA 2013 2014'!W375,'BONUS GAZZETTA 2013 2014'!Y375,'BONUS GAZZETTA 2013 2014'!AA375,'BONUS GAZZETTA 2013 2014'!AC375,'BONUS GAZZETTA 2013 2014'!AE375,'BONUS GAZZETTA 2013 2014'!AF375,'BONUS GAZZETTA 2013 2014'!AH375,'BONUS GAZZETTA 2013 2014'!AJ375,'BONUS GAZZETTA 2013 2014'!AL375,'BONUS GAZZETTA 2013 2014'!AN375)</f>
        <v>-0.5</v>
      </c>
      <c r="BH375" s="1">
        <f t="shared" si="169"/>
        <v>6.5</v>
      </c>
      <c r="BI375" s="1">
        <f t="shared" si="170"/>
        <v>21</v>
      </c>
    </row>
    <row r="376" spans="1:61">
      <c r="A376" s="38" t="s">
        <v>14</v>
      </c>
      <c r="B376" s="38" t="s">
        <v>355</v>
      </c>
      <c r="C376" s="38"/>
      <c r="D376" s="38">
        <v>6</v>
      </c>
      <c r="E376" s="38">
        <v>5.5</v>
      </c>
      <c r="F376" s="38">
        <v>5</v>
      </c>
      <c r="G376" s="38">
        <v>4</v>
      </c>
      <c r="H376" s="39">
        <v>4.5</v>
      </c>
      <c r="I376" s="38">
        <v>5</v>
      </c>
      <c r="J376" s="38">
        <v>5</v>
      </c>
      <c r="K376" s="38">
        <v>6.5</v>
      </c>
      <c r="L376" s="38">
        <v>6</v>
      </c>
      <c r="M376" s="38"/>
      <c r="N376" s="38">
        <v>5</v>
      </c>
      <c r="O376" s="38">
        <v>5</v>
      </c>
      <c r="P376" s="38" t="s">
        <v>423</v>
      </c>
      <c r="Q376" s="38"/>
      <c r="R376" s="38">
        <v>6</v>
      </c>
      <c r="S376" s="38">
        <v>5</v>
      </c>
      <c r="T376" s="38">
        <v>5</v>
      </c>
      <c r="U376" s="38"/>
      <c r="V376" s="38"/>
      <c r="W376" s="38"/>
      <c r="X376" s="38"/>
      <c r="Y376" s="38"/>
      <c r="Z376" s="38"/>
      <c r="AA376" s="38"/>
      <c r="AB376" s="38"/>
      <c r="AC376" s="38"/>
      <c r="AD376" s="38"/>
      <c r="AE376" s="38"/>
      <c r="AF376" s="38"/>
      <c r="AG376" s="38"/>
      <c r="AH376" s="38"/>
      <c r="AI376" s="38"/>
      <c r="AJ376" s="38"/>
      <c r="AK376" s="38"/>
      <c r="AL376" s="38"/>
      <c r="AM376" s="38"/>
      <c r="AN376" s="38"/>
      <c r="AO376" s="7">
        <f t="shared" si="156"/>
        <v>14</v>
      </c>
      <c r="AP376" s="8">
        <f t="shared" si="161"/>
        <v>8</v>
      </c>
      <c r="AQ376" s="8">
        <f t="shared" si="162"/>
        <v>6</v>
      </c>
      <c r="AR376" s="8">
        <f t="shared" si="157"/>
        <v>5.25</v>
      </c>
      <c r="AS376" s="8">
        <f t="shared" si="153"/>
        <v>5.25</v>
      </c>
      <c r="AT376" s="8" t="e">
        <f t="shared" si="154"/>
        <v>#DIV/0!</v>
      </c>
      <c r="AU376" s="8">
        <f t="shared" si="158"/>
        <v>5</v>
      </c>
      <c r="AV376" s="8">
        <f t="shared" si="163"/>
        <v>5.3125</v>
      </c>
      <c r="AW376" s="8">
        <f t="shared" si="164"/>
        <v>5.166666666666667</v>
      </c>
      <c r="AX376" s="8">
        <f t="shared" si="159"/>
        <v>5.4285714285714288</v>
      </c>
      <c r="AY376" s="8">
        <f t="shared" si="167"/>
        <v>5.25</v>
      </c>
      <c r="AZ376" s="8">
        <f t="shared" si="168"/>
        <v>5.666666666666667</v>
      </c>
      <c r="BA376" s="1">
        <f t="shared" si="160"/>
        <v>73.5</v>
      </c>
      <c r="BB376" s="1">
        <f>SUM('BONUS GAZZETTA 2013 2014'!C376:AN376)</f>
        <v>2.5</v>
      </c>
      <c r="BC376" s="15">
        <f t="shared" si="155"/>
        <v>76</v>
      </c>
      <c r="BD376" s="1">
        <f t="shared" si="165"/>
        <v>42.5</v>
      </c>
      <c r="BE376" s="1">
        <f t="shared" si="166"/>
        <v>31</v>
      </c>
      <c r="BF376" s="1">
        <f>SUM('BONUS GAZZETTA 2013 2014'!D376,'BONUS GAZZETTA 2013 2014'!F376,'BONUS GAZZETTA 2013 2014'!H376,'BONUS GAZZETTA 2013 2014'!J376,'BONUS GAZZETTA 2013 2014'!L376,'BONUS GAZZETTA 2013 2014'!M376,'BONUS GAZZETTA 2013 2014'!O376,'BONUS GAZZETTA 2013 2014'!R376,'BONUS GAZZETTA 2013 2014'!T376,'BONUS GAZZETTA 2013 2014'!V376,'BONUS GAZZETTA 2013 2014'!X376,'BONUS GAZZETTA 2013 2014'!Z376,'BONUS GAZZETTA 2013 2014'!AB376,'BONUS GAZZETTA 2013 2014'!AD376,'BONUS GAZZETTA 2013 2014'!AG376,'BONUS GAZZETTA 2013 2014'!AI376,'BONUS GAZZETTA 2013 2014'!AJ376,'BONUS GAZZETTA 2013 2014'!AL376,'BONUS GAZZETTA 2013 2014'!AN376)</f>
        <v>-0.5</v>
      </c>
      <c r="BG376" s="1">
        <f>SUM('BONUS GAZZETTA 2013 2014'!C376,'BONUS GAZZETTA 2013 2014'!E376,'BONUS GAZZETTA 2013 2014'!G376,'BONUS GAZZETTA 2013 2014'!I376,'BONUS GAZZETTA 2013 2014'!K376,'BONUS GAZZETTA 2013 2014'!N376,'BONUS GAZZETTA 2013 2014'!P376,'BONUS GAZZETTA 2013 2014'!Q376,'BONUS GAZZETTA 2013 2014'!S376,'BONUS GAZZETTA 2013 2014'!U376,'BONUS GAZZETTA 2013 2014'!W376,'BONUS GAZZETTA 2013 2014'!Y376,'BONUS GAZZETTA 2013 2014'!AA376,'BONUS GAZZETTA 2013 2014'!AC376,'BONUS GAZZETTA 2013 2014'!AE376,'BONUS GAZZETTA 2013 2014'!AF376,'BONUS GAZZETTA 2013 2014'!AH376,'BONUS GAZZETTA 2013 2014'!AJ376,'BONUS GAZZETTA 2013 2014'!AL376,'BONUS GAZZETTA 2013 2014'!AN376)</f>
        <v>3</v>
      </c>
      <c r="BH376" s="1">
        <f t="shared" si="169"/>
        <v>42</v>
      </c>
      <c r="BI376" s="1">
        <f t="shared" si="170"/>
        <v>34</v>
      </c>
    </row>
    <row r="377" spans="1:61">
      <c r="A377" s="38" t="s">
        <v>14</v>
      </c>
      <c r="B377" s="38" t="s">
        <v>167</v>
      </c>
      <c r="C377" s="38">
        <v>4.5</v>
      </c>
      <c r="D377" s="38"/>
      <c r="E377" s="38"/>
      <c r="F377" s="38">
        <v>6</v>
      </c>
      <c r="G377" s="38">
        <v>6</v>
      </c>
      <c r="H377" s="39">
        <v>6</v>
      </c>
      <c r="I377" s="38">
        <v>6</v>
      </c>
      <c r="J377" s="38">
        <v>5</v>
      </c>
      <c r="K377" s="38"/>
      <c r="L377" s="38"/>
      <c r="M377" s="38">
        <v>5.5</v>
      </c>
      <c r="N377" s="38"/>
      <c r="O377" s="38"/>
      <c r="P377" s="38"/>
      <c r="Q377" s="38">
        <v>5</v>
      </c>
      <c r="R377" s="38"/>
      <c r="S377" s="38"/>
      <c r="T377" s="38"/>
      <c r="U377" s="38"/>
      <c r="V377" s="38"/>
      <c r="W377" s="38"/>
      <c r="X377" s="38"/>
      <c r="Y377" s="38"/>
      <c r="Z377" s="38"/>
      <c r="AA377" s="38"/>
      <c r="AB377" s="38"/>
      <c r="AC377" s="38"/>
      <c r="AD377" s="38"/>
      <c r="AE377" s="38"/>
      <c r="AF377" s="38"/>
      <c r="AG377" s="38"/>
      <c r="AH377" s="38"/>
      <c r="AI377" s="38"/>
      <c r="AJ377" s="38"/>
      <c r="AK377" s="38"/>
      <c r="AL377" s="38"/>
      <c r="AM377" s="38"/>
      <c r="AN377" s="38"/>
      <c r="AO377" s="7">
        <f t="shared" si="156"/>
        <v>8</v>
      </c>
      <c r="AP377" s="8">
        <f t="shared" si="161"/>
        <v>4</v>
      </c>
      <c r="AQ377" s="8">
        <f t="shared" si="162"/>
        <v>4</v>
      </c>
      <c r="AR377" s="8">
        <f t="shared" si="157"/>
        <v>5.5</v>
      </c>
      <c r="AS377" s="8">
        <f t="shared" si="153"/>
        <v>5.5</v>
      </c>
      <c r="AT377" s="8" t="e">
        <f t="shared" si="154"/>
        <v>#DIV/0!</v>
      </c>
      <c r="AU377" s="8">
        <f t="shared" si="158"/>
        <v>6</v>
      </c>
      <c r="AV377" s="8">
        <f t="shared" si="163"/>
        <v>5.625</v>
      </c>
      <c r="AW377" s="8">
        <f t="shared" si="164"/>
        <v>5.375</v>
      </c>
      <c r="AX377" s="8">
        <f t="shared" si="159"/>
        <v>5.4375</v>
      </c>
      <c r="AY377" s="8">
        <f t="shared" si="167"/>
        <v>5.625</v>
      </c>
      <c r="AZ377" s="8">
        <f t="shared" si="168"/>
        <v>5.25</v>
      </c>
      <c r="BA377" s="1">
        <f t="shared" si="160"/>
        <v>44</v>
      </c>
      <c r="BB377" s="1">
        <f>SUM('BONUS GAZZETTA 2013 2014'!C377:AN377)</f>
        <v>-0.5</v>
      </c>
      <c r="BC377" s="15">
        <f t="shared" si="155"/>
        <v>43.5</v>
      </c>
      <c r="BD377" s="1">
        <f t="shared" si="165"/>
        <v>22.5</v>
      </c>
      <c r="BE377" s="1">
        <f t="shared" si="166"/>
        <v>21.5</v>
      </c>
      <c r="BF377" s="1">
        <f>SUM('BONUS GAZZETTA 2013 2014'!D377,'BONUS GAZZETTA 2013 2014'!F377,'BONUS GAZZETTA 2013 2014'!H377,'BONUS GAZZETTA 2013 2014'!J377,'BONUS GAZZETTA 2013 2014'!L377,'BONUS GAZZETTA 2013 2014'!M377,'BONUS GAZZETTA 2013 2014'!O377,'BONUS GAZZETTA 2013 2014'!R377,'BONUS GAZZETTA 2013 2014'!T377,'BONUS GAZZETTA 2013 2014'!V377,'BONUS GAZZETTA 2013 2014'!X377,'BONUS GAZZETTA 2013 2014'!Z377,'BONUS GAZZETTA 2013 2014'!AB377,'BONUS GAZZETTA 2013 2014'!AD377,'BONUS GAZZETTA 2013 2014'!AG377,'BONUS GAZZETTA 2013 2014'!AI377,'BONUS GAZZETTA 2013 2014'!AJ377,'BONUS GAZZETTA 2013 2014'!AL377,'BONUS GAZZETTA 2013 2014'!AN377)</f>
        <v>0</v>
      </c>
      <c r="BG377" s="1">
        <f>SUM('BONUS GAZZETTA 2013 2014'!C377,'BONUS GAZZETTA 2013 2014'!E377,'BONUS GAZZETTA 2013 2014'!G377,'BONUS GAZZETTA 2013 2014'!I377,'BONUS GAZZETTA 2013 2014'!K377,'BONUS GAZZETTA 2013 2014'!N377,'BONUS GAZZETTA 2013 2014'!P377,'BONUS GAZZETTA 2013 2014'!Q377,'BONUS GAZZETTA 2013 2014'!S377,'BONUS GAZZETTA 2013 2014'!U377,'BONUS GAZZETTA 2013 2014'!W377,'BONUS GAZZETTA 2013 2014'!Y377,'BONUS GAZZETTA 2013 2014'!AA377,'BONUS GAZZETTA 2013 2014'!AC377,'BONUS GAZZETTA 2013 2014'!AE377,'BONUS GAZZETTA 2013 2014'!AF377,'BONUS GAZZETTA 2013 2014'!AH377,'BONUS GAZZETTA 2013 2014'!AJ377,'BONUS GAZZETTA 2013 2014'!AL377,'BONUS GAZZETTA 2013 2014'!AN377)</f>
        <v>-0.5</v>
      </c>
      <c r="BH377" s="1">
        <f t="shared" si="169"/>
        <v>22.5</v>
      </c>
      <c r="BI377" s="1">
        <f t="shared" si="170"/>
        <v>21</v>
      </c>
    </row>
    <row r="378" spans="1:61">
      <c r="A378" s="38" t="s">
        <v>14</v>
      </c>
      <c r="B378" s="38" t="s">
        <v>559</v>
      </c>
      <c r="C378" s="38"/>
      <c r="D378" s="38"/>
      <c r="E378" s="38"/>
      <c r="F378" s="38"/>
      <c r="G378" s="38"/>
      <c r="H378" s="39"/>
      <c r="I378" s="38"/>
      <c r="J378" s="38"/>
      <c r="K378" s="38"/>
      <c r="L378" s="38"/>
      <c r="M378" s="38"/>
      <c r="N378" s="38"/>
      <c r="O378" s="38"/>
      <c r="P378" s="38"/>
      <c r="Q378" s="38"/>
      <c r="R378" s="38"/>
      <c r="S378" s="38" t="s">
        <v>423</v>
      </c>
      <c r="T378" s="38"/>
      <c r="U378" s="38">
        <v>5.5</v>
      </c>
      <c r="V378" s="38"/>
      <c r="W378" s="38">
        <v>7</v>
      </c>
      <c r="X378" s="38">
        <v>6.5</v>
      </c>
      <c r="Y378" s="38">
        <v>6</v>
      </c>
      <c r="Z378" s="38">
        <v>6.5</v>
      </c>
      <c r="AA378" s="38">
        <v>6</v>
      </c>
      <c r="AB378" s="38">
        <v>6.5</v>
      </c>
      <c r="AC378" s="38">
        <v>6</v>
      </c>
      <c r="AD378" s="38">
        <v>5</v>
      </c>
      <c r="AE378" s="38">
        <v>6</v>
      </c>
      <c r="AF378" s="38"/>
      <c r="AG378" s="38"/>
      <c r="AH378" s="38">
        <v>5.5</v>
      </c>
      <c r="AI378" s="38" t="s">
        <v>423</v>
      </c>
      <c r="AJ378" s="38">
        <v>6</v>
      </c>
      <c r="AK378" s="38">
        <v>6</v>
      </c>
      <c r="AL378" s="38" t="s">
        <v>423</v>
      </c>
      <c r="AM378" s="38">
        <v>5</v>
      </c>
      <c r="AN378" s="38">
        <v>6</v>
      </c>
      <c r="AO378" s="7">
        <f t="shared" si="156"/>
        <v>15</v>
      </c>
      <c r="AP378" s="8">
        <f t="shared" si="161"/>
        <v>6</v>
      </c>
      <c r="AQ378" s="8">
        <f t="shared" si="162"/>
        <v>9</v>
      </c>
      <c r="AR378" s="8">
        <f t="shared" si="157"/>
        <v>5.9666666666666668</v>
      </c>
      <c r="AS378" s="8">
        <f t="shared" si="153"/>
        <v>5.5</v>
      </c>
      <c r="AT378" s="8">
        <f t="shared" si="154"/>
        <v>6</v>
      </c>
      <c r="AU378" s="8">
        <f t="shared" si="158"/>
        <v>6</v>
      </c>
      <c r="AV378" s="8">
        <f t="shared" si="163"/>
        <v>6.083333333333333</v>
      </c>
      <c r="AW378" s="8">
        <f t="shared" si="164"/>
        <v>5.8888888888888893</v>
      </c>
      <c r="AX378" s="8">
        <f t="shared" si="159"/>
        <v>6.333333333333333</v>
      </c>
      <c r="AY378" s="8">
        <f t="shared" si="167"/>
        <v>6.5</v>
      </c>
      <c r="AZ378" s="8">
        <f t="shared" si="168"/>
        <v>6.5555555555555554</v>
      </c>
      <c r="BA378" s="1">
        <f t="shared" si="160"/>
        <v>89.5</v>
      </c>
      <c r="BB378" s="1">
        <f>SUM('BONUS GAZZETTA 2013 2014'!C378:AN378)</f>
        <v>5.5</v>
      </c>
      <c r="BC378" s="15">
        <f t="shared" si="155"/>
        <v>95</v>
      </c>
      <c r="BD378" s="1">
        <f t="shared" si="165"/>
        <v>36.5</v>
      </c>
      <c r="BE378" s="1">
        <f t="shared" si="166"/>
        <v>53</v>
      </c>
      <c r="BF378" s="1">
        <f>SUM('BONUS GAZZETTA 2013 2014'!D378,'BONUS GAZZETTA 2013 2014'!F378,'BONUS GAZZETTA 2013 2014'!H378,'BONUS GAZZETTA 2013 2014'!J378,'BONUS GAZZETTA 2013 2014'!L378,'BONUS GAZZETTA 2013 2014'!M378,'BONUS GAZZETTA 2013 2014'!O378,'BONUS GAZZETTA 2013 2014'!R378,'BONUS GAZZETTA 2013 2014'!T378,'BONUS GAZZETTA 2013 2014'!V378,'BONUS GAZZETTA 2013 2014'!X378,'BONUS GAZZETTA 2013 2014'!Z378,'BONUS GAZZETTA 2013 2014'!AB378,'BONUS GAZZETTA 2013 2014'!AD378,'BONUS GAZZETTA 2013 2014'!AG378,'BONUS GAZZETTA 2013 2014'!AI378,'BONUS GAZZETTA 2013 2014'!AJ378,'BONUS GAZZETTA 2013 2014'!AL378,'BONUS GAZZETTA 2013 2014'!AN378)</f>
        <v>2.5</v>
      </c>
      <c r="BG378" s="1">
        <f>SUM('BONUS GAZZETTA 2013 2014'!C378,'BONUS GAZZETTA 2013 2014'!E378,'BONUS GAZZETTA 2013 2014'!G378,'BONUS GAZZETTA 2013 2014'!I378,'BONUS GAZZETTA 2013 2014'!K378,'BONUS GAZZETTA 2013 2014'!N378,'BONUS GAZZETTA 2013 2014'!P378,'BONUS GAZZETTA 2013 2014'!Q378,'BONUS GAZZETTA 2013 2014'!S378,'BONUS GAZZETTA 2013 2014'!U378,'BONUS GAZZETTA 2013 2014'!W378,'BONUS GAZZETTA 2013 2014'!Y378,'BONUS GAZZETTA 2013 2014'!AA378,'BONUS GAZZETTA 2013 2014'!AC378,'BONUS GAZZETTA 2013 2014'!AE378,'BONUS GAZZETTA 2013 2014'!AF378,'BONUS GAZZETTA 2013 2014'!AH378,'BONUS GAZZETTA 2013 2014'!AJ378,'BONUS GAZZETTA 2013 2014'!AL378,'BONUS GAZZETTA 2013 2014'!AN378)</f>
        <v>6</v>
      </c>
      <c r="BH378" s="1">
        <f t="shared" si="169"/>
        <v>39</v>
      </c>
      <c r="BI378" s="1">
        <f t="shared" si="170"/>
        <v>59</v>
      </c>
    </row>
    <row r="379" spans="1:61">
      <c r="A379" s="38" t="s">
        <v>14</v>
      </c>
      <c r="B379" s="38" t="s">
        <v>168</v>
      </c>
      <c r="C379" s="38">
        <v>5.5</v>
      </c>
      <c r="D379" s="38"/>
      <c r="E379" s="38"/>
      <c r="F379" s="38"/>
      <c r="G379" s="38"/>
      <c r="H379" s="39"/>
      <c r="I379" s="38"/>
      <c r="J379" s="38"/>
      <c r="K379" s="38"/>
      <c r="L379" s="38"/>
      <c r="M379" s="38"/>
      <c r="N379" s="38"/>
      <c r="O379" s="38"/>
      <c r="P379" s="38"/>
      <c r="Q379" s="38"/>
      <c r="R379" s="38"/>
      <c r="S379" s="38"/>
      <c r="T379" s="38"/>
      <c r="U379" s="38"/>
      <c r="V379" s="38">
        <v>6</v>
      </c>
      <c r="W379" s="38"/>
      <c r="X379" s="38" t="s">
        <v>423</v>
      </c>
      <c r="Y379" s="38"/>
      <c r="Z379" s="38"/>
      <c r="AA379" s="38"/>
      <c r="AB379" s="38"/>
      <c r="AC379" s="38"/>
      <c r="AD379" s="38"/>
      <c r="AE379" s="38"/>
      <c r="AF379" s="38"/>
      <c r="AG379" s="38"/>
      <c r="AH379" s="38"/>
      <c r="AI379" s="38"/>
      <c r="AJ379" s="38"/>
      <c r="AK379" s="38"/>
      <c r="AL379" s="38"/>
      <c r="AM379" s="38"/>
      <c r="AN379" s="38"/>
      <c r="AO379" s="7">
        <f t="shared" si="156"/>
        <v>2</v>
      </c>
      <c r="AP379" s="8">
        <f t="shared" si="161"/>
        <v>1</v>
      </c>
      <c r="AQ379" s="8">
        <f t="shared" si="162"/>
        <v>1</v>
      </c>
      <c r="AR379" s="8">
        <f t="shared" si="157"/>
        <v>5.75</v>
      </c>
      <c r="AS379" s="8">
        <f t="shared" si="153"/>
        <v>5.5</v>
      </c>
      <c r="AT379" s="8">
        <f t="shared" si="154"/>
        <v>6</v>
      </c>
      <c r="AU379" s="8" t="e">
        <f t="shared" si="158"/>
        <v>#N/A</v>
      </c>
      <c r="AV379" s="8">
        <f t="shared" si="163"/>
        <v>6</v>
      </c>
      <c r="AW379" s="8">
        <f t="shared" si="164"/>
        <v>5.5</v>
      </c>
      <c r="AX379" s="8">
        <f t="shared" si="159"/>
        <v>5.75</v>
      </c>
      <c r="AY379" s="8">
        <f t="shared" si="167"/>
        <v>6</v>
      </c>
      <c r="AZ379" s="8">
        <f t="shared" si="168"/>
        <v>5.5</v>
      </c>
      <c r="BA379" s="1">
        <f t="shared" si="160"/>
        <v>11.5</v>
      </c>
      <c r="BB379" s="1">
        <f>SUM('BONUS GAZZETTA 2013 2014'!C379:AN379)</f>
        <v>0</v>
      </c>
      <c r="BC379" s="15">
        <f t="shared" si="155"/>
        <v>11.5</v>
      </c>
      <c r="BD379" s="1">
        <f t="shared" si="165"/>
        <v>6</v>
      </c>
      <c r="BE379" s="1">
        <f t="shared" si="166"/>
        <v>5.5</v>
      </c>
      <c r="BF379" s="1">
        <f>SUM('BONUS GAZZETTA 2013 2014'!D379,'BONUS GAZZETTA 2013 2014'!F379,'BONUS GAZZETTA 2013 2014'!H379,'BONUS GAZZETTA 2013 2014'!J379,'BONUS GAZZETTA 2013 2014'!L379,'BONUS GAZZETTA 2013 2014'!M379,'BONUS GAZZETTA 2013 2014'!O379,'BONUS GAZZETTA 2013 2014'!R379,'BONUS GAZZETTA 2013 2014'!T379,'BONUS GAZZETTA 2013 2014'!V379,'BONUS GAZZETTA 2013 2014'!X379,'BONUS GAZZETTA 2013 2014'!Z379,'BONUS GAZZETTA 2013 2014'!AB379,'BONUS GAZZETTA 2013 2014'!AD379,'BONUS GAZZETTA 2013 2014'!AG379,'BONUS GAZZETTA 2013 2014'!AI379,'BONUS GAZZETTA 2013 2014'!AJ379,'BONUS GAZZETTA 2013 2014'!AL379,'BONUS GAZZETTA 2013 2014'!AN379)</f>
        <v>0</v>
      </c>
      <c r="BG379" s="1">
        <f>SUM('BONUS GAZZETTA 2013 2014'!C379,'BONUS GAZZETTA 2013 2014'!E379,'BONUS GAZZETTA 2013 2014'!G379,'BONUS GAZZETTA 2013 2014'!I379,'BONUS GAZZETTA 2013 2014'!K379,'BONUS GAZZETTA 2013 2014'!N379,'BONUS GAZZETTA 2013 2014'!P379,'BONUS GAZZETTA 2013 2014'!Q379,'BONUS GAZZETTA 2013 2014'!S379,'BONUS GAZZETTA 2013 2014'!U379,'BONUS GAZZETTA 2013 2014'!W379,'BONUS GAZZETTA 2013 2014'!Y379,'BONUS GAZZETTA 2013 2014'!AA379,'BONUS GAZZETTA 2013 2014'!AC379,'BONUS GAZZETTA 2013 2014'!AE379,'BONUS GAZZETTA 2013 2014'!AF379,'BONUS GAZZETTA 2013 2014'!AH379,'BONUS GAZZETTA 2013 2014'!AJ379,'BONUS GAZZETTA 2013 2014'!AL379,'BONUS GAZZETTA 2013 2014'!AN379)</f>
        <v>0</v>
      </c>
      <c r="BH379" s="1">
        <f t="shared" si="169"/>
        <v>6</v>
      </c>
      <c r="BI379" s="1">
        <f t="shared" si="170"/>
        <v>5.5</v>
      </c>
    </row>
    <row r="380" spans="1:61">
      <c r="A380" s="38" t="s">
        <v>14</v>
      </c>
      <c r="B380" s="38" t="s">
        <v>169</v>
      </c>
      <c r="C380" s="38" t="s">
        <v>423</v>
      </c>
      <c r="D380" s="38">
        <v>7</v>
      </c>
      <c r="E380" s="38">
        <v>5</v>
      </c>
      <c r="F380" s="38">
        <v>5.5</v>
      </c>
      <c r="G380" s="38">
        <v>6.5</v>
      </c>
      <c r="H380" s="39">
        <v>5</v>
      </c>
      <c r="I380" s="38">
        <v>5</v>
      </c>
      <c r="J380" s="38">
        <v>5.5</v>
      </c>
      <c r="K380" s="38">
        <v>5.5</v>
      </c>
      <c r="L380" s="38">
        <v>5.5</v>
      </c>
      <c r="M380" s="38"/>
      <c r="N380" s="38">
        <v>5</v>
      </c>
      <c r="O380" s="38">
        <v>5.5</v>
      </c>
      <c r="P380" s="38"/>
      <c r="Q380" s="38"/>
      <c r="R380" s="38"/>
      <c r="S380" s="38"/>
      <c r="T380" s="38">
        <v>5.5</v>
      </c>
      <c r="U380" s="38">
        <v>5.5</v>
      </c>
      <c r="V380" s="38">
        <v>5.5</v>
      </c>
      <c r="W380" s="38">
        <v>5.5</v>
      </c>
      <c r="X380" s="38">
        <v>5</v>
      </c>
      <c r="Y380" s="38">
        <v>4.5</v>
      </c>
      <c r="Z380" s="38"/>
      <c r="AA380" s="38"/>
      <c r="AB380" s="38">
        <v>5.5</v>
      </c>
      <c r="AC380" s="38">
        <v>5.5</v>
      </c>
      <c r="AD380" s="38"/>
      <c r="AE380" s="38"/>
      <c r="AF380" s="38"/>
      <c r="AG380" s="38">
        <v>6</v>
      </c>
      <c r="AH380" s="38"/>
      <c r="AI380" s="38"/>
      <c r="AJ380" s="38">
        <v>5.5</v>
      </c>
      <c r="AK380" s="38" t="s">
        <v>423</v>
      </c>
      <c r="AL380" s="38"/>
      <c r="AM380" s="38"/>
      <c r="AN380" s="38"/>
      <c r="AO380" s="7">
        <f t="shared" si="156"/>
        <v>21</v>
      </c>
      <c r="AP380" s="8">
        <f t="shared" si="161"/>
        <v>12</v>
      </c>
      <c r="AQ380" s="8">
        <f t="shared" si="162"/>
        <v>9</v>
      </c>
      <c r="AR380" s="8">
        <f t="shared" si="157"/>
        <v>5.4761904761904763</v>
      </c>
      <c r="AS380" s="8">
        <f t="shared" si="153"/>
        <v>5.5384615384615383</v>
      </c>
      <c r="AT380" s="8">
        <f t="shared" si="154"/>
        <v>5.375</v>
      </c>
      <c r="AU380" s="8">
        <f t="shared" si="158"/>
        <v>5.5</v>
      </c>
      <c r="AV380" s="8">
        <f t="shared" si="163"/>
        <v>5.583333333333333</v>
      </c>
      <c r="AW380" s="8">
        <f t="shared" si="164"/>
        <v>5.333333333333333</v>
      </c>
      <c r="AX380" s="8">
        <f t="shared" si="159"/>
        <v>5.8809523809523814</v>
      </c>
      <c r="AY380" s="8">
        <f t="shared" si="167"/>
        <v>5.791666666666667</v>
      </c>
      <c r="AZ380" s="8">
        <f t="shared" si="168"/>
        <v>6</v>
      </c>
      <c r="BA380" s="1">
        <f t="shared" si="160"/>
        <v>115</v>
      </c>
      <c r="BB380" s="1">
        <f>SUM('BONUS GAZZETTA 2013 2014'!C380:AN380)</f>
        <v>8.5</v>
      </c>
      <c r="BC380" s="15">
        <f t="shared" si="155"/>
        <v>123.5</v>
      </c>
      <c r="BD380" s="1">
        <f t="shared" si="165"/>
        <v>67</v>
      </c>
      <c r="BE380" s="1">
        <f t="shared" si="166"/>
        <v>48</v>
      </c>
      <c r="BF380" s="1">
        <f>SUM('BONUS GAZZETTA 2013 2014'!D380,'BONUS GAZZETTA 2013 2014'!F380,'BONUS GAZZETTA 2013 2014'!H380,'BONUS GAZZETTA 2013 2014'!J380,'BONUS GAZZETTA 2013 2014'!L380,'BONUS GAZZETTA 2013 2014'!M380,'BONUS GAZZETTA 2013 2014'!O380,'BONUS GAZZETTA 2013 2014'!R380,'BONUS GAZZETTA 2013 2014'!T380,'BONUS GAZZETTA 2013 2014'!V380,'BONUS GAZZETTA 2013 2014'!X380,'BONUS GAZZETTA 2013 2014'!Z380,'BONUS GAZZETTA 2013 2014'!AB380,'BONUS GAZZETTA 2013 2014'!AD380,'BONUS GAZZETTA 2013 2014'!AG380,'BONUS GAZZETTA 2013 2014'!AI380,'BONUS GAZZETTA 2013 2014'!AJ380,'BONUS GAZZETTA 2013 2014'!AL380,'BONUS GAZZETTA 2013 2014'!AN380)</f>
        <v>2.5</v>
      </c>
      <c r="BG380" s="1">
        <f>SUM('BONUS GAZZETTA 2013 2014'!C380,'BONUS GAZZETTA 2013 2014'!E380,'BONUS GAZZETTA 2013 2014'!G380,'BONUS GAZZETTA 2013 2014'!I380,'BONUS GAZZETTA 2013 2014'!K380,'BONUS GAZZETTA 2013 2014'!N380,'BONUS GAZZETTA 2013 2014'!P380,'BONUS GAZZETTA 2013 2014'!Q380,'BONUS GAZZETTA 2013 2014'!S380,'BONUS GAZZETTA 2013 2014'!U380,'BONUS GAZZETTA 2013 2014'!W380,'BONUS GAZZETTA 2013 2014'!Y380,'BONUS GAZZETTA 2013 2014'!AA380,'BONUS GAZZETTA 2013 2014'!AC380,'BONUS GAZZETTA 2013 2014'!AE380,'BONUS GAZZETTA 2013 2014'!AF380,'BONUS GAZZETTA 2013 2014'!AH380,'BONUS GAZZETTA 2013 2014'!AJ380,'BONUS GAZZETTA 2013 2014'!AL380,'BONUS GAZZETTA 2013 2014'!AN380)</f>
        <v>6</v>
      </c>
      <c r="BH380" s="1">
        <f t="shared" si="169"/>
        <v>69.5</v>
      </c>
      <c r="BI380" s="1">
        <f t="shared" si="170"/>
        <v>54</v>
      </c>
    </row>
    <row r="381" spans="1:61">
      <c r="A381" s="149" t="s">
        <v>293</v>
      </c>
      <c r="B381" s="149"/>
      <c r="C381" s="149"/>
      <c r="D381" s="149"/>
      <c r="E381" s="149"/>
      <c r="F381" s="149"/>
      <c r="G381" s="149"/>
      <c r="H381" s="149"/>
      <c r="I381" s="149"/>
      <c r="J381" s="149"/>
      <c r="K381" s="149"/>
      <c r="L381" s="149"/>
      <c r="M381" s="149"/>
      <c r="N381" s="149"/>
      <c r="O381" s="149"/>
      <c r="P381" s="149"/>
      <c r="Q381" s="149"/>
      <c r="R381" s="149"/>
      <c r="S381" s="149"/>
      <c r="T381" s="149"/>
      <c r="U381" s="149"/>
      <c r="V381" s="149"/>
      <c r="W381" s="149"/>
      <c r="X381" s="149"/>
      <c r="Y381" s="149"/>
      <c r="Z381" s="149"/>
      <c r="AA381" s="149"/>
      <c r="AB381" s="149"/>
      <c r="AC381" s="149"/>
      <c r="AD381" s="149"/>
      <c r="AE381" s="149"/>
      <c r="AF381" s="149"/>
      <c r="AG381" s="149"/>
      <c r="AH381" s="149"/>
      <c r="AI381" s="149"/>
      <c r="AJ381" s="149"/>
      <c r="AK381" s="149"/>
      <c r="AL381" s="149"/>
      <c r="AM381" s="149"/>
      <c r="AN381" s="149"/>
      <c r="AO381" s="41"/>
      <c r="AP381" s="41"/>
      <c r="AQ381" s="41"/>
      <c r="AR381" s="41"/>
      <c r="AS381" s="41"/>
      <c r="AT381" s="41"/>
      <c r="AU381" s="41"/>
      <c r="AV381" s="41"/>
      <c r="AW381" s="41"/>
      <c r="AX381" s="13"/>
      <c r="AY381" s="13"/>
      <c r="AZ381" s="13"/>
      <c r="BA381" s="13"/>
      <c r="BB381" s="4"/>
    </row>
    <row r="382" spans="1:61">
      <c r="A382" s="42" t="s">
        <v>0</v>
      </c>
      <c r="B382" s="42" t="s">
        <v>633</v>
      </c>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c r="AI382" s="42"/>
      <c r="AJ382" s="42"/>
      <c r="AK382" s="42"/>
      <c r="AL382" s="42">
        <v>6</v>
      </c>
      <c r="AM382" s="42"/>
      <c r="AN382" s="42"/>
      <c r="AO382" s="8">
        <f t="shared" si="156"/>
        <v>1</v>
      </c>
      <c r="AP382" s="8">
        <f>COUNT(D382,F382,H382,J382,L382,M382,O382,R382,T382,V382,X382,Z382,AB382,AD382,AG382,AI382,AJ382,AL382,AN382)</f>
        <v>1</v>
      </c>
      <c r="AQ382" s="8">
        <f>COUNT(D382,F382,H382,J382,L382,N382,P382,S382,U382,V382,X382,Z382,AB382,AD382,AF382,AH382,AJ382,AK382,AM382)</f>
        <v>0</v>
      </c>
      <c r="AR382" s="8">
        <f t="shared" si="157"/>
        <v>6</v>
      </c>
      <c r="AS382" s="8" t="e">
        <f t="shared" si="153"/>
        <v>#DIV/0!</v>
      </c>
      <c r="AT382" s="8">
        <f t="shared" si="154"/>
        <v>6</v>
      </c>
      <c r="AU382" s="8" t="e">
        <f t="shared" si="158"/>
        <v>#N/A</v>
      </c>
      <c r="AV382" s="8">
        <f>AVERAGE(D382,F382,H382,J382,L382,M382,O382,R382,T382,V382,X382,Z382,AB382,AD382,AG382,AI382,AJ382,AL382,AN382)</f>
        <v>6</v>
      </c>
      <c r="AW382" s="8" t="e">
        <f>AVERAGE(D382,F382,H382,J382,L382,N382,P382,S382,U382,V382,X382,Z382,AB382,AD382,AF382,AH382,AJ382,AK382,AM382)</f>
        <v>#DIV/0!</v>
      </c>
      <c r="AX382" s="8">
        <f t="shared" ref="AX382:AX411" si="171">BC382/AO382</f>
        <v>6</v>
      </c>
      <c r="AY382" s="8">
        <f t="shared" si="167"/>
        <v>6</v>
      </c>
      <c r="AZ382" s="8" t="e">
        <f t="shared" si="168"/>
        <v>#DIV/0!</v>
      </c>
      <c r="BA382" s="1">
        <f t="shared" ref="BA382:BA411" si="172">SUM(C382:AN382)</f>
        <v>6</v>
      </c>
      <c r="BB382" s="1">
        <f>SUM('BONUS GAZZETTA 2013 2014'!C382:AN382)</f>
        <v>0</v>
      </c>
      <c r="BC382" s="15">
        <f t="shared" si="155"/>
        <v>6</v>
      </c>
      <c r="BD382" s="1">
        <f>SUM(D382,F382,H382,J382,L382,M382,O382,R382,T382,V382,X382,Z382,AB382,AD382,AG382,AI382,AJ382,AL382,AN382)</f>
        <v>6</v>
      </c>
      <c r="BE382" s="1">
        <f>SUM(D382,F382,H382,J382,L382,N382,P382,S382,U382,V382,X382,Z382,AB382,AD382,AF382,AH382,AJ382,AK382,AM382)</f>
        <v>0</v>
      </c>
      <c r="BF382" s="1">
        <f>SUM('BONUS GAZZETTA 2013 2014'!C382,'BONUS GAZZETTA 2013 2014'!E382,'BONUS GAZZETTA 2013 2014'!G382,'BONUS GAZZETTA 2013 2014'!I382,'BONUS GAZZETTA 2013 2014'!K382,'BONUS GAZZETTA 2013 2014'!M382,'BONUS GAZZETTA 2013 2014'!O382,'BONUS GAZZETTA 2013 2014'!Q382,'BONUS GAZZETTA 2013 2014'!R382,'BONUS GAZZETTA 2013 2014'!T382,'BONUS GAZZETTA 2013 2014'!W382,'BONUS GAZZETTA 2013 2014'!Y382,'BONUS GAZZETTA 2013 2014'!AA382,'BONUS GAZZETTA 2013 2014'!AC382,'BONUS GAZZETTA 2013 2014'!AE382,'BONUS GAZZETTA 2013 2014'!AG382,'BONUS GAZZETTA 2013 2014'!AI382,'BONUS GAZZETTA 2013 2014'!AL382,'BONUS GAZZETTA 2013 2014'!AN382)</f>
        <v>0</v>
      </c>
      <c r="BG382" s="1">
        <f>SUM('BONUS GAZZETTA 2013 2014'!D382,'BONUS GAZZETTA 2013 2014'!F382,'BONUS GAZZETTA 2013 2014'!H382,'BONUS GAZZETTA 2013 2014'!J382,'BONUS GAZZETTA 2013 2014'!L382,'BONUS GAZZETTA 2013 2014'!N382,'BONUS GAZZETTA 2013 2014'!P382,'BONUS GAZZETTA 2013 2014'!S382,'BONUS GAZZETTA 2013 2014'!U382,'BONUS GAZZETTA 2013 2014'!V382,'BONUS GAZZETTA 2013 2014'!X382,'BONUS GAZZETTA 2013 2014'!Z382,'BONUS GAZZETTA 2013 2014'!AB382,'BONUS GAZZETTA 2013 2014'!AD382,'BONUS GAZZETTA 2013 2014'!AF382,'BONUS GAZZETTA 2013 2014'!AH382,'BONUS GAZZETTA 2013 2014'!AJ382,'BONUS GAZZETTA 2013 2014'!AK382,'BONUS GAZZETTA 2013 2014'!AM382)</f>
        <v>0</v>
      </c>
      <c r="BH382" s="1">
        <f t="shared" si="169"/>
        <v>6</v>
      </c>
      <c r="BI382" s="1">
        <f t="shared" si="170"/>
        <v>0</v>
      </c>
    </row>
    <row r="383" spans="1:61">
      <c r="A383" s="42" t="s">
        <v>0</v>
      </c>
      <c r="B383" s="42" t="s">
        <v>635</v>
      </c>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c r="AI383" s="42"/>
      <c r="AJ383" s="42"/>
      <c r="AK383" s="42"/>
      <c r="AL383" s="42"/>
      <c r="AM383" s="42">
        <v>6</v>
      </c>
      <c r="AN383" s="42">
        <v>6</v>
      </c>
      <c r="AO383" s="8">
        <f t="shared" si="156"/>
        <v>2</v>
      </c>
      <c r="AP383" s="8">
        <f t="shared" ref="AP383:AP411" si="173">COUNT(D383,F383,H383,J383,L383,M383,O383,R383,T383,V383,X383,Z383,AB383,AD383,AG383,AI383,AJ383,AL383,AN383)</f>
        <v>1</v>
      </c>
      <c r="AQ383" s="8">
        <f t="shared" ref="AQ383:AQ411" si="174">COUNT(D383,F383,H383,J383,L383,N383,P383,S383,U383,V383,X383,Z383,AB383,AD383,AF383,AH383,AJ383,AK383,AM383)</f>
        <v>1</v>
      </c>
      <c r="AR383" s="8">
        <f t="shared" si="157"/>
        <v>6</v>
      </c>
      <c r="AS383" s="8" t="e">
        <f t="shared" si="153"/>
        <v>#DIV/0!</v>
      </c>
      <c r="AT383" s="8">
        <f t="shared" si="154"/>
        <v>6</v>
      </c>
      <c r="AU383" s="8">
        <f t="shared" si="158"/>
        <v>6</v>
      </c>
      <c r="AV383" s="8">
        <f t="shared" si="163"/>
        <v>6</v>
      </c>
      <c r="AW383" s="8">
        <f t="shared" ref="AW383:AW411" si="175">AVERAGE(D383,F383,H383,J383,L383,N383,P383,S383,U383,V383,X383,Z383,AB383,AD383,AF383,AH383,AJ383,AK383,AM383)</f>
        <v>6</v>
      </c>
      <c r="AX383" s="8">
        <f t="shared" si="171"/>
        <v>5</v>
      </c>
      <c r="AY383" s="8">
        <f t="shared" si="167"/>
        <v>5</v>
      </c>
      <c r="AZ383" s="8">
        <f t="shared" si="168"/>
        <v>5</v>
      </c>
      <c r="BA383" s="1">
        <f t="shared" si="172"/>
        <v>12</v>
      </c>
      <c r="BB383" s="1">
        <f>SUM('BONUS GAZZETTA 2013 2014'!C383:AN383)</f>
        <v>-2</v>
      </c>
      <c r="BC383" s="15">
        <f t="shared" si="155"/>
        <v>10</v>
      </c>
      <c r="BD383" s="1">
        <f t="shared" ref="BD383:BD411" si="176">SUM(D383,F383,H383,J383,L383,M383,O383,R383,T383,V383,X383,Z383,AB383,AD383,AG383,AI383,AJ383,AL383,AN383)</f>
        <v>6</v>
      </c>
      <c r="BE383" s="1">
        <f t="shared" ref="BE383:BE411" si="177">SUM(D383,F383,H383,J383,L383,N383,P383,S383,U383,V383,X383,Z383,AB383,AD383,AF383,AH383,AJ383,AK383,AM383)</f>
        <v>6</v>
      </c>
      <c r="BF383" s="1">
        <f>SUM('BONUS GAZZETTA 2013 2014'!C383,'BONUS GAZZETTA 2013 2014'!E383,'BONUS GAZZETTA 2013 2014'!G383,'BONUS GAZZETTA 2013 2014'!I383,'BONUS GAZZETTA 2013 2014'!K383,'BONUS GAZZETTA 2013 2014'!M383,'BONUS GAZZETTA 2013 2014'!O383,'BONUS GAZZETTA 2013 2014'!Q383,'BONUS GAZZETTA 2013 2014'!R383,'BONUS GAZZETTA 2013 2014'!T383,'BONUS GAZZETTA 2013 2014'!W383,'BONUS GAZZETTA 2013 2014'!Y383,'BONUS GAZZETTA 2013 2014'!AA383,'BONUS GAZZETTA 2013 2014'!AC383,'BONUS GAZZETTA 2013 2014'!AE383,'BONUS GAZZETTA 2013 2014'!AG383,'BONUS GAZZETTA 2013 2014'!AI383,'BONUS GAZZETTA 2013 2014'!AL383,'BONUS GAZZETTA 2013 2014'!AN383)</f>
        <v>-1</v>
      </c>
      <c r="BG383" s="1">
        <f>SUM('BONUS GAZZETTA 2013 2014'!D383,'BONUS GAZZETTA 2013 2014'!F383,'BONUS GAZZETTA 2013 2014'!H383,'BONUS GAZZETTA 2013 2014'!J383,'BONUS GAZZETTA 2013 2014'!L383,'BONUS GAZZETTA 2013 2014'!N383,'BONUS GAZZETTA 2013 2014'!P383,'BONUS GAZZETTA 2013 2014'!S383,'BONUS GAZZETTA 2013 2014'!U383,'BONUS GAZZETTA 2013 2014'!V383,'BONUS GAZZETTA 2013 2014'!X383,'BONUS GAZZETTA 2013 2014'!Z383,'BONUS GAZZETTA 2013 2014'!AB383,'BONUS GAZZETTA 2013 2014'!AD383,'BONUS GAZZETTA 2013 2014'!AF383,'BONUS GAZZETTA 2013 2014'!AH383,'BONUS GAZZETTA 2013 2014'!AJ383,'BONUS GAZZETTA 2013 2014'!AK383,'BONUS GAZZETTA 2013 2014'!AM383)</f>
        <v>-1</v>
      </c>
      <c r="BH383" s="1">
        <f t="shared" si="169"/>
        <v>5</v>
      </c>
      <c r="BI383" s="1">
        <f t="shared" si="170"/>
        <v>5</v>
      </c>
    </row>
    <row r="384" spans="1:61">
      <c r="A384" s="42" t="s">
        <v>0</v>
      </c>
      <c r="B384" s="42" t="s">
        <v>267</v>
      </c>
      <c r="C384" s="42"/>
      <c r="D384" s="42"/>
      <c r="E384" s="42"/>
      <c r="F384" s="42"/>
      <c r="G384" s="42"/>
      <c r="H384" s="42"/>
      <c r="I384" s="42"/>
      <c r="J384" s="42"/>
      <c r="K384" s="42"/>
      <c r="L384" s="42"/>
      <c r="M384" s="42"/>
      <c r="N384" s="42"/>
      <c r="O384" s="42"/>
      <c r="P384" s="42"/>
      <c r="Q384" s="42">
        <v>5</v>
      </c>
      <c r="R384" s="42">
        <v>6</v>
      </c>
      <c r="S384" s="42">
        <v>6</v>
      </c>
      <c r="T384" s="42">
        <v>6</v>
      </c>
      <c r="U384" s="42">
        <v>6.5</v>
      </c>
      <c r="V384" s="42">
        <v>6</v>
      </c>
      <c r="W384" s="42">
        <v>6</v>
      </c>
      <c r="X384" s="42"/>
      <c r="Y384" s="42"/>
      <c r="Z384" s="42">
        <v>6.5</v>
      </c>
      <c r="AA384" s="42"/>
      <c r="AB384" s="42"/>
      <c r="AC384" s="42" t="s">
        <v>429</v>
      </c>
      <c r="AD384" s="42" t="s">
        <v>429</v>
      </c>
      <c r="AE384" s="42"/>
      <c r="AF384" s="42"/>
      <c r="AG384" s="42"/>
      <c r="AH384" s="42"/>
      <c r="AI384" s="42"/>
      <c r="AJ384" s="42"/>
      <c r="AK384" s="42"/>
      <c r="AL384" s="42"/>
      <c r="AM384" s="42"/>
      <c r="AN384" s="42"/>
      <c r="AO384" s="8">
        <f t="shared" si="156"/>
        <v>8</v>
      </c>
      <c r="AP384" s="8">
        <f t="shared" si="173"/>
        <v>4</v>
      </c>
      <c r="AQ384" s="8">
        <f t="shared" si="174"/>
        <v>4</v>
      </c>
      <c r="AR384" s="8">
        <f t="shared" si="157"/>
        <v>6</v>
      </c>
      <c r="AS384" s="8">
        <f t="shared" si="153"/>
        <v>5.9</v>
      </c>
      <c r="AT384" s="8">
        <f t="shared" si="154"/>
        <v>6.166666666666667</v>
      </c>
      <c r="AU384" s="8">
        <f t="shared" si="158"/>
        <v>6</v>
      </c>
      <c r="AV384" s="8">
        <f t="shared" si="163"/>
        <v>6.125</v>
      </c>
      <c r="AW384" s="8">
        <f t="shared" si="175"/>
        <v>6.25</v>
      </c>
      <c r="AX384" s="8">
        <f t="shared" si="171"/>
        <v>5</v>
      </c>
      <c r="AY384" s="8">
        <f t="shared" si="167"/>
        <v>4.625</v>
      </c>
      <c r="AZ384" s="8">
        <f t="shared" si="168"/>
        <v>5.75</v>
      </c>
      <c r="BA384" s="1">
        <f t="shared" si="172"/>
        <v>48</v>
      </c>
      <c r="BB384" s="1">
        <f>SUM('BONUS GAZZETTA 2013 2014'!C384:AN384)</f>
        <v>-8</v>
      </c>
      <c r="BC384" s="15">
        <f t="shared" si="155"/>
        <v>40</v>
      </c>
      <c r="BD384" s="1">
        <f t="shared" si="176"/>
        <v>24.5</v>
      </c>
      <c r="BE384" s="1">
        <f t="shared" si="177"/>
        <v>25</v>
      </c>
      <c r="BF384" s="1">
        <f>SUM('BONUS GAZZETTA 2013 2014'!C384,'BONUS GAZZETTA 2013 2014'!E384,'BONUS GAZZETTA 2013 2014'!G384,'BONUS GAZZETTA 2013 2014'!I384,'BONUS GAZZETTA 2013 2014'!K384,'BONUS GAZZETTA 2013 2014'!M384,'BONUS GAZZETTA 2013 2014'!O384,'BONUS GAZZETTA 2013 2014'!Q384,'BONUS GAZZETTA 2013 2014'!R384,'BONUS GAZZETTA 2013 2014'!T384,'BONUS GAZZETTA 2013 2014'!W384,'BONUS GAZZETTA 2013 2014'!Y384,'BONUS GAZZETTA 2013 2014'!AA384,'BONUS GAZZETTA 2013 2014'!AC384,'BONUS GAZZETTA 2013 2014'!AE384,'BONUS GAZZETTA 2013 2014'!AG384,'BONUS GAZZETTA 2013 2014'!AI384,'BONUS GAZZETTA 2013 2014'!AL384,'BONUS GAZZETTA 2013 2014'!AN384)</f>
        <v>-6</v>
      </c>
      <c r="BG384" s="1">
        <f>SUM('BONUS GAZZETTA 2013 2014'!D384,'BONUS GAZZETTA 2013 2014'!F384,'BONUS GAZZETTA 2013 2014'!H384,'BONUS GAZZETTA 2013 2014'!J384,'BONUS GAZZETTA 2013 2014'!L384,'BONUS GAZZETTA 2013 2014'!N384,'BONUS GAZZETTA 2013 2014'!P384,'BONUS GAZZETTA 2013 2014'!S384,'BONUS GAZZETTA 2013 2014'!U384,'BONUS GAZZETTA 2013 2014'!V384,'BONUS GAZZETTA 2013 2014'!X384,'BONUS GAZZETTA 2013 2014'!Z384,'BONUS GAZZETTA 2013 2014'!AB384,'BONUS GAZZETTA 2013 2014'!AD384,'BONUS GAZZETTA 2013 2014'!AF384,'BONUS GAZZETTA 2013 2014'!AH384,'BONUS GAZZETTA 2013 2014'!AJ384,'BONUS GAZZETTA 2013 2014'!AK384,'BONUS GAZZETTA 2013 2014'!AM384)</f>
        <v>-2</v>
      </c>
      <c r="BH384" s="1">
        <f t="shared" si="169"/>
        <v>18.5</v>
      </c>
      <c r="BI384" s="1">
        <f t="shared" si="170"/>
        <v>23</v>
      </c>
    </row>
    <row r="385" spans="1:61">
      <c r="A385" s="42" t="s">
        <v>0</v>
      </c>
      <c r="B385" s="42" t="s">
        <v>170</v>
      </c>
      <c r="C385" s="42">
        <v>6</v>
      </c>
      <c r="D385" s="42">
        <v>5.5</v>
      </c>
      <c r="E385" s="42">
        <v>6.5</v>
      </c>
      <c r="F385" s="42">
        <v>7.5</v>
      </c>
      <c r="G385" s="42">
        <v>7</v>
      </c>
      <c r="H385" s="43">
        <v>6.5</v>
      </c>
      <c r="I385" s="42">
        <v>6</v>
      </c>
      <c r="J385" s="42">
        <v>6</v>
      </c>
      <c r="K385" s="42">
        <v>6.5</v>
      </c>
      <c r="L385" s="42">
        <v>7</v>
      </c>
      <c r="M385" s="42">
        <v>6</v>
      </c>
      <c r="N385" s="42">
        <v>6</v>
      </c>
      <c r="O385" s="42">
        <v>5.5</v>
      </c>
      <c r="P385" s="42">
        <v>6</v>
      </c>
      <c r="Q385" s="42"/>
      <c r="R385" s="42"/>
      <c r="S385" s="42">
        <v>6</v>
      </c>
      <c r="T385" s="42"/>
      <c r="U385" s="42"/>
      <c r="V385" s="42"/>
      <c r="W385" s="42"/>
      <c r="X385" s="42">
        <v>4.5</v>
      </c>
      <c r="Y385" s="42">
        <v>6.5</v>
      </c>
      <c r="Z385" s="42"/>
      <c r="AA385" s="42">
        <v>6.5</v>
      </c>
      <c r="AB385" s="42">
        <v>6</v>
      </c>
      <c r="AC385" s="42">
        <v>6.5</v>
      </c>
      <c r="AD385" s="42">
        <v>7</v>
      </c>
      <c r="AE385" s="42">
        <v>6</v>
      </c>
      <c r="AF385" s="42">
        <v>5.5</v>
      </c>
      <c r="AG385" s="42">
        <v>6</v>
      </c>
      <c r="AH385" s="42">
        <v>6</v>
      </c>
      <c r="AI385" s="42">
        <v>6.5</v>
      </c>
      <c r="AJ385" s="42">
        <v>4</v>
      </c>
      <c r="AK385" s="42">
        <v>6.5</v>
      </c>
      <c r="AL385" s="42">
        <v>6</v>
      </c>
      <c r="AM385" s="42">
        <v>6.5</v>
      </c>
      <c r="AN385" s="42"/>
      <c r="AO385" s="8">
        <f t="shared" si="156"/>
        <v>30</v>
      </c>
      <c r="AP385" s="8">
        <f t="shared" si="173"/>
        <v>14</v>
      </c>
      <c r="AQ385" s="8">
        <f t="shared" si="174"/>
        <v>16</v>
      </c>
      <c r="AR385" s="8">
        <f t="shared" si="157"/>
        <v>6.1333333333333337</v>
      </c>
      <c r="AS385" s="8">
        <f t="shared" si="153"/>
        <v>6.2666666666666666</v>
      </c>
      <c r="AT385" s="8">
        <f t="shared" si="154"/>
        <v>6</v>
      </c>
      <c r="AU385" s="8">
        <f t="shared" si="158"/>
        <v>6</v>
      </c>
      <c r="AV385" s="8">
        <f t="shared" si="163"/>
        <v>6</v>
      </c>
      <c r="AW385" s="8">
        <f t="shared" si="175"/>
        <v>6.03125</v>
      </c>
      <c r="AX385" s="8">
        <f t="shared" si="171"/>
        <v>5.2</v>
      </c>
      <c r="AY385" s="8">
        <f t="shared" si="167"/>
        <v>5.4285714285714288</v>
      </c>
      <c r="AZ385" s="8">
        <f t="shared" si="168"/>
        <v>4.78125</v>
      </c>
      <c r="BA385" s="1">
        <f t="shared" si="172"/>
        <v>184</v>
      </c>
      <c r="BB385" s="1">
        <f>SUM('BONUS GAZZETTA 2013 2014'!C385:AN385)</f>
        <v>-28</v>
      </c>
      <c r="BC385" s="15">
        <f t="shared" si="155"/>
        <v>156</v>
      </c>
      <c r="BD385" s="1">
        <f t="shared" si="176"/>
        <v>84</v>
      </c>
      <c r="BE385" s="1">
        <f t="shared" si="177"/>
        <v>96.5</v>
      </c>
      <c r="BF385" s="1">
        <f>SUM('BONUS GAZZETTA 2013 2014'!C385,'BONUS GAZZETTA 2013 2014'!E385,'BONUS GAZZETTA 2013 2014'!G385,'BONUS GAZZETTA 2013 2014'!I385,'BONUS GAZZETTA 2013 2014'!K385,'BONUS GAZZETTA 2013 2014'!M385,'BONUS GAZZETTA 2013 2014'!O385,'BONUS GAZZETTA 2013 2014'!Q385,'BONUS GAZZETTA 2013 2014'!R385,'BONUS GAZZETTA 2013 2014'!T385,'BONUS GAZZETTA 2013 2014'!W385,'BONUS GAZZETTA 2013 2014'!Y385,'BONUS GAZZETTA 2013 2014'!AA385,'BONUS GAZZETTA 2013 2014'!AC385,'BONUS GAZZETTA 2013 2014'!AE385,'BONUS GAZZETTA 2013 2014'!AG385,'BONUS GAZZETTA 2013 2014'!AI385,'BONUS GAZZETTA 2013 2014'!AL385,'BONUS GAZZETTA 2013 2014'!AN385)</f>
        <v>-8</v>
      </c>
      <c r="BG385" s="1">
        <f>SUM('BONUS GAZZETTA 2013 2014'!D385,'BONUS GAZZETTA 2013 2014'!F385,'BONUS GAZZETTA 2013 2014'!H385,'BONUS GAZZETTA 2013 2014'!J385,'BONUS GAZZETTA 2013 2014'!L385,'BONUS GAZZETTA 2013 2014'!N385,'BONUS GAZZETTA 2013 2014'!P385,'BONUS GAZZETTA 2013 2014'!S385,'BONUS GAZZETTA 2013 2014'!U385,'BONUS GAZZETTA 2013 2014'!V385,'BONUS GAZZETTA 2013 2014'!X385,'BONUS GAZZETTA 2013 2014'!Z385,'BONUS GAZZETTA 2013 2014'!AB385,'BONUS GAZZETTA 2013 2014'!AD385,'BONUS GAZZETTA 2013 2014'!AF385,'BONUS GAZZETTA 2013 2014'!AH385,'BONUS GAZZETTA 2013 2014'!AJ385,'BONUS GAZZETTA 2013 2014'!AK385,'BONUS GAZZETTA 2013 2014'!AM385)</f>
        <v>-20</v>
      </c>
      <c r="BH385" s="1">
        <f t="shared" si="169"/>
        <v>76</v>
      </c>
      <c r="BI385" s="1">
        <f t="shared" si="170"/>
        <v>76.5</v>
      </c>
    </row>
    <row r="386" spans="1:61">
      <c r="A386" s="42" t="s">
        <v>2</v>
      </c>
      <c r="B386" s="42" t="s">
        <v>171</v>
      </c>
      <c r="C386" s="42">
        <v>6</v>
      </c>
      <c r="D386" s="42">
        <v>6</v>
      </c>
      <c r="E386" s="42">
        <v>6.5</v>
      </c>
      <c r="F386" s="42">
        <v>6.5</v>
      </c>
      <c r="G386" s="42"/>
      <c r="H386" s="43">
        <v>6.5</v>
      </c>
      <c r="I386" s="42"/>
      <c r="J386" s="42">
        <v>5.5</v>
      </c>
      <c r="K386" s="42">
        <v>6.5</v>
      </c>
      <c r="L386" s="42">
        <v>6.5</v>
      </c>
      <c r="M386" s="42">
        <v>6.5</v>
      </c>
      <c r="N386" s="42">
        <v>5</v>
      </c>
      <c r="O386" s="42">
        <v>5</v>
      </c>
      <c r="P386" s="42">
        <v>6</v>
      </c>
      <c r="Q386" s="42">
        <v>5</v>
      </c>
      <c r="R386" s="42">
        <v>6</v>
      </c>
      <c r="S386" s="42">
        <v>6</v>
      </c>
      <c r="T386" s="42">
        <v>6</v>
      </c>
      <c r="U386" s="42">
        <v>6</v>
      </c>
      <c r="V386" s="42">
        <v>5</v>
      </c>
      <c r="W386" s="42">
        <v>6.5</v>
      </c>
      <c r="X386" s="42">
        <v>5</v>
      </c>
      <c r="Y386" s="42">
        <v>6</v>
      </c>
      <c r="Z386" s="42">
        <v>7</v>
      </c>
      <c r="AA386" s="42">
        <v>6</v>
      </c>
      <c r="AB386" s="42"/>
      <c r="AC386" s="42">
        <v>6</v>
      </c>
      <c r="AD386" s="42">
        <v>6</v>
      </c>
      <c r="AE386" s="42">
        <v>5.5</v>
      </c>
      <c r="AF386" s="42">
        <v>5.5</v>
      </c>
      <c r="AG386" s="42">
        <v>6.5</v>
      </c>
      <c r="AH386" s="42">
        <v>5.5</v>
      </c>
      <c r="AI386" s="42">
        <v>4.5</v>
      </c>
      <c r="AJ386" s="42" t="s">
        <v>423</v>
      </c>
      <c r="AK386" s="42">
        <v>6</v>
      </c>
      <c r="AL386" s="42"/>
      <c r="AM386" s="42"/>
      <c r="AN386" s="42"/>
      <c r="AO386" s="8">
        <f t="shared" si="156"/>
        <v>31</v>
      </c>
      <c r="AP386" s="8">
        <f t="shared" si="173"/>
        <v>15</v>
      </c>
      <c r="AQ386" s="8">
        <f t="shared" si="174"/>
        <v>16</v>
      </c>
      <c r="AR386" s="8">
        <f t="shared" si="157"/>
        <v>5.887096774193548</v>
      </c>
      <c r="AS386" s="8">
        <f t="shared" si="153"/>
        <v>5.9705882352941178</v>
      </c>
      <c r="AT386" s="8">
        <f t="shared" si="154"/>
        <v>5.7857142857142856</v>
      </c>
      <c r="AU386" s="8">
        <f t="shared" si="158"/>
        <v>6</v>
      </c>
      <c r="AV386" s="8">
        <f t="shared" si="163"/>
        <v>5.9</v>
      </c>
      <c r="AW386" s="8">
        <f t="shared" si="175"/>
        <v>5.875</v>
      </c>
      <c r="AX386" s="8">
        <f t="shared" si="171"/>
        <v>5.903225806451613</v>
      </c>
      <c r="AY386" s="8">
        <f t="shared" si="167"/>
        <v>6.0333333333333332</v>
      </c>
      <c r="AZ386" s="8">
        <f t="shared" si="168"/>
        <v>5.78125</v>
      </c>
      <c r="BA386" s="1">
        <f t="shared" si="172"/>
        <v>182.5</v>
      </c>
      <c r="BB386" s="1">
        <f>SUM('BONUS GAZZETTA 2013 2014'!C386:AN386)</f>
        <v>0.5</v>
      </c>
      <c r="BC386" s="15">
        <f t="shared" si="155"/>
        <v>183</v>
      </c>
      <c r="BD386" s="1">
        <f t="shared" si="176"/>
        <v>88.5</v>
      </c>
      <c r="BE386" s="1">
        <f t="shared" si="177"/>
        <v>94</v>
      </c>
      <c r="BF386" s="1">
        <f>SUM('BONUS GAZZETTA 2013 2014'!C386,'BONUS GAZZETTA 2013 2014'!E386,'BONUS GAZZETTA 2013 2014'!G386,'BONUS GAZZETTA 2013 2014'!I386,'BONUS GAZZETTA 2013 2014'!K386,'BONUS GAZZETTA 2013 2014'!M386,'BONUS GAZZETTA 2013 2014'!O386,'BONUS GAZZETTA 2013 2014'!Q386,'BONUS GAZZETTA 2013 2014'!R386,'BONUS GAZZETTA 2013 2014'!T386,'BONUS GAZZETTA 2013 2014'!W386,'BONUS GAZZETTA 2013 2014'!Y386,'BONUS GAZZETTA 2013 2014'!AA386,'BONUS GAZZETTA 2013 2014'!AC386,'BONUS GAZZETTA 2013 2014'!AE386,'BONUS GAZZETTA 2013 2014'!AG386,'BONUS GAZZETTA 2013 2014'!AI386,'BONUS GAZZETTA 2013 2014'!AL386,'BONUS GAZZETTA 2013 2014'!AN386)</f>
        <v>2</v>
      </c>
      <c r="BG386" s="1">
        <f>SUM('BONUS GAZZETTA 2013 2014'!D386,'BONUS GAZZETTA 2013 2014'!F386,'BONUS GAZZETTA 2013 2014'!H386,'BONUS GAZZETTA 2013 2014'!J386,'BONUS GAZZETTA 2013 2014'!L386,'BONUS GAZZETTA 2013 2014'!N386,'BONUS GAZZETTA 2013 2014'!P386,'BONUS GAZZETTA 2013 2014'!S386,'BONUS GAZZETTA 2013 2014'!U386,'BONUS GAZZETTA 2013 2014'!V386,'BONUS GAZZETTA 2013 2014'!X386,'BONUS GAZZETTA 2013 2014'!Z386,'BONUS GAZZETTA 2013 2014'!AB386,'BONUS GAZZETTA 2013 2014'!AD386,'BONUS GAZZETTA 2013 2014'!AF386,'BONUS GAZZETTA 2013 2014'!AH386,'BONUS GAZZETTA 2013 2014'!AJ386,'BONUS GAZZETTA 2013 2014'!AK386,'BONUS GAZZETTA 2013 2014'!AM386)</f>
        <v>-1.5</v>
      </c>
      <c r="BH386" s="1">
        <f t="shared" si="169"/>
        <v>90.5</v>
      </c>
      <c r="BI386" s="1">
        <f t="shared" si="170"/>
        <v>92.5</v>
      </c>
    </row>
    <row r="387" spans="1:61">
      <c r="A387" s="42" t="s">
        <v>2</v>
      </c>
      <c r="B387" s="42" t="s">
        <v>354</v>
      </c>
      <c r="C387" s="42"/>
      <c r="D387" s="42" t="s">
        <v>423</v>
      </c>
      <c r="E387" s="42">
        <v>5.5</v>
      </c>
      <c r="F387" s="42"/>
      <c r="G387" s="42">
        <v>4.5</v>
      </c>
      <c r="H387" s="43"/>
      <c r="I387" s="42">
        <v>5.5</v>
      </c>
      <c r="J387" s="42"/>
      <c r="K387" s="42">
        <v>5.5</v>
      </c>
      <c r="L387" s="42" t="s">
        <v>423</v>
      </c>
      <c r="M387" s="42">
        <v>6</v>
      </c>
      <c r="N387" s="42">
        <v>4.5</v>
      </c>
      <c r="O387" s="42">
        <v>6</v>
      </c>
      <c r="P387" s="42">
        <v>5.5</v>
      </c>
      <c r="Q387" s="42" t="s">
        <v>423</v>
      </c>
      <c r="R387" s="42" t="s">
        <v>423</v>
      </c>
      <c r="S387" s="42"/>
      <c r="T387" s="42">
        <v>6.5</v>
      </c>
      <c r="U387" s="42">
        <v>6.5</v>
      </c>
      <c r="V387" s="42"/>
      <c r="W387" s="42"/>
      <c r="X387" s="42"/>
      <c r="Y387" s="42"/>
      <c r="Z387" s="42"/>
      <c r="AA387" s="42"/>
      <c r="AB387" s="42"/>
      <c r="AC387" s="42"/>
      <c r="AD387" s="42"/>
      <c r="AE387" s="42"/>
      <c r="AF387" s="42"/>
      <c r="AG387" s="42"/>
      <c r="AH387" s="42"/>
      <c r="AI387" s="42"/>
      <c r="AJ387" s="42"/>
      <c r="AK387" s="42"/>
      <c r="AL387" s="42"/>
      <c r="AM387" s="42"/>
      <c r="AN387" s="42"/>
      <c r="AO387" s="8">
        <f t="shared" si="156"/>
        <v>10</v>
      </c>
      <c r="AP387" s="8">
        <f t="shared" si="173"/>
        <v>3</v>
      </c>
      <c r="AQ387" s="8">
        <f t="shared" si="174"/>
        <v>3</v>
      </c>
      <c r="AR387" s="8">
        <f t="shared" si="157"/>
        <v>5.6</v>
      </c>
      <c r="AS387" s="8">
        <f t="shared" si="153"/>
        <v>5.6</v>
      </c>
      <c r="AT387" s="8" t="e">
        <f t="shared" si="154"/>
        <v>#DIV/0!</v>
      </c>
      <c r="AU387" s="8">
        <f t="shared" si="158"/>
        <v>5.5</v>
      </c>
      <c r="AV387" s="8">
        <f t="shared" si="163"/>
        <v>6.166666666666667</v>
      </c>
      <c r="AW387" s="8">
        <f t="shared" si="175"/>
        <v>5.5</v>
      </c>
      <c r="AX387" s="8">
        <f t="shared" si="171"/>
        <v>5.55</v>
      </c>
      <c r="AY387" s="8">
        <f t="shared" si="167"/>
        <v>6.166666666666667</v>
      </c>
      <c r="AZ387" s="8">
        <f t="shared" si="168"/>
        <v>5.333333333333333</v>
      </c>
      <c r="BA387" s="1">
        <f t="shared" si="172"/>
        <v>56</v>
      </c>
      <c r="BB387" s="1">
        <f>SUM('BONUS GAZZETTA 2013 2014'!C387:AN387)</f>
        <v>-0.5</v>
      </c>
      <c r="BC387" s="15">
        <f t="shared" si="155"/>
        <v>55.5</v>
      </c>
      <c r="BD387" s="1">
        <f t="shared" si="176"/>
        <v>18.5</v>
      </c>
      <c r="BE387" s="1">
        <f t="shared" si="177"/>
        <v>16.5</v>
      </c>
      <c r="BF387" s="1">
        <f>SUM('BONUS GAZZETTA 2013 2014'!C387,'BONUS GAZZETTA 2013 2014'!E387,'BONUS GAZZETTA 2013 2014'!G387,'BONUS GAZZETTA 2013 2014'!I387,'BONUS GAZZETTA 2013 2014'!K387,'BONUS GAZZETTA 2013 2014'!M387,'BONUS GAZZETTA 2013 2014'!O387,'BONUS GAZZETTA 2013 2014'!Q387,'BONUS GAZZETTA 2013 2014'!R387,'BONUS GAZZETTA 2013 2014'!T387,'BONUS GAZZETTA 2013 2014'!W387,'BONUS GAZZETTA 2013 2014'!Y387,'BONUS GAZZETTA 2013 2014'!AA387,'BONUS GAZZETTA 2013 2014'!AC387,'BONUS GAZZETTA 2013 2014'!AE387,'BONUS GAZZETTA 2013 2014'!AG387,'BONUS GAZZETTA 2013 2014'!AI387,'BONUS GAZZETTA 2013 2014'!AL387,'BONUS GAZZETTA 2013 2014'!AN387)</f>
        <v>0</v>
      </c>
      <c r="BG387" s="1">
        <f>SUM('BONUS GAZZETTA 2013 2014'!D387,'BONUS GAZZETTA 2013 2014'!F387,'BONUS GAZZETTA 2013 2014'!H387,'BONUS GAZZETTA 2013 2014'!J387,'BONUS GAZZETTA 2013 2014'!L387,'BONUS GAZZETTA 2013 2014'!N387,'BONUS GAZZETTA 2013 2014'!P387,'BONUS GAZZETTA 2013 2014'!S387,'BONUS GAZZETTA 2013 2014'!U387,'BONUS GAZZETTA 2013 2014'!V387,'BONUS GAZZETTA 2013 2014'!X387,'BONUS GAZZETTA 2013 2014'!Z387,'BONUS GAZZETTA 2013 2014'!AB387,'BONUS GAZZETTA 2013 2014'!AD387,'BONUS GAZZETTA 2013 2014'!AF387,'BONUS GAZZETTA 2013 2014'!AH387,'BONUS GAZZETTA 2013 2014'!AJ387,'BONUS GAZZETTA 2013 2014'!AK387,'BONUS GAZZETTA 2013 2014'!AM387)</f>
        <v>-0.5</v>
      </c>
      <c r="BH387" s="1">
        <f t="shared" si="169"/>
        <v>18.5</v>
      </c>
      <c r="BI387" s="1">
        <f t="shared" si="170"/>
        <v>16</v>
      </c>
    </row>
    <row r="388" spans="1:61">
      <c r="A388" s="42" t="s">
        <v>2</v>
      </c>
      <c r="B388" s="42" t="s">
        <v>172</v>
      </c>
      <c r="C388" s="42">
        <v>6</v>
      </c>
      <c r="D388" s="42">
        <v>5</v>
      </c>
      <c r="E388" s="42"/>
      <c r="F388" s="42">
        <v>7</v>
      </c>
      <c r="G388" s="42"/>
      <c r="H388" s="43">
        <v>6.5</v>
      </c>
      <c r="I388" s="42">
        <v>6</v>
      </c>
      <c r="J388" s="42">
        <v>6</v>
      </c>
      <c r="K388" s="42"/>
      <c r="L388" s="42"/>
      <c r="M388" s="42"/>
      <c r="N388" s="42"/>
      <c r="O388" s="42">
        <v>4.5</v>
      </c>
      <c r="P388" s="42">
        <v>5</v>
      </c>
      <c r="Q388" s="42"/>
      <c r="R388" s="42"/>
      <c r="S388" s="42"/>
      <c r="T388" s="42"/>
      <c r="U388" s="42" t="s">
        <v>423</v>
      </c>
      <c r="V388" s="42"/>
      <c r="W388" s="42">
        <v>6</v>
      </c>
      <c r="X388" s="42"/>
      <c r="Y388" s="42"/>
      <c r="Z388" s="42"/>
      <c r="AA388" s="42"/>
      <c r="AB388" s="42">
        <v>5</v>
      </c>
      <c r="AC388" s="42"/>
      <c r="AD388" s="42"/>
      <c r="AE388" s="42"/>
      <c r="AF388" s="42">
        <v>6</v>
      </c>
      <c r="AG388" s="42"/>
      <c r="AH388" s="42"/>
      <c r="AI388" s="42">
        <v>5</v>
      </c>
      <c r="AJ388" s="42"/>
      <c r="AK388" s="42">
        <v>5.5</v>
      </c>
      <c r="AL388" s="42">
        <v>6</v>
      </c>
      <c r="AM388" s="42"/>
      <c r="AN388" s="42">
        <v>6</v>
      </c>
      <c r="AO388" s="8">
        <f t="shared" si="156"/>
        <v>15</v>
      </c>
      <c r="AP388" s="8">
        <f t="shared" si="173"/>
        <v>9</v>
      </c>
      <c r="AQ388" s="8">
        <f t="shared" si="174"/>
        <v>8</v>
      </c>
      <c r="AR388" s="8">
        <f t="shared" si="157"/>
        <v>5.7</v>
      </c>
      <c r="AS388" s="8">
        <f t="shared" ref="AS388:AS451" si="178">AVERAGE(C388:U388)</f>
        <v>5.75</v>
      </c>
      <c r="AT388" s="8">
        <f t="shared" ref="AT388:AT451" si="179">AVERAGE(V388:AN388)</f>
        <v>5.6428571428571432</v>
      </c>
      <c r="AU388" s="8">
        <f t="shared" si="158"/>
        <v>6</v>
      </c>
      <c r="AV388" s="8">
        <f t="shared" si="163"/>
        <v>5.666666666666667</v>
      </c>
      <c r="AW388" s="8">
        <f t="shared" si="175"/>
        <v>5.75</v>
      </c>
      <c r="AX388" s="8">
        <f t="shared" si="171"/>
        <v>5.6333333333333337</v>
      </c>
      <c r="AY388" s="8">
        <f t="shared" si="167"/>
        <v>5.5</v>
      </c>
      <c r="AZ388" s="8">
        <f t="shared" si="168"/>
        <v>5.8125</v>
      </c>
      <c r="BA388" s="1">
        <f t="shared" si="172"/>
        <v>85.5</v>
      </c>
      <c r="BB388" s="1">
        <f>SUM('BONUS GAZZETTA 2013 2014'!C388:AN388)</f>
        <v>-1</v>
      </c>
      <c r="BC388" s="15">
        <f t="shared" ref="BC388:BC451" si="180">SUM(BA388:BB388)</f>
        <v>84.5</v>
      </c>
      <c r="BD388" s="1">
        <f t="shared" si="176"/>
        <v>51</v>
      </c>
      <c r="BE388" s="1">
        <f t="shared" si="177"/>
        <v>46</v>
      </c>
      <c r="BF388" s="1">
        <f>SUM('BONUS GAZZETTA 2013 2014'!C388,'BONUS GAZZETTA 2013 2014'!E388,'BONUS GAZZETTA 2013 2014'!G388,'BONUS GAZZETTA 2013 2014'!I388,'BONUS GAZZETTA 2013 2014'!K388,'BONUS GAZZETTA 2013 2014'!M388,'BONUS GAZZETTA 2013 2014'!O388,'BONUS GAZZETTA 2013 2014'!Q388,'BONUS GAZZETTA 2013 2014'!R388,'BONUS GAZZETTA 2013 2014'!T388,'BONUS GAZZETTA 2013 2014'!W388,'BONUS GAZZETTA 2013 2014'!Y388,'BONUS GAZZETTA 2013 2014'!AA388,'BONUS GAZZETTA 2013 2014'!AC388,'BONUS GAZZETTA 2013 2014'!AE388,'BONUS GAZZETTA 2013 2014'!AG388,'BONUS GAZZETTA 2013 2014'!AI388,'BONUS GAZZETTA 2013 2014'!AL388,'BONUS GAZZETTA 2013 2014'!AN388)</f>
        <v>-1.5</v>
      </c>
      <c r="BG388" s="1">
        <f>SUM('BONUS GAZZETTA 2013 2014'!D388,'BONUS GAZZETTA 2013 2014'!F388,'BONUS GAZZETTA 2013 2014'!H388,'BONUS GAZZETTA 2013 2014'!J388,'BONUS GAZZETTA 2013 2014'!L388,'BONUS GAZZETTA 2013 2014'!N388,'BONUS GAZZETTA 2013 2014'!P388,'BONUS GAZZETTA 2013 2014'!S388,'BONUS GAZZETTA 2013 2014'!U388,'BONUS GAZZETTA 2013 2014'!V388,'BONUS GAZZETTA 2013 2014'!X388,'BONUS GAZZETTA 2013 2014'!Z388,'BONUS GAZZETTA 2013 2014'!AB388,'BONUS GAZZETTA 2013 2014'!AD388,'BONUS GAZZETTA 2013 2014'!AF388,'BONUS GAZZETTA 2013 2014'!AH388,'BONUS GAZZETTA 2013 2014'!AJ388,'BONUS GAZZETTA 2013 2014'!AK388,'BONUS GAZZETTA 2013 2014'!AM388)</f>
        <v>0.5</v>
      </c>
      <c r="BH388" s="1">
        <f t="shared" si="169"/>
        <v>49.5</v>
      </c>
      <c r="BI388" s="1">
        <f t="shared" si="170"/>
        <v>46.5</v>
      </c>
    </row>
    <row r="389" spans="1:61">
      <c r="A389" s="42" t="s">
        <v>2</v>
      </c>
      <c r="B389" s="42" t="s">
        <v>396</v>
      </c>
      <c r="C389" s="42"/>
      <c r="D389" s="42"/>
      <c r="E389" s="42">
        <v>6</v>
      </c>
      <c r="F389" s="42"/>
      <c r="G389" s="42">
        <v>5</v>
      </c>
      <c r="H389" s="43">
        <v>5.5</v>
      </c>
      <c r="I389" s="42"/>
      <c r="J389" s="42">
        <v>4</v>
      </c>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c r="AI389" s="42"/>
      <c r="AJ389" s="42"/>
      <c r="AK389" s="42"/>
      <c r="AL389" s="42"/>
      <c r="AM389" s="42"/>
      <c r="AN389" s="42"/>
      <c r="AO389" s="8">
        <f t="shared" ref="AO389:AO452" si="181">COUNT(C389:AN389)</f>
        <v>4</v>
      </c>
      <c r="AP389" s="8">
        <f t="shared" si="173"/>
        <v>2</v>
      </c>
      <c r="AQ389" s="8">
        <f t="shared" si="174"/>
        <v>2</v>
      </c>
      <c r="AR389" s="8">
        <f t="shared" ref="AR389:AR452" si="182">AVERAGE(C389:AN389)</f>
        <v>5.125</v>
      </c>
      <c r="AS389" s="8">
        <f t="shared" si="178"/>
        <v>5.125</v>
      </c>
      <c r="AT389" s="8" t="e">
        <f t="shared" si="179"/>
        <v>#DIV/0!</v>
      </c>
      <c r="AU389" s="8" t="e">
        <f t="shared" ref="AU389:AU452" si="183">MODE(C389:AN389)</f>
        <v>#N/A</v>
      </c>
      <c r="AV389" s="8">
        <f t="shared" si="163"/>
        <v>4.75</v>
      </c>
      <c r="AW389" s="8">
        <f t="shared" si="175"/>
        <v>4.75</v>
      </c>
      <c r="AX389" s="8">
        <f t="shared" si="171"/>
        <v>4.875</v>
      </c>
      <c r="AY389" s="8">
        <f t="shared" si="167"/>
        <v>4.75</v>
      </c>
      <c r="AZ389" s="8">
        <f t="shared" si="168"/>
        <v>4.25</v>
      </c>
      <c r="BA389" s="1">
        <f t="shared" si="172"/>
        <v>20.5</v>
      </c>
      <c r="BB389" s="1">
        <f>SUM('BONUS GAZZETTA 2013 2014'!C389:AN389)</f>
        <v>-1</v>
      </c>
      <c r="BC389" s="15">
        <f t="shared" si="180"/>
        <v>19.5</v>
      </c>
      <c r="BD389" s="1">
        <f t="shared" si="176"/>
        <v>9.5</v>
      </c>
      <c r="BE389" s="1">
        <f t="shared" si="177"/>
        <v>9.5</v>
      </c>
      <c r="BF389" s="1">
        <f>SUM('BONUS GAZZETTA 2013 2014'!C389,'BONUS GAZZETTA 2013 2014'!E389,'BONUS GAZZETTA 2013 2014'!G389,'BONUS GAZZETTA 2013 2014'!I389,'BONUS GAZZETTA 2013 2014'!K389,'BONUS GAZZETTA 2013 2014'!M389,'BONUS GAZZETTA 2013 2014'!O389,'BONUS GAZZETTA 2013 2014'!Q389,'BONUS GAZZETTA 2013 2014'!R389,'BONUS GAZZETTA 2013 2014'!T389,'BONUS GAZZETTA 2013 2014'!W389,'BONUS GAZZETTA 2013 2014'!Y389,'BONUS GAZZETTA 2013 2014'!AA389,'BONUS GAZZETTA 2013 2014'!AC389,'BONUS GAZZETTA 2013 2014'!AE389,'BONUS GAZZETTA 2013 2014'!AG389,'BONUS GAZZETTA 2013 2014'!AI389,'BONUS GAZZETTA 2013 2014'!AL389,'BONUS GAZZETTA 2013 2014'!AN389)</f>
        <v>0</v>
      </c>
      <c r="BG389" s="1">
        <f>SUM('BONUS GAZZETTA 2013 2014'!D389,'BONUS GAZZETTA 2013 2014'!F389,'BONUS GAZZETTA 2013 2014'!H389,'BONUS GAZZETTA 2013 2014'!J389,'BONUS GAZZETTA 2013 2014'!L389,'BONUS GAZZETTA 2013 2014'!N389,'BONUS GAZZETTA 2013 2014'!P389,'BONUS GAZZETTA 2013 2014'!S389,'BONUS GAZZETTA 2013 2014'!U389,'BONUS GAZZETTA 2013 2014'!V389,'BONUS GAZZETTA 2013 2014'!X389,'BONUS GAZZETTA 2013 2014'!Z389,'BONUS GAZZETTA 2013 2014'!AB389,'BONUS GAZZETTA 2013 2014'!AD389,'BONUS GAZZETTA 2013 2014'!AF389,'BONUS GAZZETTA 2013 2014'!AH389,'BONUS GAZZETTA 2013 2014'!AJ389,'BONUS GAZZETTA 2013 2014'!AK389,'BONUS GAZZETTA 2013 2014'!AM389)</f>
        <v>-1</v>
      </c>
      <c r="BH389" s="1">
        <f t="shared" si="169"/>
        <v>9.5</v>
      </c>
      <c r="BI389" s="1">
        <f t="shared" si="170"/>
        <v>8.5</v>
      </c>
    </row>
    <row r="390" spans="1:61">
      <c r="A390" s="42" t="s">
        <v>2</v>
      </c>
      <c r="B390" s="42" t="s">
        <v>474</v>
      </c>
      <c r="C390" s="42"/>
      <c r="D390" s="42"/>
      <c r="E390" s="42"/>
      <c r="F390" s="42"/>
      <c r="G390" s="42">
        <v>5</v>
      </c>
      <c r="H390" s="43"/>
      <c r="I390" s="42">
        <v>6.5</v>
      </c>
      <c r="J390" s="42"/>
      <c r="K390" s="42">
        <v>6.5</v>
      </c>
      <c r="L390" s="42">
        <v>5.5</v>
      </c>
      <c r="M390" s="42">
        <v>6.5</v>
      </c>
      <c r="N390" s="42">
        <v>5</v>
      </c>
      <c r="O390" s="42"/>
      <c r="P390" s="42"/>
      <c r="Q390" s="42">
        <v>4.5</v>
      </c>
      <c r="R390" s="42">
        <v>6</v>
      </c>
      <c r="S390" s="42">
        <v>5.5</v>
      </c>
      <c r="T390" s="42">
        <v>5.5</v>
      </c>
      <c r="U390" s="42">
        <v>6</v>
      </c>
      <c r="V390" s="42">
        <v>5.5</v>
      </c>
      <c r="W390" s="42"/>
      <c r="X390" s="42">
        <v>4</v>
      </c>
      <c r="Y390" s="42">
        <v>6</v>
      </c>
      <c r="Z390" s="42">
        <v>6.5</v>
      </c>
      <c r="AA390" s="42">
        <v>6</v>
      </c>
      <c r="AB390" s="42">
        <v>6</v>
      </c>
      <c r="AC390" s="42">
        <v>6</v>
      </c>
      <c r="AD390" s="42">
        <v>5.5</v>
      </c>
      <c r="AE390" s="42"/>
      <c r="AF390" s="42">
        <v>6</v>
      </c>
      <c r="AG390" s="42">
        <v>6.5</v>
      </c>
      <c r="AH390" s="42">
        <v>6</v>
      </c>
      <c r="AI390" s="42">
        <v>5</v>
      </c>
      <c r="AJ390" s="42">
        <v>5.5</v>
      </c>
      <c r="AK390" s="42"/>
      <c r="AL390" s="42">
        <v>6</v>
      </c>
      <c r="AM390" s="42">
        <v>6</v>
      </c>
      <c r="AN390" s="42"/>
      <c r="AO390" s="8">
        <f t="shared" si="181"/>
        <v>26</v>
      </c>
      <c r="AP390" s="8">
        <f t="shared" si="173"/>
        <v>13</v>
      </c>
      <c r="AQ390" s="8">
        <f t="shared" si="174"/>
        <v>13</v>
      </c>
      <c r="AR390" s="8">
        <f t="shared" si="182"/>
        <v>5.7307692307692308</v>
      </c>
      <c r="AS390" s="8">
        <f t="shared" si="178"/>
        <v>5.6818181818181817</v>
      </c>
      <c r="AT390" s="8">
        <f t="shared" si="179"/>
        <v>5.7666666666666666</v>
      </c>
      <c r="AU390" s="8">
        <f t="shared" si="183"/>
        <v>6</v>
      </c>
      <c r="AV390" s="8">
        <f t="shared" si="163"/>
        <v>5.6923076923076925</v>
      </c>
      <c r="AW390" s="8">
        <f t="shared" si="175"/>
        <v>5.615384615384615</v>
      </c>
      <c r="AX390" s="8">
        <f t="shared" si="171"/>
        <v>5.5192307692307692</v>
      </c>
      <c r="AY390" s="8">
        <f t="shared" si="167"/>
        <v>5.384615384615385</v>
      </c>
      <c r="AZ390" s="8">
        <f t="shared" si="168"/>
        <v>5.5</v>
      </c>
      <c r="BA390" s="1">
        <f t="shared" si="172"/>
        <v>149</v>
      </c>
      <c r="BB390" s="1">
        <f>SUM('BONUS GAZZETTA 2013 2014'!C390:AN390)</f>
        <v>-5.5</v>
      </c>
      <c r="BC390" s="15">
        <f t="shared" si="180"/>
        <v>143.5</v>
      </c>
      <c r="BD390" s="1">
        <f t="shared" si="176"/>
        <v>74</v>
      </c>
      <c r="BE390" s="1">
        <f t="shared" si="177"/>
        <v>73</v>
      </c>
      <c r="BF390" s="1">
        <f>SUM('BONUS GAZZETTA 2013 2014'!C390,'BONUS GAZZETTA 2013 2014'!E390,'BONUS GAZZETTA 2013 2014'!G390,'BONUS GAZZETTA 2013 2014'!I390,'BONUS GAZZETTA 2013 2014'!K390,'BONUS GAZZETTA 2013 2014'!M390,'BONUS GAZZETTA 2013 2014'!O390,'BONUS GAZZETTA 2013 2014'!Q390,'BONUS GAZZETTA 2013 2014'!R390,'BONUS GAZZETTA 2013 2014'!T390,'BONUS GAZZETTA 2013 2014'!W390,'BONUS GAZZETTA 2013 2014'!Y390,'BONUS GAZZETTA 2013 2014'!AA390,'BONUS GAZZETTA 2013 2014'!AC390,'BONUS GAZZETTA 2013 2014'!AE390,'BONUS GAZZETTA 2013 2014'!AG390,'BONUS GAZZETTA 2013 2014'!AI390,'BONUS GAZZETTA 2013 2014'!AL390,'BONUS GAZZETTA 2013 2014'!AN390)</f>
        <v>-4</v>
      </c>
      <c r="BG390" s="1">
        <f>SUM('BONUS GAZZETTA 2013 2014'!D390,'BONUS GAZZETTA 2013 2014'!F390,'BONUS GAZZETTA 2013 2014'!H390,'BONUS GAZZETTA 2013 2014'!J390,'BONUS GAZZETTA 2013 2014'!L390,'BONUS GAZZETTA 2013 2014'!N390,'BONUS GAZZETTA 2013 2014'!P390,'BONUS GAZZETTA 2013 2014'!S390,'BONUS GAZZETTA 2013 2014'!U390,'BONUS GAZZETTA 2013 2014'!V390,'BONUS GAZZETTA 2013 2014'!X390,'BONUS GAZZETTA 2013 2014'!Z390,'BONUS GAZZETTA 2013 2014'!AB390,'BONUS GAZZETTA 2013 2014'!AD390,'BONUS GAZZETTA 2013 2014'!AF390,'BONUS GAZZETTA 2013 2014'!AH390,'BONUS GAZZETTA 2013 2014'!AJ390,'BONUS GAZZETTA 2013 2014'!AK390,'BONUS GAZZETTA 2013 2014'!AM390)</f>
        <v>-1.5</v>
      </c>
      <c r="BH390" s="1">
        <f t="shared" si="169"/>
        <v>70</v>
      </c>
      <c r="BI390" s="1">
        <f t="shared" si="170"/>
        <v>71.5</v>
      </c>
    </row>
    <row r="391" spans="1:61">
      <c r="A391" s="42" t="s">
        <v>2</v>
      </c>
      <c r="B391" s="42" t="s">
        <v>586</v>
      </c>
      <c r="C391" s="42"/>
      <c r="D391" s="42"/>
      <c r="E391" s="42"/>
      <c r="F391" s="42"/>
      <c r="G391" s="42"/>
      <c r="H391" s="43"/>
      <c r="I391" s="42"/>
      <c r="J391" s="42"/>
      <c r="K391" s="42"/>
      <c r="L391" s="42"/>
      <c r="M391" s="42"/>
      <c r="N391" s="42"/>
      <c r="O391" s="42"/>
      <c r="P391" s="42"/>
      <c r="Q391" s="42"/>
      <c r="R391" s="42"/>
      <c r="S391" s="42"/>
      <c r="T391" s="42"/>
      <c r="U391" s="42"/>
      <c r="V391" s="42"/>
      <c r="W391" s="42"/>
      <c r="X391" s="42">
        <v>5.5</v>
      </c>
      <c r="Y391" s="42">
        <v>6</v>
      </c>
      <c r="Z391" s="42">
        <v>6.5</v>
      </c>
      <c r="AA391" s="42">
        <v>5.5</v>
      </c>
      <c r="AB391" s="42">
        <v>5.5</v>
      </c>
      <c r="AC391" s="42">
        <v>6</v>
      </c>
      <c r="AD391" s="42">
        <v>5.5</v>
      </c>
      <c r="AE391" s="42">
        <v>5</v>
      </c>
      <c r="AF391" s="42"/>
      <c r="AG391" s="42">
        <v>7</v>
      </c>
      <c r="AH391" s="42">
        <v>5.5</v>
      </c>
      <c r="AI391" s="42">
        <v>6</v>
      </c>
      <c r="AJ391" s="42">
        <v>6</v>
      </c>
      <c r="AK391" s="42">
        <v>5.5</v>
      </c>
      <c r="AL391" s="42">
        <v>6</v>
      </c>
      <c r="AM391" s="42"/>
      <c r="AN391" s="42">
        <v>6</v>
      </c>
      <c r="AO391" s="8">
        <f t="shared" si="181"/>
        <v>15</v>
      </c>
      <c r="AP391" s="8">
        <f t="shared" si="173"/>
        <v>9</v>
      </c>
      <c r="AQ391" s="8">
        <f t="shared" si="174"/>
        <v>7</v>
      </c>
      <c r="AR391" s="8">
        <f t="shared" si="182"/>
        <v>5.833333333333333</v>
      </c>
      <c r="AS391" s="8" t="e">
        <f t="shared" si="178"/>
        <v>#DIV/0!</v>
      </c>
      <c r="AT391" s="8">
        <f t="shared" si="179"/>
        <v>5.833333333333333</v>
      </c>
      <c r="AU391" s="8">
        <f t="shared" si="183"/>
        <v>5.5</v>
      </c>
      <c r="AV391" s="8">
        <f t="shared" si="163"/>
        <v>6</v>
      </c>
      <c r="AW391" s="8">
        <f t="shared" si="175"/>
        <v>5.7142857142857144</v>
      </c>
      <c r="AX391" s="8">
        <f t="shared" si="171"/>
        <v>5.7333333333333334</v>
      </c>
      <c r="AY391" s="8">
        <f t="shared" si="167"/>
        <v>5.8888888888888893</v>
      </c>
      <c r="AZ391" s="8">
        <f t="shared" si="168"/>
        <v>5.6428571428571432</v>
      </c>
      <c r="BA391" s="1">
        <f t="shared" si="172"/>
        <v>87.5</v>
      </c>
      <c r="BB391" s="1">
        <f>SUM('BONUS GAZZETTA 2013 2014'!C391:AN391)</f>
        <v>-1.5</v>
      </c>
      <c r="BC391" s="15">
        <f t="shared" si="180"/>
        <v>86</v>
      </c>
      <c r="BD391" s="1">
        <f t="shared" si="176"/>
        <v>54</v>
      </c>
      <c r="BE391" s="1">
        <f t="shared" si="177"/>
        <v>40</v>
      </c>
      <c r="BF391" s="1">
        <f>SUM('BONUS GAZZETTA 2013 2014'!C391,'BONUS GAZZETTA 2013 2014'!E391,'BONUS GAZZETTA 2013 2014'!G391,'BONUS GAZZETTA 2013 2014'!I391,'BONUS GAZZETTA 2013 2014'!K391,'BONUS GAZZETTA 2013 2014'!M391,'BONUS GAZZETTA 2013 2014'!O391,'BONUS GAZZETTA 2013 2014'!Q391,'BONUS GAZZETTA 2013 2014'!R391,'BONUS GAZZETTA 2013 2014'!T391,'BONUS GAZZETTA 2013 2014'!W391,'BONUS GAZZETTA 2013 2014'!Y391,'BONUS GAZZETTA 2013 2014'!AA391,'BONUS GAZZETTA 2013 2014'!AC391,'BONUS GAZZETTA 2013 2014'!AE391,'BONUS GAZZETTA 2013 2014'!AG391,'BONUS GAZZETTA 2013 2014'!AI391,'BONUS GAZZETTA 2013 2014'!AL391,'BONUS GAZZETTA 2013 2014'!AN391)</f>
        <v>-1</v>
      </c>
      <c r="BG391" s="1">
        <f>SUM('BONUS GAZZETTA 2013 2014'!D391,'BONUS GAZZETTA 2013 2014'!F391,'BONUS GAZZETTA 2013 2014'!H391,'BONUS GAZZETTA 2013 2014'!J391,'BONUS GAZZETTA 2013 2014'!L391,'BONUS GAZZETTA 2013 2014'!N391,'BONUS GAZZETTA 2013 2014'!P391,'BONUS GAZZETTA 2013 2014'!S391,'BONUS GAZZETTA 2013 2014'!U391,'BONUS GAZZETTA 2013 2014'!V391,'BONUS GAZZETTA 2013 2014'!X391,'BONUS GAZZETTA 2013 2014'!Z391,'BONUS GAZZETTA 2013 2014'!AB391,'BONUS GAZZETTA 2013 2014'!AD391,'BONUS GAZZETTA 2013 2014'!AF391,'BONUS GAZZETTA 2013 2014'!AH391,'BONUS GAZZETTA 2013 2014'!AJ391,'BONUS GAZZETTA 2013 2014'!AK391,'BONUS GAZZETTA 2013 2014'!AM391)</f>
        <v>-0.5</v>
      </c>
      <c r="BH391" s="1">
        <f t="shared" si="169"/>
        <v>53</v>
      </c>
      <c r="BI391" s="1">
        <f t="shared" si="170"/>
        <v>39.5</v>
      </c>
    </row>
    <row r="392" spans="1:61">
      <c r="A392" s="42" t="s">
        <v>2</v>
      </c>
      <c r="B392" s="42" t="s">
        <v>603</v>
      </c>
      <c r="C392" s="42"/>
      <c r="D392" s="42"/>
      <c r="E392" s="42"/>
      <c r="F392" s="42"/>
      <c r="G392" s="42"/>
      <c r="H392" s="43"/>
      <c r="I392" s="42"/>
      <c r="J392" s="42"/>
      <c r="K392" s="42"/>
      <c r="L392" s="42"/>
      <c r="M392" s="42"/>
      <c r="N392" s="42"/>
      <c r="O392" s="42"/>
      <c r="P392" s="42"/>
      <c r="Q392" s="42"/>
      <c r="R392" s="42"/>
      <c r="S392" s="42"/>
      <c r="T392" s="42"/>
      <c r="U392" s="42"/>
      <c r="V392" s="42"/>
      <c r="W392" s="42"/>
      <c r="X392" s="42"/>
      <c r="Y392" s="42"/>
      <c r="Z392" s="42">
        <v>6</v>
      </c>
      <c r="AA392" s="42"/>
      <c r="AB392" s="42"/>
      <c r="AC392" s="42">
        <v>5.5</v>
      </c>
      <c r="AD392" s="42">
        <v>6</v>
      </c>
      <c r="AE392" s="42">
        <v>6</v>
      </c>
      <c r="AF392" s="42">
        <v>6.5</v>
      </c>
      <c r="AG392" s="42">
        <v>7</v>
      </c>
      <c r="AH392" s="42">
        <v>6</v>
      </c>
      <c r="AI392" s="42">
        <v>6</v>
      </c>
      <c r="AJ392" s="42">
        <v>6</v>
      </c>
      <c r="AK392" s="42">
        <v>6</v>
      </c>
      <c r="AL392" s="42"/>
      <c r="AM392" s="42"/>
      <c r="AN392" s="42">
        <v>6.5</v>
      </c>
      <c r="AO392" s="8">
        <f t="shared" si="181"/>
        <v>11</v>
      </c>
      <c r="AP392" s="8">
        <f t="shared" si="173"/>
        <v>6</v>
      </c>
      <c r="AQ392" s="8">
        <f t="shared" si="174"/>
        <v>6</v>
      </c>
      <c r="AR392" s="8">
        <f t="shared" si="182"/>
        <v>6.1363636363636367</v>
      </c>
      <c r="AS392" s="8" t="e">
        <f t="shared" si="178"/>
        <v>#DIV/0!</v>
      </c>
      <c r="AT392" s="8">
        <f t="shared" si="179"/>
        <v>6.1363636363636367</v>
      </c>
      <c r="AU392" s="8">
        <f t="shared" si="183"/>
        <v>6</v>
      </c>
      <c r="AV392" s="8">
        <f t="shared" si="163"/>
        <v>6.25</v>
      </c>
      <c r="AW392" s="8">
        <f t="shared" si="175"/>
        <v>6.083333333333333</v>
      </c>
      <c r="AX392" s="8">
        <f t="shared" si="171"/>
        <v>6.3181818181818183</v>
      </c>
      <c r="AY392" s="8">
        <f t="shared" si="167"/>
        <v>6.166666666666667</v>
      </c>
      <c r="AZ392" s="8">
        <f t="shared" si="168"/>
        <v>6.5</v>
      </c>
      <c r="BA392" s="1">
        <f t="shared" si="172"/>
        <v>67.5</v>
      </c>
      <c r="BB392" s="1">
        <f>SUM('BONUS GAZZETTA 2013 2014'!C392:AN392)</f>
        <v>2</v>
      </c>
      <c r="BC392" s="15">
        <f t="shared" si="180"/>
        <v>69.5</v>
      </c>
      <c r="BD392" s="1">
        <f t="shared" si="176"/>
        <v>37.5</v>
      </c>
      <c r="BE392" s="1">
        <f t="shared" si="177"/>
        <v>36.5</v>
      </c>
      <c r="BF392" s="1">
        <f>SUM('BONUS GAZZETTA 2013 2014'!C392,'BONUS GAZZETTA 2013 2014'!E392,'BONUS GAZZETTA 2013 2014'!G392,'BONUS GAZZETTA 2013 2014'!I392,'BONUS GAZZETTA 2013 2014'!K392,'BONUS GAZZETTA 2013 2014'!M392,'BONUS GAZZETTA 2013 2014'!O392,'BONUS GAZZETTA 2013 2014'!Q392,'BONUS GAZZETTA 2013 2014'!R392,'BONUS GAZZETTA 2013 2014'!T392,'BONUS GAZZETTA 2013 2014'!W392,'BONUS GAZZETTA 2013 2014'!Y392,'BONUS GAZZETTA 2013 2014'!AA392,'BONUS GAZZETTA 2013 2014'!AC392,'BONUS GAZZETTA 2013 2014'!AE392,'BONUS GAZZETTA 2013 2014'!AG392,'BONUS GAZZETTA 2013 2014'!AI392,'BONUS GAZZETTA 2013 2014'!AL392,'BONUS GAZZETTA 2013 2014'!AN392)</f>
        <v>-0.5</v>
      </c>
      <c r="BG392" s="1">
        <f>SUM('BONUS GAZZETTA 2013 2014'!D392,'BONUS GAZZETTA 2013 2014'!F392,'BONUS GAZZETTA 2013 2014'!H392,'BONUS GAZZETTA 2013 2014'!J392,'BONUS GAZZETTA 2013 2014'!L392,'BONUS GAZZETTA 2013 2014'!N392,'BONUS GAZZETTA 2013 2014'!P392,'BONUS GAZZETTA 2013 2014'!S392,'BONUS GAZZETTA 2013 2014'!U392,'BONUS GAZZETTA 2013 2014'!V392,'BONUS GAZZETTA 2013 2014'!X392,'BONUS GAZZETTA 2013 2014'!Z392,'BONUS GAZZETTA 2013 2014'!AB392,'BONUS GAZZETTA 2013 2014'!AD392,'BONUS GAZZETTA 2013 2014'!AF392,'BONUS GAZZETTA 2013 2014'!AH392,'BONUS GAZZETTA 2013 2014'!AJ392,'BONUS GAZZETTA 2013 2014'!AK392,'BONUS GAZZETTA 2013 2014'!AM392)</f>
        <v>2.5</v>
      </c>
      <c r="BH392" s="1">
        <f t="shared" si="169"/>
        <v>37</v>
      </c>
      <c r="BI392" s="1">
        <f t="shared" si="170"/>
        <v>39</v>
      </c>
    </row>
    <row r="393" spans="1:61">
      <c r="A393" s="42" t="s">
        <v>2</v>
      </c>
      <c r="B393" s="42" t="s">
        <v>655</v>
      </c>
      <c r="C393" s="42"/>
      <c r="D393" s="42"/>
      <c r="E393" s="42"/>
      <c r="F393" s="42"/>
      <c r="G393" s="42"/>
      <c r="H393" s="43"/>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c r="AI393" s="42"/>
      <c r="AJ393" s="42"/>
      <c r="AK393" s="42"/>
      <c r="AL393" s="42"/>
      <c r="AM393" s="42"/>
      <c r="AN393" s="42">
        <v>6</v>
      </c>
      <c r="AO393" s="8">
        <f t="shared" si="181"/>
        <v>1</v>
      </c>
      <c r="AP393" s="8">
        <f t="shared" si="173"/>
        <v>1</v>
      </c>
      <c r="AQ393" s="8">
        <f t="shared" si="174"/>
        <v>0</v>
      </c>
      <c r="AR393" s="8">
        <f t="shared" si="182"/>
        <v>6</v>
      </c>
      <c r="AS393" s="8" t="e">
        <f t="shared" si="178"/>
        <v>#DIV/0!</v>
      </c>
      <c r="AT393" s="8">
        <f t="shared" si="179"/>
        <v>6</v>
      </c>
      <c r="AU393" s="8" t="e">
        <f t="shared" si="183"/>
        <v>#N/A</v>
      </c>
      <c r="AV393" s="8">
        <f t="shared" si="163"/>
        <v>6</v>
      </c>
      <c r="AW393" s="8" t="e">
        <f t="shared" si="175"/>
        <v>#DIV/0!</v>
      </c>
      <c r="AX393" s="8">
        <f t="shared" si="171"/>
        <v>6</v>
      </c>
      <c r="AY393" s="8">
        <f t="shared" si="167"/>
        <v>6</v>
      </c>
      <c r="AZ393" s="8" t="e">
        <f t="shared" si="168"/>
        <v>#DIV/0!</v>
      </c>
      <c r="BA393" s="1">
        <f t="shared" si="172"/>
        <v>6</v>
      </c>
      <c r="BB393" s="1">
        <f>SUM('BONUS GAZZETTA 2013 2014'!C393:AN393)</f>
        <v>0</v>
      </c>
      <c r="BC393" s="15">
        <f t="shared" si="180"/>
        <v>6</v>
      </c>
      <c r="BD393" s="1">
        <f t="shared" si="176"/>
        <v>6</v>
      </c>
      <c r="BE393" s="1">
        <f t="shared" si="177"/>
        <v>0</v>
      </c>
      <c r="BF393" s="1">
        <f>SUM('BONUS GAZZETTA 2013 2014'!C393,'BONUS GAZZETTA 2013 2014'!E393,'BONUS GAZZETTA 2013 2014'!G393,'BONUS GAZZETTA 2013 2014'!I393,'BONUS GAZZETTA 2013 2014'!K393,'BONUS GAZZETTA 2013 2014'!M393,'BONUS GAZZETTA 2013 2014'!O393,'BONUS GAZZETTA 2013 2014'!Q393,'BONUS GAZZETTA 2013 2014'!R393,'BONUS GAZZETTA 2013 2014'!T393,'BONUS GAZZETTA 2013 2014'!W393,'BONUS GAZZETTA 2013 2014'!Y393,'BONUS GAZZETTA 2013 2014'!AA393,'BONUS GAZZETTA 2013 2014'!AC393,'BONUS GAZZETTA 2013 2014'!AE393,'BONUS GAZZETTA 2013 2014'!AG393,'BONUS GAZZETTA 2013 2014'!AI393,'BONUS GAZZETTA 2013 2014'!AL393,'BONUS GAZZETTA 2013 2014'!AN393)</f>
        <v>0</v>
      </c>
      <c r="BG393" s="1">
        <f>SUM('BONUS GAZZETTA 2013 2014'!D393,'BONUS GAZZETTA 2013 2014'!F393,'BONUS GAZZETTA 2013 2014'!H393,'BONUS GAZZETTA 2013 2014'!J393,'BONUS GAZZETTA 2013 2014'!L393,'BONUS GAZZETTA 2013 2014'!N393,'BONUS GAZZETTA 2013 2014'!P393,'BONUS GAZZETTA 2013 2014'!S393,'BONUS GAZZETTA 2013 2014'!U393,'BONUS GAZZETTA 2013 2014'!V393,'BONUS GAZZETTA 2013 2014'!X393,'BONUS GAZZETTA 2013 2014'!Z393,'BONUS GAZZETTA 2013 2014'!AB393,'BONUS GAZZETTA 2013 2014'!AD393,'BONUS GAZZETTA 2013 2014'!AF393,'BONUS GAZZETTA 2013 2014'!AH393,'BONUS GAZZETTA 2013 2014'!AJ393,'BONUS GAZZETTA 2013 2014'!AK393,'BONUS GAZZETTA 2013 2014'!AM393)</f>
        <v>0</v>
      </c>
      <c r="BH393" s="1">
        <f t="shared" si="169"/>
        <v>6</v>
      </c>
      <c r="BI393" s="1">
        <f t="shared" si="170"/>
        <v>0</v>
      </c>
    </row>
    <row r="394" spans="1:61">
      <c r="A394" s="42" t="s">
        <v>2</v>
      </c>
      <c r="B394" s="42" t="s">
        <v>173</v>
      </c>
      <c r="C394" s="42">
        <v>6</v>
      </c>
      <c r="D394" s="42">
        <v>5</v>
      </c>
      <c r="E394" s="42"/>
      <c r="F394" s="42"/>
      <c r="G394" s="42"/>
      <c r="H394" s="43"/>
      <c r="I394" s="42"/>
      <c r="J394" s="42">
        <v>5</v>
      </c>
      <c r="K394" s="42">
        <v>6</v>
      </c>
      <c r="L394" s="42">
        <v>5</v>
      </c>
      <c r="M394" s="42"/>
      <c r="N394" s="42">
        <v>4.5</v>
      </c>
      <c r="O394" s="42">
        <v>5</v>
      </c>
      <c r="P394" s="42">
        <v>6</v>
      </c>
      <c r="Q394" s="42">
        <v>4.5</v>
      </c>
      <c r="R394" s="42">
        <v>5</v>
      </c>
      <c r="S394" s="42">
        <v>4.5</v>
      </c>
      <c r="T394" s="42">
        <v>6</v>
      </c>
      <c r="U394" s="42">
        <v>6.5</v>
      </c>
      <c r="V394" s="42">
        <v>6</v>
      </c>
      <c r="W394" s="42">
        <v>5</v>
      </c>
      <c r="X394" s="42">
        <v>4.5</v>
      </c>
      <c r="Y394" s="42">
        <v>6.5</v>
      </c>
      <c r="Z394" s="42">
        <v>6</v>
      </c>
      <c r="AA394" s="42"/>
      <c r="AB394" s="42">
        <v>5.5</v>
      </c>
      <c r="AC394" s="42">
        <v>6</v>
      </c>
      <c r="AD394" s="42"/>
      <c r="AE394" s="42"/>
      <c r="AF394" s="42"/>
      <c r="AG394" s="42"/>
      <c r="AH394" s="42"/>
      <c r="AI394" s="42"/>
      <c r="AJ394" s="42"/>
      <c r="AK394" s="42"/>
      <c r="AL394" s="42"/>
      <c r="AM394" s="42">
        <v>6.5</v>
      </c>
      <c r="AN394" s="42">
        <v>6</v>
      </c>
      <c r="AO394" s="8">
        <f t="shared" si="181"/>
        <v>22</v>
      </c>
      <c r="AP394" s="8">
        <f t="shared" si="173"/>
        <v>11</v>
      </c>
      <c r="AQ394" s="8">
        <f t="shared" si="174"/>
        <v>12</v>
      </c>
      <c r="AR394" s="8">
        <f t="shared" si="182"/>
        <v>5.5</v>
      </c>
      <c r="AS394" s="8">
        <f t="shared" si="178"/>
        <v>5.3076923076923075</v>
      </c>
      <c r="AT394" s="8">
        <f t="shared" si="179"/>
        <v>5.7777777777777777</v>
      </c>
      <c r="AU394" s="8">
        <f t="shared" si="183"/>
        <v>6</v>
      </c>
      <c r="AV394" s="8">
        <f t="shared" si="163"/>
        <v>5.3636363636363633</v>
      </c>
      <c r="AW394" s="8">
        <f t="shared" si="175"/>
        <v>5.416666666666667</v>
      </c>
      <c r="AX394" s="8">
        <f t="shared" si="171"/>
        <v>5.3863636363636367</v>
      </c>
      <c r="AY394" s="8">
        <f t="shared" si="167"/>
        <v>5.2727272727272725</v>
      </c>
      <c r="AZ394" s="8">
        <f t="shared" si="168"/>
        <v>5.291666666666667</v>
      </c>
      <c r="BA394" s="1">
        <f t="shared" si="172"/>
        <v>121</v>
      </c>
      <c r="BB394" s="1">
        <f>SUM('BONUS GAZZETTA 2013 2014'!C394:AN394)</f>
        <v>-2.5</v>
      </c>
      <c r="BC394" s="15">
        <f t="shared" si="180"/>
        <v>118.5</v>
      </c>
      <c r="BD394" s="1">
        <f t="shared" si="176"/>
        <v>59</v>
      </c>
      <c r="BE394" s="1">
        <f t="shared" si="177"/>
        <v>65</v>
      </c>
      <c r="BF394" s="1">
        <f>SUM('BONUS GAZZETTA 2013 2014'!C394,'BONUS GAZZETTA 2013 2014'!E394,'BONUS GAZZETTA 2013 2014'!G394,'BONUS GAZZETTA 2013 2014'!I394,'BONUS GAZZETTA 2013 2014'!K394,'BONUS GAZZETTA 2013 2014'!M394,'BONUS GAZZETTA 2013 2014'!O394,'BONUS GAZZETTA 2013 2014'!Q394,'BONUS GAZZETTA 2013 2014'!R394,'BONUS GAZZETTA 2013 2014'!T394,'BONUS GAZZETTA 2013 2014'!W394,'BONUS GAZZETTA 2013 2014'!Y394,'BONUS GAZZETTA 2013 2014'!AA394,'BONUS GAZZETTA 2013 2014'!AC394,'BONUS GAZZETTA 2013 2014'!AE394,'BONUS GAZZETTA 2013 2014'!AG394,'BONUS GAZZETTA 2013 2014'!AI394,'BONUS GAZZETTA 2013 2014'!AL394,'BONUS GAZZETTA 2013 2014'!AN394)</f>
        <v>-1</v>
      </c>
      <c r="BG394" s="1">
        <f>SUM('BONUS GAZZETTA 2013 2014'!D394,'BONUS GAZZETTA 2013 2014'!F394,'BONUS GAZZETTA 2013 2014'!H394,'BONUS GAZZETTA 2013 2014'!J394,'BONUS GAZZETTA 2013 2014'!L394,'BONUS GAZZETTA 2013 2014'!N394,'BONUS GAZZETTA 2013 2014'!P394,'BONUS GAZZETTA 2013 2014'!S394,'BONUS GAZZETTA 2013 2014'!U394,'BONUS GAZZETTA 2013 2014'!V394,'BONUS GAZZETTA 2013 2014'!X394,'BONUS GAZZETTA 2013 2014'!Z394,'BONUS GAZZETTA 2013 2014'!AB394,'BONUS GAZZETTA 2013 2014'!AD394,'BONUS GAZZETTA 2013 2014'!AF394,'BONUS GAZZETTA 2013 2014'!AH394,'BONUS GAZZETTA 2013 2014'!AJ394,'BONUS GAZZETTA 2013 2014'!AK394,'BONUS GAZZETTA 2013 2014'!AM394)</f>
        <v>-1.5</v>
      </c>
      <c r="BH394" s="1">
        <f t="shared" si="169"/>
        <v>58</v>
      </c>
      <c r="BI394" s="1">
        <f t="shared" si="170"/>
        <v>63.5</v>
      </c>
    </row>
    <row r="395" spans="1:61">
      <c r="A395" s="42" t="s">
        <v>2</v>
      </c>
      <c r="B395" s="42" t="s">
        <v>395</v>
      </c>
      <c r="C395" s="42"/>
      <c r="D395" s="42"/>
      <c r="E395" s="42">
        <v>6</v>
      </c>
      <c r="F395" s="42">
        <v>6.5</v>
      </c>
      <c r="G395" s="42">
        <v>5.5</v>
      </c>
      <c r="H395" s="43">
        <v>6</v>
      </c>
      <c r="I395" s="42">
        <v>6</v>
      </c>
      <c r="J395" s="42">
        <v>5</v>
      </c>
      <c r="K395" s="42"/>
      <c r="L395" s="42">
        <v>6</v>
      </c>
      <c r="M395" s="42" t="s">
        <v>423</v>
      </c>
      <c r="N395" s="42"/>
      <c r="O395" s="42"/>
      <c r="P395" s="42"/>
      <c r="Q395" s="42"/>
      <c r="R395" s="42" t="s">
        <v>429</v>
      </c>
      <c r="S395" s="42"/>
      <c r="T395" s="42"/>
      <c r="U395" s="42"/>
      <c r="V395" s="42"/>
      <c r="W395" s="42"/>
      <c r="X395" s="42"/>
      <c r="Y395" s="42"/>
      <c r="Z395" s="42"/>
      <c r="AA395" s="42"/>
      <c r="AB395" s="42"/>
      <c r="AC395" s="42"/>
      <c r="AD395" s="42"/>
      <c r="AE395" s="42"/>
      <c r="AF395" s="42"/>
      <c r="AG395" s="42"/>
      <c r="AH395" s="42"/>
      <c r="AI395" s="42">
        <v>5.5</v>
      </c>
      <c r="AJ395" s="42"/>
      <c r="AK395" s="42"/>
      <c r="AL395" s="42">
        <v>6</v>
      </c>
      <c r="AM395" s="42">
        <v>6</v>
      </c>
      <c r="AN395" s="42"/>
      <c r="AO395" s="8">
        <f t="shared" si="181"/>
        <v>10</v>
      </c>
      <c r="AP395" s="8">
        <f t="shared" si="173"/>
        <v>6</v>
      </c>
      <c r="AQ395" s="8">
        <f t="shared" si="174"/>
        <v>5</v>
      </c>
      <c r="AR395" s="8">
        <f t="shared" si="182"/>
        <v>5.85</v>
      </c>
      <c r="AS395" s="8">
        <f t="shared" si="178"/>
        <v>5.8571428571428568</v>
      </c>
      <c r="AT395" s="8">
        <f t="shared" si="179"/>
        <v>5.833333333333333</v>
      </c>
      <c r="AU395" s="8">
        <f t="shared" si="183"/>
        <v>6</v>
      </c>
      <c r="AV395" s="8">
        <f t="shared" si="163"/>
        <v>5.833333333333333</v>
      </c>
      <c r="AW395" s="8">
        <f t="shared" si="175"/>
        <v>5.9</v>
      </c>
      <c r="AX395" s="8">
        <f t="shared" si="171"/>
        <v>5.75</v>
      </c>
      <c r="AY395" s="8">
        <f t="shared" si="167"/>
        <v>5.75</v>
      </c>
      <c r="AZ395" s="8">
        <f t="shared" si="168"/>
        <v>5.8</v>
      </c>
      <c r="BA395" s="1">
        <f t="shared" si="172"/>
        <v>58.5</v>
      </c>
      <c r="BB395" s="1">
        <f>SUM('BONUS GAZZETTA 2013 2014'!C395:AN395)</f>
        <v>-1</v>
      </c>
      <c r="BC395" s="15">
        <f t="shared" si="180"/>
        <v>57.5</v>
      </c>
      <c r="BD395" s="1">
        <f t="shared" si="176"/>
        <v>35</v>
      </c>
      <c r="BE395" s="1">
        <f t="shared" si="177"/>
        <v>29.5</v>
      </c>
      <c r="BF395" s="1">
        <f>SUM('BONUS GAZZETTA 2013 2014'!C395,'BONUS GAZZETTA 2013 2014'!E395,'BONUS GAZZETTA 2013 2014'!G395,'BONUS GAZZETTA 2013 2014'!I395,'BONUS GAZZETTA 2013 2014'!K395,'BONUS GAZZETTA 2013 2014'!M395,'BONUS GAZZETTA 2013 2014'!O395,'BONUS GAZZETTA 2013 2014'!Q395,'BONUS GAZZETTA 2013 2014'!R395,'BONUS GAZZETTA 2013 2014'!T395,'BONUS GAZZETTA 2013 2014'!W395,'BONUS GAZZETTA 2013 2014'!Y395,'BONUS GAZZETTA 2013 2014'!AA395,'BONUS GAZZETTA 2013 2014'!AC395,'BONUS GAZZETTA 2013 2014'!AE395,'BONUS GAZZETTA 2013 2014'!AG395,'BONUS GAZZETTA 2013 2014'!AI395,'BONUS GAZZETTA 2013 2014'!AL395,'BONUS GAZZETTA 2013 2014'!AN395)</f>
        <v>-0.5</v>
      </c>
      <c r="BG395" s="1">
        <f>SUM('BONUS GAZZETTA 2013 2014'!D395,'BONUS GAZZETTA 2013 2014'!F395,'BONUS GAZZETTA 2013 2014'!H395,'BONUS GAZZETTA 2013 2014'!J395,'BONUS GAZZETTA 2013 2014'!L395,'BONUS GAZZETTA 2013 2014'!N395,'BONUS GAZZETTA 2013 2014'!P395,'BONUS GAZZETTA 2013 2014'!S395,'BONUS GAZZETTA 2013 2014'!U395,'BONUS GAZZETTA 2013 2014'!V395,'BONUS GAZZETTA 2013 2014'!X395,'BONUS GAZZETTA 2013 2014'!Z395,'BONUS GAZZETTA 2013 2014'!AB395,'BONUS GAZZETTA 2013 2014'!AD395,'BONUS GAZZETTA 2013 2014'!AF395,'BONUS GAZZETTA 2013 2014'!AH395,'BONUS GAZZETTA 2013 2014'!AJ395,'BONUS GAZZETTA 2013 2014'!AK395,'BONUS GAZZETTA 2013 2014'!AM395)</f>
        <v>-0.5</v>
      </c>
      <c r="BH395" s="1">
        <f t="shared" si="169"/>
        <v>34.5</v>
      </c>
      <c r="BI395" s="1">
        <f t="shared" si="170"/>
        <v>29</v>
      </c>
    </row>
    <row r="396" spans="1:61">
      <c r="A396" s="42" t="s">
        <v>2</v>
      </c>
      <c r="B396" s="42" t="s">
        <v>555</v>
      </c>
      <c r="C396" s="42"/>
      <c r="D396" s="42"/>
      <c r="E396" s="42"/>
      <c r="F396" s="42"/>
      <c r="G396" s="42"/>
      <c r="H396" s="43"/>
      <c r="I396" s="42"/>
      <c r="J396" s="42"/>
      <c r="K396" s="42"/>
      <c r="L396" s="42"/>
      <c r="M396" s="42"/>
      <c r="N396" s="42"/>
      <c r="O396" s="42"/>
      <c r="P396" s="42"/>
      <c r="Q396" s="42">
        <v>4.5</v>
      </c>
      <c r="R396" s="42">
        <v>5</v>
      </c>
      <c r="S396" s="42">
        <v>6</v>
      </c>
      <c r="T396" s="42">
        <v>5.5</v>
      </c>
      <c r="U396" s="42"/>
      <c r="V396" s="42">
        <v>6</v>
      </c>
      <c r="W396" s="42">
        <v>5.5</v>
      </c>
      <c r="X396" s="42">
        <v>5</v>
      </c>
      <c r="Y396" s="42"/>
      <c r="Z396" s="42"/>
      <c r="AA396" s="42">
        <v>5.5</v>
      </c>
      <c r="AB396" s="42"/>
      <c r="AC396" s="42"/>
      <c r="AD396" s="42">
        <v>6</v>
      </c>
      <c r="AE396" s="42">
        <v>5</v>
      </c>
      <c r="AF396" s="42">
        <v>6</v>
      </c>
      <c r="AG396" s="42"/>
      <c r="AH396" s="42"/>
      <c r="AI396" s="42"/>
      <c r="AJ396" s="42">
        <v>6</v>
      </c>
      <c r="AK396" s="42"/>
      <c r="AL396" s="42"/>
      <c r="AM396" s="42">
        <v>6</v>
      </c>
      <c r="AN396" s="42"/>
      <c r="AO396" s="8">
        <f t="shared" si="181"/>
        <v>13</v>
      </c>
      <c r="AP396" s="8">
        <f t="shared" si="173"/>
        <v>6</v>
      </c>
      <c r="AQ396" s="8">
        <f t="shared" si="174"/>
        <v>7</v>
      </c>
      <c r="AR396" s="8">
        <f t="shared" si="182"/>
        <v>5.5384615384615383</v>
      </c>
      <c r="AS396" s="8">
        <f t="shared" si="178"/>
        <v>5.25</v>
      </c>
      <c r="AT396" s="8">
        <f t="shared" si="179"/>
        <v>5.666666666666667</v>
      </c>
      <c r="AU396" s="8">
        <f t="shared" si="183"/>
        <v>6</v>
      </c>
      <c r="AV396" s="8">
        <f t="shared" si="163"/>
        <v>5.583333333333333</v>
      </c>
      <c r="AW396" s="8">
        <f t="shared" si="175"/>
        <v>5.8571428571428568</v>
      </c>
      <c r="AX396" s="8">
        <f t="shared" si="171"/>
        <v>5.5</v>
      </c>
      <c r="AY396" s="8">
        <f t="shared" si="167"/>
        <v>5.583333333333333</v>
      </c>
      <c r="AZ396" s="8">
        <f t="shared" si="168"/>
        <v>5.7857142857142856</v>
      </c>
      <c r="BA396" s="1">
        <f t="shared" si="172"/>
        <v>72</v>
      </c>
      <c r="BB396" s="1">
        <f>SUM('BONUS GAZZETTA 2013 2014'!C396:AN396)</f>
        <v>-0.5</v>
      </c>
      <c r="BC396" s="15">
        <f t="shared" si="180"/>
        <v>71.5</v>
      </c>
      <c r="BD396" s="1">
        <f t="shared" si="176"/>
        <v>33.5</v>
      </c>
      <c r="BE396" s="1">
        <f t="shared" si="177"/>
        <v>41</v>
      </c>
      <c r="BF396" s="1">
        <f>SUM('BONUS GAZZETTA 2013 2014'!C396,'BONUS GAZZETTA 2013 2014'!E396,'BONUS GAZZETTA 2013 2014'!G396,'BONUS GAZZETTA 2013 2014'!I396,'BONUS GAZZETTA 2013 2014'!K396,'BONUS GAZZETTA 2013 2014'!M396,'BONUS GAZZETTA 2013 2014'!O396,'BONUS GAZZETTA 2013 2014'!Q396,'BONUS GAZZETTA 2013 2014'!R396,'BONUS GAZZETTA 2013 2014'!T396,'BONUS GAZZETTA 2013 2014'!W396,'BONUS GAZZETTA 2013 2014'!Y396,'BONUS GAZZETTA 2013 2014'!AA396,'BONUS GAZZETTA 2013 2014'!AC396,'BONUS GAZZETTA 2013 2014'!AE396,'BONUS GAZZETTA 2013 2014'!AG396,'BONUS GAZZETTA 2013 2014'!AI396,'BONUS GAZZETTA 2013 2014'!AL396,'BONUS GAZZETTA 2013 2014'!AN396)</f>
        <v>0</v>
      </c>
      <c r="BG396" s="1">
        <f>SUM('BONUS GAZZETTA 2013 2014'!D396,'BONUS GAZZETTA 2013 2014'!F396,'BONUS GAZZETTA 2013 2014'!H396,'BONUS GAZZETTA 2013 2014'!J396,'BONUS GAZZETTA 2013 2014'!L396,'BONUS GAZZETTA 2013 2014'!N396,'BONUS GAZZETTA 2013 2014'!P396,'BONUS GAZZETTA 2013 2014'!S396,'BONUS GAZZETTA 2013 2014'!U396,'BONUS GAZZETTA 2013 2014'!V396,'BONUS GAZZETTA 2013 2014'!X396,'BONUS GAZZETTA 2013 2014'!Z396,'BONUS GAZZETTA 2013 2014'!AB396,'BONUS GAZZETTA 2013 2014'!AD396,'BONUS GAZZETTA 2013 2014'!AF396,'BONUS GAZZETTA 2013 2014'!AH396,'BONUS GAZZETTA 2013 2014'!AJ396,'BONUS GAZZETTA 2013 2014'!AK396,'BONUS GAZZETTA 2013 2014'!AM396)</f>
        <v>-0.5</v>
      </c>
      <c r="BH396" s="1">
        <f t="shared" si="169"/>
        <v>33.5</v>
      </c>
      <c r="BI396" s="1">
        <f t="shared" si="170"/>
        <v>40.5</v>
      </c>
    </row>
    <row r="397" spans="1:61">
      <c r="A397" s="42" t="s">
        <v>2</v>
      </c>
      <c r="B397" s="42" t="s">
        <v>532</v>
      </c>
      <c r="C397" s="42"/>
      <c r="D397" s="42"/>
      <c r="E397" s="42"/>
      <c r="F397" s="42"/>
      <c r="G397" s="42"/>
      <c r="H397" s="43"/>
      <c r="I397" s="42"/>
      <c r="J397" s="42"/>
      <c r="K397" s="42"/>
      <c r="L397" s="42"/>
      <c r="M397" s="42">
        <v>5.5</v>
      </c>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c r="AK397" s="42"/>
      <c r="AL397" s="42"/>
      <c r="AM397" s="42"/>
      <c r="AN397" s="42"/>
      <c r="AO397" s="8">
        <f t="shared" si="181"/>
        <v>1</v>
      </c>
      <c r="AP397" s="8">
        <f t="shared" si="173"/>
        <v>1</v>
      </c>
      <c r="AQ397" s="8">
        <f t="shared" si="174"/>
        <v>0</v>
      </c>
      <c r="AR397" s="8">
        <f t="shared" si="182"/>
        <v>5.5</v>
      </c>
      <c r="AS397" s="8">
        <f t="shared" si="178"/>
        <v>5.5</v>
      </c>
      <c r="AT397" s="8" t="e">
        <f t="shared" si="179"/>
        <v>#DIV/0!</v>
      </c>
      <c r="AU397" s="8" t="e">
        <f t="shared" si="183"/>
        <v>#N/A</v>
      </c>
      <c r="AV397" s="8">
        <f t="shared" si="163"/>
        <v>5.5</v>
      </c>
      <c r="AW397" s="8" t="e">
        <f t="shared" si="175"/>
        <v>#DIV/0!</v>
      </c>
      <c r="AX397" s="8">
        <f t="shared" si="171"/>
        <v>5.5</v>
      </c>
      <c r="AY397" s="8">
        <f t="shared" si="167"/>
        <v>5.5</v>
      </c>
      <c r="AZ397" s="8" t="e">
        <f t="shared" si="168"/>
        <v>#DIV/0!</v>
      </c>
      <c r="BA397" s="1">
        <f t="shared" si="172"/>
        <v>5.5</v>
      </c>
      <c r="BB397" s="1">
        <f>SUM('BONUS GAZZETTA 2013 2014'!C397:AN397)</f>
        <v>0</v>
      </c>
      <c r="BC397" s="15">
        <f t="shared" si="180"/>
        <v>5.5</v>
      </c>
      <c r="BD397" s="1">
        <f t="shared" si="176"/>
        <v>5.5</v>
      </c>
      <c r="BE397" s="1">
        <f t="shared" si="177"/>
        <v>0</v>
      </c>
      <c r="BF397" s="1">
        <f>SUM('BONUS GAZZETTA 2013 2014'!C397,'BONUS GAZZETTA 2013 2014'!E397,'BONUS GAZZETTA 2013 2014'!G397,'BONUS GAZZETTA 2013 2014'!I397,'BONUS GAZZETTA 2013 2014'!K397,'BONUS GAZZETTA 2013 2014'!M397,'BONUS GAZZETTA 2013 2014'!O397,'BONUS GAZZETTA 2013 2014'!Q397,'BONUS GAZZETTA 2013 2014'!R397,'BONUS GAZZETTA 2013 2014'!T397,'BONUS GAZZETTA 2013 2014'!W397,'BONUS GAZZETTA 2013 2014'!Y397,'BONUS GAZZETTA 2013 2014'!AA397,'BONUS GAZZETTA 2013 2014'!AC397,'BONUS GAZZETTA 2013 2014'!AE397,'BONUS GAZZETTA 2013 2014'!AG397,'BONUS GAZZETTA 2013 2014'!AI397,'BONUS GAZZETTA 2013 2014'!AL397,'BONUS GAZZETTA 2013 2014'!AN397)</f>
        <v>0</v>
      </c>
      <c r="BG397" s="1">
        <f>SUM('BONUS GAZZETTA 2013 2014'!D397,'BONUS GAZZETTA 2013 2014'!F397,'BONUS GAZZETTA 2013 2014'!H397,'BONUS GAZZETTA 2013 2014'!J397,'BONUS GAZZETTA 2013 2014'!L397,'BONUS GAZZETTA 2013 2014'!N397,'BONUS GAZZETTA 2013 2014'!P397,'BONUS GAZZETTA 2013 2014'!S397,'BONUS GAZZETTA 2013 2014'!U397,'BONUS GAZZETTA 2013 2014'!V397,'BONUS GAZZETTA 2013 2014'!X397,'BONUS GAZZETTA 2013 2014'!Z397,'BONUS GAZZETTA 2013 2014'!AB397,'BONUS GAZZETTA 2013 2014'!AD397,'BONUS GAZZETTA 2013 2014'!AF397,'BONUS GAZZETTA 2013 2014'!AH397,'BONUS GAZZETTA 2013 2014'!AJ397,'BONUS GAZZETTA 2013 2014'!AK397,'BONUS GAZZETTA 2013 2014'!AM397)</f>
        <v>0</v>
      </c>
      <c r="BH397" s="1">
        <f t="shared" si="169"/>
        <v>5.5</v>
      </c>
      <c r="BI397" s="1">
        <f t="shared" si="170"/>
        <v>0</v>
      </c>
    </row>
    <row r="398" spans="1:61">
      <c r="A398" s="42" t="s">
        <v>2</v>
      </c>
      <c r="B398" s="42" t="s">
        <v>174</v>
      </c>
      <c r="C398" s="42">
        <v>6</v>
      </c>
      <c r="D398" s="42">
        <v>6.5</v>
      </c>
      <c r="E398" s="42"/>
      <c r="F398" s="42">
        <v>6</v>
      </c>
      <c r="G398" s="42"/>
      <c r="H398" s="43">
        <v>6</v>
      </c>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c r="AI398" s="42"/>
      <c r="AJ398" s="42"/>
      <c r="AK398" s="42"/>
      <c r="AL398" s="42"/>
      <c r="AM398" s="42" t="s">
        <v>423</v>
      </c>
      <c r="AN398" s="42">
        <v>6</v>
      </c>
      <c r="AO398" s="8">
        <f t="shared" si="181"/>
        <v>5</v>
      </c>
      <c r="AP398" s="8">
        <f t="shared" si="173"/>
        <v>4</v>
      </c>
      <c r="AQ398" s="8">
        <f t="shared" si="174"/>
        <v>3</v>
      </c>
      <c r="AR398" s="8">
        <f t="shared" si="182"/>
        <v>6.1</v>
      </c>
      <c r="AS398" s="8">
        <f t="shared" si="178"/>
        <v>6.125</v>
      </c>
      <c r="AT398" s="8">
        <f t="shared" si="179"/>
        <v>6</v>
      </c>
      <c r="AU398" s="8">
        <f t="shared" si="183"/>
        <v>6</v>
      </c>
      <c r="AV398" s="8">
        <f t="shared" si="163"/>
        <v>6.125</v>
      </c>
      <c r="AW398" s="8">
        <f t="shared" si="175"/>
        <v>6.166666666666667</v>
      </c>
      <c r="AX398" s="8">
        <f t="shared" si="171"/>
        <v>6.1</v>
      </c>
      <c r="AY398" s="8">
        <f t="shared" si="167"/>
        <v>6.125</v>
      </c>
      <c r="AZ398" s="8">
        <f t="shared" si="168"/>
        <v>6.166666666666667</v>
      </c>
      <c r="BA398" s="1">
        <f t="shared" si="172"/>
        <v>30.5</v>
      </c>
      <c r="BB398" s="1">
        <f>SUM('BONUS GAZZETTA 2013 2014'!C398:AN398)</f>
        <v>0</v>
      </c>
      <c r="BC398" s="15">
        <f t="shared" si="180"/>
        <v>30.5</v>
      </c>
      <c r="BD398" s="1">
        <f t="shared" si="176"/>
        <v>24.5</v>
      </c>
      <c r="BE398" s="1">
        <f t="shared" si="177"/>
        <v>18.5</v>
      </c>
      <c r="BF398" s="1">
        <f>SUM('BONUS GAZZETTA 2013 2014'!C398,'BONUS GAZZETTA 2013 2014'!E398,'BONUS GAZZETTA 2013 2014'!G398,'BONUS GAZZETTA 2013 2014'!I398,'BONUS GAZZETTA 2013 2014'!K398,'BONUS GAZZETTA 2013 2014'!M398,'BONUS GAZZETTA 2013 2014'!O398,'BONUS GAZZETTA 2013 2014'!Q398,'BONUS GAZZETTA 2013 2014'!R398,'BONUS GAZZETTA 2013 2014'!T398,'BONUS GAZZETTA 2013 2014'!W398,'BONUS GAZZETTA 2013 2014'!Y398,'BONUS GAZZETTA 2013 2014'!AA398,'BONUS GAZZETTA 2013 2014'!AC398,'BONUS GAZZETTA 2013 2014'!AE398,'BONUS GAZZETTA 2013 2014'!AG398,'BONUS GAZZETTA 2013 2014'!AI398,'BONUS GAZZETTA 2013 2014'!AL398,'BONUS GAZZETTA 2013 2014'!AN398)</f>
        <v>0</v>
      </c>
      <c r="BG398" s="1">
        <f>SUM('BONUS GAZZETTA 2013 2014'!D398,'BONUS GAZZETTA 2013 2014'!F398,'BONUS GAZZETTA 2013 2014'!H398,'BONUS GAZZETTA 2013 2014'!J398,'BONUS GAZZETTA 2013 2014'!L398,'BONUS GAZZETTA 2013 2014'!N398,'BONUS GAZZETTA 2013 2014'!P398,'BONUS GAZZETTA 2013 2014'!S398,'BONUS GAZZETTA 2013 2014'!U398,'BONUS GAZZETTA 2013 2014'!V398,'BONUS GAZZETTA 2013 2014'!X398,'BONUS GAZZETTA 2013 2014'!Z398,'BONUS GAZZETTA 2013 2014'!AB398,'BONUS GAZZETTA 2013 2014'!AD398,'BONUS GAZZETTA 2013 2014'!AF398,'BONUS GAZZETTA 2013 2014'!AH398,'BONUS GAZZETTA 2013 2014'!AJ398,'BONUS GAZZETTA 2013 2014'!AK398,'BONUS GAZZETTA 2013 2014'!AM398)</f>
        <v>0</v>
      </c>
      <c r="BH398" s="1">
        <f t="shared" si="169"/>
        <v>24.5</v>
      </c>
      <c r="BI398" s="1">
        <f t="shared" si="170"/>
        <v>18.5</v>
      </c>
    </row>
    <row r="399" spans="1:61">
      <c r="A399" s="42" t="s">
        <v>8</v>
      </c>
      <c r="B399" s="42" t="s">
        <v>175</v>
      </c>
      <c r="C399" s="42">
        <v>7</v>
      </c>
      <c r="D399" s="42">
        <v>6</v>
      </c>
      <c r="E399" s="42"/>
      <c r="F399" s="42">
        <v>7.5</v>
      </c>
      <c r="G399" s="42"/>
      <c r="H399" s="43">
        <v>7</v>
      </c>
      <c r="I399" s="42">
        <v>6.5</v>
      </c>
      <c r="J399" s="42">
        <v>5.5</v>
      </c>
      <c r="K399" s="42"/>
      <c r="L399" s="42">
        <v>7</v>
      </c>
      <c r="M399" s="42">
        <v>6</v>
      </c>
      <c r="N399" s="42">
        <v>5</v>
      </c>
      <c r="O399" s="42">
        <v>6.5</v>
      </c>
      <c r="P399" s="42">
        <v>6</v>
      </c>
      <c r="Q399" s="42" t="s">
        <v>423</v>
      </c>
      <c r="R399" s="42">
        <v>6</v>
      </c>
      <c r="S399" s="42">
        <v>6</v>
      </c>
      <c r="T399" s="42"/>
      <c r="U399" s="42"/>
      <c r="V399" s="42"/>
      <c r="W399" s="42"/>
      <c r="X399" s="42"/>
      <c r="Y399" s="42" t="s">
        <v>423</v>
      </c>
      <c r="Z399" s="42">
        <v>7</v>
      </c>
      <c r="AA399" s="42">
        <v>6.5</v>
      </c>
      <c r="AB399" s="42"/>
      <c r="AC399" s="42"/>
      <c r="AD399" s="42">
        <v>5.5</v>
      </c>
      <c r="AE399" s="42" t="s">
        <v>423</v>
      </c>
      <c r="AF399" s="42"/>
      <c r="AG399" s="42"/>
      <c r="AH399" s="42"/>
      <c r="AI399" s="42">
        <v>6.5</v>
      </c>
      <c r="AJ399" s="42">
        <v>5.5</v>
      </c>
      <c r="AK399" s="42"/>
      <c r="AL399" s="42"/>
      <c r="AM399" s="42"/>
      <c r="AN399" s="42"/>
      <c r="AO399" s="8">
        <f t="shared" si="181"/>
        <v>18</v>
      </c>
      <c r="AP399" s="8">
        <f t="shared" si="173"/>
        <v>12</v>
      </c>
      <c r="AQ399" s="8">
        <f t="shared" si="174"/>
        <v>11</v>
      </c>
      <c r="AR399" s="8">
        <f t="shared" si="182"/>
        <v>6.2777777777777777</v>
      </c>
      <c r="AS399" s="8">
        <f t="shared" si="178"/>
        <v>6.3076923076923075</v>
      </c>
      <c r="AT399" s="8">
        <f t="shared" si="179"/>
        <v>6.2</v>
      </c>
      <c r="AU399" s="8">
        <f t="shared" si="183"/>
        <v>6</v>
      </c>
      <c r="AV399" s="8">
        <f t="shared" si="163"/>
        <v>6.333333333333333</v>
      </c>
      <c r="AW399" s="8">
        <f t="shared" si="175"/>
        <v>6.1818181818181817</v>
      </c>
      <c r="AX399" s="8">
        <f t="shared" si="171"/>
        <v>6.083333333333333</v>
      </c>
      <c r="AY399" s="8">
        <f t="shared" si="167"/>
        <v>6.333333333333333</v>
      </c>
      <c r="AZ399" s="8">
        <f t="shared" si="168"/>
        <v>5.8636363636363633</v>
      </c>
      <c r="BA399" s="1">
        <f t="shared" si="172"/>
        <v>113</v>
      </c>
      <c r="BB399" s="1">
        <f>SUM('BONUS GAZZETTA 2013 2014'!C399:AN399)</f>
        <v>-3.5</v>
      </c>
      <c r="BC399" s="15">
        <f t="shared" si="180"/>
        <v>109.5</v>
      </c>
      <c r="BD399" s="1">
        <f t="shared" si="176"/>
        <v>76</v>
      </c>
      <c r="BE399" s="1">
        <f t="shared" si="177"/>
        <v>68</v>
      </c>
      <c r="BF399" s="1">
        <f>SUM('BONUS GAZZETTA 2013 2014'!C399,'BONUS GAZZETTA 2013 2014'!E399,'BONUS GAZZETTA 2013 2014'!G399,'BONUS GAZZETTA 2013 2014'!I399,'BONUS GAZZETTA 2013 2014'!K399,'BONUS GAZZETTA 2013 2014'!M399,'BONUS GAZZETTA 2013 2014'!O399,'BONUS GAZZETTA 2013 2014'!Q399,'BONUS GAZZETTA 2013 2014'!R399,'BONUS GAZZETTA 2013 2014'!T399,'BONUS GAZZETTA 2013 2014'!W399,'BONUS GAZZETTA 2013 2014'!Y399,'BONUS GAZZETTA 2013 2014'!AA399,'BONUS GAZZETTA 2013 2014'!AC399,'BONUS GAZZETTA 2013 2014'!AE399,'BONUS GAZZETTA 2013 2014'!AG399,'BONUS GAZZETTA 2013 2014'!AI399,'BONUS GAZZETTA 2013 2014'!AL399,'BONUS GAZZETTA 2013 2014'!AN399)</f>
        <v>0</v>
      </c>
      <c r="BG399" s="1">
        <f>SUM('BONUS GAZZETTA 2013 2014'!D399,'BONUS GAZZETTA 2013 2014'!F399,'BONUS GAZZETTA 2013 2014'!H399,'BONUS GAZZETTA 2013 2014'!J399,'BONUS GAZZETTA 2013 2014'!L399,'BONUS GAZZETTA 2013 2014'!N399,'BONUS GAZZETTA 2013 2014'!P399,'BONUS GAZZETTA 2013 2014'!S399,'BONUS GAZZETTA 2013 2014'!U399,'BONUS GAZZETTA 2013 2014'!V399,'BONUS GAZZETTA 2013 2014'!X399,'BONUS GAZZETTA 2013 2014'!Z399,'BONUS GAZZETTA 2013 2014'!AB399,'BONUS GAZZETTA 2013 2014'!AD399,'BONUS GAZZETTA 2013 2014'!AF399,'BONUS GAZZETTA 2013 2014'!AH399,'BONUS GAZZETTA 2013 2014'!AJ399,'BONUS GAZZETTA 2013 2014'!AK399,'BONUS GAZZETTA 2013 2014'!AM399)</f>
        <v>-3.5</v>
      </c>
      <c r="BH399" s="1">
        <f t="shared" si="169"/>
        <v>76</v>
      </c>
      <c r="BI399" s="1">
        <f t="shared" si="170"/>
        <v>64.5</v>
      </c>
    </row>
    <row r="400" spans="1:61">
      <c r="A400" s="42" t="s">
        <v>8</v>
      </c>
      <c r="B400" s="42" t="s">
        <v>353</v>
      </c>
      <c r="C400" s="42"/>
      <c r="D400" s="42">
        <v>6</v>
      </c>
      <c r="E400" s="42">
        <v>6.5</v>
      </c>
      <c r="F400" s="42">
        <v>6</v>
      </c>
      <c r="G400" s="42">
        <v>6.5</v>
      </c>
      <c r="H400" s="43" t="s">
        <v>423</v>
      </c>
      <c r="I400" s="42"/>
      <c r="J400" s="42" t="s">
        <v>423</v>
      </c>
      <c r="K400" s="42">
        <v>6</v>
      </c>
      <c r="L400" s="42"/>
      <c r="M400" s="42">
        <v>6</v>
      </c>
      <c r="N400" s="42"/>
      <c r="O400" s="42"/>
      <c r="P400" s="42">
        <v>6</v>
      </c>
      <c r="Q400" s="42">
        <v>5.5</v>
      </c>
      <c r="R400" s="42">
        <v>7</v>
      </c>
      <c r="S400" s="42">
        <v>6</v>
      </c>
      <c r="T400" s="42">
        <v>6</v>
      </c>
      <c r="U400" s="42">
        <v>6</v>
      </c>
      <c r="V400" s="42">
        <v>6.5</v>
      </c>
      <c r="W400" s="42">
        <v>5</v>
      </c>
      <c r="X400" s="42">
        <v>4</v>
      </c>
      <c r="Y400" s="42" t="s">
        <v>423</v>
      </c>
      <c r="Z400" s="42">
        <v>7</v>
      </c>
      <c r="AA400" s="42"/>
      <c r="AB400" s="42"/>
      <c r="AC400" s="42">
        <v>5</v>
      </c>
      <c r="AD400" s="42"/>
      <c r="AE400" s="42"/>
      <c r="AF400" s="42">
        <v>6</v>
      </c>
      <c r="AG400" s="42" t="s">
        <v>423</v>
      </c>
      <c r="AH400" s="42"/>
      <c r="AI400" s="42"/>
      <c r="AJ400" s="42"/>
      <c r="AK400" s="42"/>
      <c r="AL400" s="42">
        <v>6.5</v>
      </c>
      <c r="AM400" s="42"/>
      <c r="AN400" s="42">
        <v>6.5</v>
      </c>
      <c r="AO400" s="8">
        <f t="shared" si="181"/>
        <v>20</v>
      </c>
      <c r="AP400" s="8">
        <f t="shared" si="173"/>
        <v>10</v>
      </c>
      <c r="AQ400" s="8">
        <f t="shared" si="174"/>
        <v>9</v>
      </c>
      <c r="AR400" s="8">
        <f t="shared" si="182"/>
        <v>6</v>
      </c>
      <c r="AS400" s="8">
        <f t="shared" si="178"/>
        <v>6.125</v>
      </c>
      <c r="AT400" s="8">
        <f t="shared" si="179"/>
        <v>5.8125</v>
      </c>
      <c r="AU400" s="8">
        <f t="shared" si="183"/>
        <v>6</v>
      </c>
      <c r="AV400" s="8">
        <f t="shared" si="163"/>
        <v>6.15</v>
      </c>
      <c r="AW400" s="8">
        <f t="shared" si="175"/>
        <v>5.9444444444444446</v>
      </c>
      <c r="AX400" s="8">
        <f t="shared" si="171"/>
        <v>6.8</v>
      </c>
      <c r="AY400" s="8">
        <f t="shared" si="167"/>
        <v>7.25</v>
      </c>
      <c r="AZ400" s="8">
        <f t="shared" si="168"/>
        <v>6.5</v>
      </c>
      <c r="BA400" s="1">
        <f t="shared" si="172"/>
        <v>120</v>
      </c>
      <c r="BB400" s="1">
        <f>SUM('BONUS GAZZETTA 2013 2014'!C400:AN400)</f>
        <v>16</v>
      </c>
      <c r="BC400" s="15">
        <f t="shared" si="180"/>
        <v>136</v>
      </c>
      <c r="BD400" s="1">
        <f t="shared" si="176"/>
        <v>61.5</v>
      </c>
      <c r="BE400" s="1">
        <f t="shared" si="177"/>
        <v>53.5</v>
      </c>
      <c r="BF400" s="1">
        <f>SUM('BONUS GAZZETTA 2013 2014'!C400,'BONUS GAZZETTA 2013 2014'!E400,'BONUS GAZZETTA 2013 2014'!G400,'BONUS GAZZETTA 2013 2014'!I400,'BONUS GAZZETTA 2013 2014'!K400,'BONUS GAZZETTA 2013 2014'!M400,'BONUS GAZZETTA 2013 2014'!O400,'BONUS GAZZETTA 2013 2014'!Q400,'BONUS GAZZETTA 2013 2014'!R400,'BONUS GAZZETTA 2013 2014'!T400,'BONUS GAZZETTA 2013 2014'!W400,'BONUS GAZZETTA 2013 2014'!Y400,'BONUS GAZZETTA 2013 2014'!AA400,'BONUS GAZZETTA 2013 2014'!AC400,'BONUS GAZZETTA 2013 2014'!AE400,'BONUS GAZZETTA 2013 2014'!AG400,'BONUS GAZZETTA 2013 2014'!AI400,'BONUS GAZZETTA 2013 2014'!AL400,'BONUS GAZZETTA 2013 2014'!AN400)</f>
        <v>11</v>
      </c>
      <c r="BG400" s="1">
        <f>SUM('BONUS GAZZETTA 2013 2014'!D400,'BONUS GAZZETTA 2013 2014'!F400,'BONUS GAZZETTA 2013 2014'!H400,'BONUS GAZZETTA 2013 2014'!J400,'BONUS GAZZETTA 2013 2014'!L400,'BONUS GAZZETTA 2013 2014'!N400,'BONUS GAZZETTA 2013 2014'!P400,'BONUS GAZZETTA 2013 2014'!S400,'BONUS GAZZETTA 2013 2014'!U400,'BONUS GAZZETTA 2013 2014'!V400,'BONUS GAZZETTA 2013 2014'!X400,'BONUS GAZZETTA 2013 2014'!Z400,'BONUS GAZZETTA 2013 2014'!AB400,'BONUS GAZZETTA 2013 2014'!AD400,'BONUS GAZZETTA 2013 2014'!AF400,'BONUS GAZZETTA 2013 2014'!AH400,'BONUS GAZZETTA 2013 2014'!AJ400,'BONUS GAZZETTA 2013 2014'!AK400,'BONUS GAZZETTA 2013 2014'!AM400)</f>
        <v>5</v>
      </c>
      <c r="BH400" s="1">
        <f t="shared" si="169"/>
        <v>72.5</v>
      </c>
      <c r="BI400" s="1">
        <f t="shared" si="170"/>
        <v>58.5</v>
      </c>
    </row>
    <row r="401" spans="1:61">
      <c r="A401" s="42" t="s">
        <v>8</v>
      </c>
      <c r="B401" s="42" t="s">
        <v>176</v>
      </c>
      <c r="C401" s="42">
        <v>8</v>
      </c>
      <c r="D401" s="42">
        <v>8</v>
      </c>
      <c r="E401" s="42">
        <v>6.5</v>
      </c>
      <c r="F401" s="42">
        <v>6</v>
      </c>
      <c r="G401" s="42">
        <v>5</v>
      </c>
      <c r="H401" s="43"/>
      <c r="I401" s="42">
        <v>7</v>
      </c>
      <c r="J401" s="42">
        <v>4.5</v>
      </c>
      <c r="K401" s="42">
        <v>6</v>
      </c>
      <c r="L401" s="42">
        <v>6</v>
      </c>
      <c r="M401" s="42">
        <v>6.5</v>
      </c>
      <c r="N401" s="42">
        <v>4.5</v>
      </c>
      <c r="O401" s="42" t="s">
        <v>423</v>
      </c>
      <c r="P401" s="42"/>
      <c r="Q401" s="42"/>
      <c r="R401" s="42"/>
      <c r="S401" s="42"/>
      <c r="T401" s="42"/>
      <c r="U401" s="42"/>
      <c r="V401" s="42">
        <v>6.5</v>
      </c>
      <c r="W401" s="42">
        <v>5</v>
      </c>
      <c r="X401" s="42"/>
      <c r="Y401" s="42">
        <v>6.5</v>
      </c>
      <c r="Z401" s="42">
        <v>6</v>
      </c>
      <c r="AA401" s="42">
        <v>5.5</v>
      </c>
      <c r="AB401" s="42">
        <v>5.5</v>
      </c>
      <c r="AC401" s="42">
        <v>4.5</v>
      </c>
      <c r="AD401" s="42">
        <v>5.5</v>
      </c>
      <c r="AE401" s="42">
        <v>5.5</v>
      </c>
      <c r="AF401" s="42">
        <v>6</v>
      </c>
      <c r="AG401" s="42">
        <v>6.5</v>
      </c>
      <c r="AH401" s="42">
        <v>5</v>
      </c>
      <c r="AI401" s="42"/>
      <c r="AJ401" s="42">
        <v>5</v>
      </c>
      <c r="AK401" s="42">
        <v>6</v>
      </c>
      <c r="AL401" s="42">
        <v>5.5</v>
      </c>
      <c r="AM401" s="42">
        <v>6.5</v>
      </c>
      <c r="AN401" s="42"/>
      <c r="AO401" s="8">
        <f t="shared" si="181"/>
        <v>27</v>
      </c>
      <c r="AP401" s="8">
        <f t="shared" si="173"/>
        <v>12</v>
      </c>
      <c r="AQ401" s="8">
        <f t="shared" si="174"/>
        <v>14</v>
      </c>
      <c r="AR401" s="8">
        <f t="shared" si="182"/>
        <v>5.8888888888888893</v>
      </c>
      <c r="AS401" s="8">
        <f t="shared" si="178"/>
        <v>6.1818181818181817</v>
      </c>
      <c r="AT401" s="8">
        <f t="shared" si="179"/>
        <v>5.6875</v>
      </c>
      <c r="AU401" s="8">
        <f t="shared" si="183"/>
        <v>6.5</v>
      </c>
      <c r="AV401" s="8">
        <f t="shared" si="163"/>
        <v>5.958333333333333</v>
      </c>
      <c r="AW401" s="8">
        <f t="shared" si="175"/>
        <v>5.7857142857142856</v>
      </c>
      <c r="AX401" s="8">
        <f t="shared" si="171"/>
        <v>6.5185185185185182</v>
      </c>
      <c r="AY401" s="8">
        <f t="shared" si="167"/>
        <v>6.666666666666667</v>
      </c>
      <c r="AZ401" s="8">
        <f t="shared" si="168"/>
        <v>6.3928571428571432</v>
      </c>
      <c r="BA401" s="1">
        <f t="shared" si="172"/>
        <v>159</v>
      </c>
      <c r="BB401" s="1">
        <f>SUM('BONUS GAZZETTA 2013 2014'!C401:AN401)</f>
        <v>17</v>
      </c>
      <c r="BC401" s="15">
        <f t="shared" si="180"/>
        <v>176</v>
      </c>
      <c r="BD401" s="1">
        <f t="shared" si="176"/>
        <v>71.5</v>
      </c>
      <c r="BE401" s="1">
        <f t="shared" si="177"/>
        <v>81</v>
      </c>
      <c r="BF401" s="1">
        <f>SUM('BONUS GAZZETTA 2013 2014'!C401,'BONUS GAZZETTA 2013 2014'!E401,'BONUS GAZZETTA 2013 2014'!G401,'BONUS GAZZETTA 2013 2014'!I401,'BONUS GAZZETTA 2013 2014'!K401,'BONUS GAZZETTA 2013 2014'!M401,'BONUS GAZZETTA 2013 2014'!O401,'BONUS GAZZETTA 2013 2014'!Q401,'BONUS GAZZETTA 2013 2014'!R401,'BONUS GAZZETTA 2013 2014'!T401,'BONUS GAZZETTA 2013 2014'!W401,'BONUS GAZZETTA 2013 2014'!Y401,'BONUS GAZZETTA 2013 2014'!AA401,'BONUS GAZZETTA 2013 2014'!AC401,'BONUS GAZZETTA 2013 2014'!AE401,'BONUS GAZZETTA 2013 2014'!AG401,'BONUS GAZZETTA 2013 2014'!AI401,'BONUS GAZZETTA 2013 2014'!AL401,'BONUS GAZZETTA 2013 2014'!AN401)</f>
        <v>8.5</v>
      </c>
      <c r="BG401" s="1">
        <f>SUM('BONUS GAZZETTA 2013 2014'!D401,'BONUS GAZZETTA 2013 2014'!F401,'BONUS GAZZETTA 2013 2014'!H401,'BONUS GAZZETTA 2013 2014'!J401,'BONUS GAZZETTA 2013 2014'!L401,'BONUS GAZZETTA 2013 2014'!N401,'BONUS GAZZETTA 2013 2014'!P401,'BONUS GAZZETTA 2013 2014'!S401,'BONUS GAZZETTA 2013 2014'!U401,'BONUS GAZZETTA 2013 2014'!V401,'BONUS GAZZETTA 2013 2014'!X401,'BONUS GAZZETTA 2013 2014'!Z401,'BONUS GAZZETTA 2013 2014'!AB401,'BONUS GAZZETTA 2013 2014'!AD401,'BONUS GAZZETTA 2013 2014'!AF401,'BONUS GAZZETTA 2013 2014'!AH401,'BONUS GAZZETTA 2013 2014'!AJ401,'BONUS GAZZETTA 2013 2014'!AK401,'BONUS GAZZETTA 2013 2014'!AM401)</f>
        <v>8.5</v>
      </c>
      <c r="BH401" s="1">
        <f t="shared" si="169"/>
        <v>80</v>
      </c>
      <c r="BI401" s="1">
        <f t="shared" si="170"/>
        <v>89.5</v>
      </c>
    </row>
    <row r="402" spans="1:61">
      <c r="A402" s="42" t="s">
        <v>8</v>
      </c>
      <c r="B402" s="42" t="s">
        <v>177</v>
      </c>
      <c r="C402" s="42">
        <v>6.5</v>
      </c>
      <c r="D402" s="42">
        <v>6.5</v>
      </c>
      <c r="E402" s="42">
        <v>6</v>
      </c>
      <c r="F402" s="42" t="s">
        <v>423</v>
      </c>
      <c r="G402" s="42">
        <v>6</v>
      </c>
      <c r="H402" s="43">
        <v>7</v>
      </c>
      <c r="I402" s="42">
        <v>7</v>
      </c>
      <c r="J402" s="42">
        <v>5.5</v>
      </c>
      <c r="K402" s="42">
        <v>6</v>
      </c>
      <c r="L402" s="42">
        <v>6.5</v>
      </c>
      <c r="M402" s="42"/>
      <c r="N402" s="42">
        <v>4.5</v>
      </c>
      <c r="O402" s="42">
        <v>5</v>
      </c>
      <c r="P402" s="42">
        <v>6.5</v>
      </c>
      <c r="Q402" s="42">
        <v>5</v>
      </c>
      <c r="R402" s="42">
        <v>6</v>
      </c>
      <c r="S402" s="42"/>
      <c r="T402" s="42">
        <v>5.5</v>
      </c>
      <c r="U402" s="42">
        <v>5.5</v>
      </c>
      <c r="V402" s="42">
        <v>5.5</v>
      </c>
      <c r="W402" s="42">
        <v>5.5</v>
      </c>
      <c r="X402" s="42">
        <v>4.5</v>
      </c>
      <c r="Y402" s="42">
        <v>7</v>
      </c>
      <c r="Z402" s="42"/>
      <c r="AA402" s="42" t="s">
        <v>423</v>
      </c>
      <c r="AB402" s="42">
        <v>5.5</v>
      </c>
      <c r="AC402" s="42">
        <v>5</v>
      </c>
      <c r="AD402" s="42">
        <v>5</v>
      </c>
      <c r="AE402" s="42">
        <v>5.5</v>
      </c>
      <c r="AF402" s="42"/>
      <c r="AG402" s="42">
        <v>6.5</v>
      </c>
      <c r="AH402" s="42">
        <v>5.5</v>
      </c>
      <c r="AI402" s="42"/>
      <c r="AJ402" s="42">
        <v>5.5</v>
      </c>
      <c r="AK402" s="42">
        <v>6.5</v>
      </c>
      <c r="AL402" s="42">
        <v>6</v>
      </c>
      <c r="AM402" s="42">
        <v>6.5</v>
      </c>
      <c r="AN402" s="42"/>
      <c r="AO402" s="8">
        <f t="shared" si="181"/>
        <v>30</v>
      </c>
      <c r="AP402" s="8">
        <f t="shared" si="173"/>
        <v>14</v>
      </c>
      <c r="AQ402" s="8">
        <f t="shared" si="174"/>
        <v>15</v>
      </c>
      <c r="AR402" s="8">
        <f t="shared" si="182"/>
        <v>5.833333333333333</v>
      </c>
      <c r="AS402" s="8">
        <f t="shared" si="178"/>
        <v>5.9375</v>
      </c>
      <c r="AT402" s="8">
        <f t="shared" si="179"/>
        <v>5.7142857142857144</v>
      </c>
      <c r="AU402" s="8">
        <f t="shared" si="183"/>
        <v>5.5</v>
      </c>
      <c r="AV402" s="8">
        <f t="shared" si="163"/>
        <v>5.75</v>
      </c>
      <c r="AW402" s="8">
        <f t="shared" si="175"/>
        <v>5.7666666666666666</v>
      </c>
      <c r="AX402" s="8">
        <f t="shared" si="171"/>
        <v>5.9333333333333336</v>
      </c>
      <c r="AY402" s="8">
        <f t="shared" si="167"/>
        <v>6.0357142857142856</v>
      </c>
      <c r="AZ402" s="8">
        <f t="shared" si="168"/>
        <v>5.7</v>
      </c>
      <c r="BA402" s="1">
        <f t="shared" si="172"/>
        <v>175</v>
      </c>
      <c r="BB402" s="1">
        <f>SUM('BONUS GAZZETTA 2013 2014'!C402:AN402)</f>
        <v>3</v>
      </c>
      <c r="BC402" s="15">
        <f t="shared" si="180"/>
        <v>178</v>
      </c>
      <c r="BD402" s="1">
        <f t="shared" si="176"/>
        <v>80.5</v>
      </c>
      <c r="BE402" s="1">
        <f t="shared" si="177"/>
        <v>86.5</v>
      </c>
      <c r="BF402" s="1">
        <f>SUM('BONUS GAZZETTA 2013 2014'!C402,'BONUS GAZZETTA 2013 2014'!E402,'BONUS GAZZETTA 2013 2014'!G402,'BONUS GAZZETTA 2013 2014'!I402,'BONUS GAZZETTA 2013 2014'!K402,'BONUS GAZZETTA 2013 2014'!M402,'BONUS GAZZETTA 2013 2014'!O402,'BONUS GAZZETTA 2013 2014'!Q402,'BONUS GAZZETTA 2013 2014'!R402,'BONUS GAZZETTA 2013 2014'!T402,'BONUS GAZZETTA 2013 2014'!W402,'BONUS GAZZETTA 2013 2014'!Y402,'BONUS GAZZETTA 2013 2014'!AA402,'BONUS GAZZETTA 2013 2014'!AC402,'BONUS GAZZETTA 2013 2014'!AE402,'BONUS GAZZETTA 2013 2014'!AG402,'BONUS GAZZETTA 2013 2014'!AI402,'BONUS GAZZETTA 2013 2014'!AL402,'BONUS GAZZETTA 2013 2014'!AN402)</f>
        <v>4</v>
      </c>
      <c r="BG402" s="1">
        <f>SUM('BONUS GAZZETTA 2013 2014'!D402,'BONUS GAZZETTA 2013 2014'!F402,'BONUS GAZZETTA 2013 2014'!H402,'BONUS GAZZETTA 2013 2014'!J402,'BONUS GAZZETTA 2013 2014'!L402,'BONUS GAZZETTA 2013 2014'!N402,'BONUS GAZZETTA 2013 2014'!P402,'BONUS GAZZETTA 2013 2014'!S402,'BONUS GAZZETTA 2013 2014'!U402,'BONUS GAZZETTA 2013 2014'!V402,'BONUS GAZZETTA 2013 2014'!X402,'BONUS GAZZETTA 2013 2014'!Z402,'BONUS GAZZETTA 2013 2014'!AB402,'BONUS GAZZETTA 2013 2014'!AD402,'BONUS GAZZETTA 2013 2014'!AF402,'BONUS GAZZETTA 2013 2014'!AH402,'BONUS GAZZETTA 2013 2014'!AJ402,'BONUS GAZZETTA 2013 2014'!AK402,'BONUS GAZZETTA 2013 2014'!AM402)</f>
        <v>-1</v>
      </c>
      <c r="BH402" s="1">
        <f t="shared" si="169"/>
        <v>84.5</v>
      </c>
      <c r="BI402" s="1">
        <f t="shared" si="170"/>
        <v>85.5</v>
      </c>
    </row>
    <row r="403" spans="1:61">
      <c r="A403" s="42" t="s">
        <v>8</v>
      </c>
      <c r="B403" s="42" t="s">
        <v>276</v>
      </c>
      <c r="C403" s="42"/>
      <c r="D403" s="42"/>
      <c r="E403" s="42"/>
      <c r="F403" s="42"/>
      <c r="G403" s="42"/>
      <c r="H403" s="43"/>
      <c r="I403" s="42"/>
      <c r="J403" s="42"/>
      <c r="K403" s="42"/>
      <c r="L403" s="42"/>
      <c r="M403" s="42"/>
      <c r="N403" s="42"/>
      <c r="O403" s="42"/>
      <c r="P403" s="42"/>
      <c r="Q403" s="42"/>
      <c r="R403" s="42"/>
      <c r="S403" s="42"/>
      <c r="T403" s="42"/>
      <c r="U403" s="42"/>
      <c r="V403" s="42"/>
      <c r="W403" s="42">
        <v>6</v>
      </c>
      <c r="X403" s="42">
        <v>5</v>
      </c>
      <c r="Y403" s="42">
        <v>6</v>
      </c>
      <c r="Z403" s="42"/>
      <c r="AA403" s="42">
        <v>5</v>
      </c>
      <c r="AB403" s="42">
        <v>5.5</v>
      </c>
      <c r="AC403" s="42"/>
      <c r="AD403" s="42">
        <v>5</v>
      </c>
      <c r="AE403" s="42">
        <v>5</v>
      </c>
      <c r="AF403" s="42">
        <v>6</v>
      </c>
      <c r="AG403" s="42">
        <v>6.5</v>
      </c>
      <c r="AH403" s="42">
        <v>5</v>
      </c>
      <c r="AI403" s="42">
        <v>6</v>
      </c>
      <c r="AJ403" s="42">
        <v>5.5</v>
      </c>
      <c r="AK403" s="42">
        <v>5</v>
      </c>
      <c r="AL403" s="42"/>
      <c r="AM403" s="42">
        <v>6.5</v>
      </c>
      <c r="AN403" s="42">
        <v>6.5</v>
      </c>
      <c r="AO403" s="8">
        <f t="shared" si="181"/>
        <v>15</v>
      </c>
      <c r="AP403" s="8">
        <f t="shared" si="173"/>
        <v>7</v>
      </c>
      <c r="AQ403" s="8">
        <f t="shared" si="174"/>
        <v>8</v>
      </c>
      <c r="AR403" s="8">
        <f t="shared" si="182"/>
        <v>5.6333333333333337</v>
      </c>
      <c r="AS403" s="8" t="e">
        <f t="shared" si="178"/>
        <v>#DIV/0!</v>
      </c>
      <c r="AT403" s="8">
        <f t="shared" si="179"/>
        <v>5.6333333333333337</v>
      </c>
      <c r="AU403" s="8">
        <f t="shared" si="183"/>
        <v>5</v>
      </c>
      <c r="AV403" s="8">
        <f t="shared" si="163"/>
        <v>5.7142857142857144</v>
      </c>
      <c r="AW403" s="8">
        <f t="shared" si="175"/>
        <v>5.4375</v>
      </c>
      <c r="AX403" s="8">
        <f t="shared" si="171"/>
        <v>5.5</v>
      </c>
      <c r="AY403" s="8">
        <f t="shared" si="167"/>
        <v>5.5714285714285712</v>
      </c>
      <c r="AZ403" s="8">
        <f t="shared" si="168"/>
        <v>5.3125</v>
      </c>
      <c r="BA403" s="1">
        <f t="shared" si="172"/>
        <v>84.5</v>
      </c>
      <c r="BB403" s="1">
        <f>SUM('BONUS GAZZETTA 2013 2014'!C403:AN403)</f>
        <v>-2</v>
      </c>
      <c r="BC403" s="15">
        <f t="shared" si="180"/>
        <v>82.5</v>
      </c>
      <c r="BD403" s="1">
        <f t="shared" si="176"/>
        <v>40</v>
      </c>
      <c r="BE403" s="1">
        <f t="shared" si="177"/>
        <v>43.5</v>
      </c>
      <c r="BF403" s="1">
        <f>SUM('BONUS GAZZETTA 2013 2014'!C403,'BONUS GAZZETTA 2013 2014'!E403,'BONUS GAZZETTA 2013 2014'!G403,'BONUS GAZZETTA 2013 2014'!I403,'BONUS GAZZETTA 2013 2014'!K403,'BONUS GAZZETTA 2013 2014'!M403,'BONUS GAZZETTA 2013 2014'!O403,'BONUS GAZZETTA 2013 2014'!Q403,'BONUS GAZZETTA 2013 2014'!R403,'BONUS GAZZETTA 2013 2014'!T403,'BONUS GAZZETTA 2013 2014'!W403,'BONUS GAZZETTA 2013 2014'!Y403,'BONUS GAZZETTA 2013 2014'!AA403,'BONUS GAZZETTA 2013 2014'!AC403,'BONUS GAZZETTA 2013 2014'!AE403,'BONUS GAZZETTA 2013 2014'!AG403,'BONUS GAZZETTA 2013 2014'!AI403,'BONUS GAZZETTA 2013 2014'!AL403,'BONUS GAZZETTA 2013 2014'!AN403)</f>
        <v>-1</v>
      </c>
      <c r="BG403" s="1">
        <f>SUM('BONUS GAZZETTA 2013 2014'!D403,'BONUS GAZZETTA 2013 2014'!F403,'BONUS GAZZETTA 2013 2014'!H403,'BONUS GAZZETTA 2013 2014'!J403,'BONUS GAZZETTA 2013 2014'!L403,'BONUS GAZZETTA 2013 2014'!N403,'BONUS GAZZETTA 2013 2014'!P403,'BONUS GAZZETTA 2013 2014'!S403,'BONUS GAZZETTA 2013 2014'!U403,'BONUS GAZZETTA 2013 2014'!V403,'BONUS GAZZETTA 2013 2014'!X403,'BONUS GAZZETTA 2013 2014'!Z403,'BONUS GAZZETTA 2013 2014'!AB403,'BONUS GAZZETTA 2013 2014'!AD403,'BONUS GAZZETTA 2013 2014'!AF403,'BONUS GAZZETTA 2013 2014'!AH403,'BONUS GAZZETTA 2013 2014'!AJ403,'BONUS GAZZETTA 2013 2014'!AK403,'BONUS GAZZETTA 2013 2014'!AM403)</f>
        <v>-1</v>
      </c>
      <c r="BH403" s="1">
        <f t="shared" si="169"/>
        <v>39</v>
      </c>
      <c r="BI403" s="1">
        <f t="shared" si="170"/>
        <v>42.5</v>
      </c>
    </row>
    <row r="404" spans="1:61">
      <c r="A404" s="42" t="s">
        <v>8</v>
      </c>
      <c r="B404" s="42" t="s">
        <v>178</v>
      </c>
      <c r="C404" s="42" t="s">
        <v>423</v>
      </c>
      <c r="D404" s="42"/>
      <c r="E404" s="42" t="s">
        <v>423</v>
      </c>
      <c r="F404" s="42"/>
      <c r="G404" s="42"/>
      <c r="H404" s="43"/>
      <c r="I404" s="42"/>
      <c r="J404" s="42"/>
      <c r="K404" s="42"/>
      <c r="L404" s="42"/>
      <c r="M404" s="42"/>
      <c r="N404" s="42"/>
      <c r="O404" s="42"/>
      <c r="P404" s="42"/>
      <c r="Q404" s="42"/>
      <c r="R404" s="42"/>
      <c r="S404" s="42"/>
      <c r="T404" s="42" t="s">
        <v>423</v>
      </c>
      <c r="U404" s="42" t="s">
        <v>423</v>
      </c>
      <c r="V404" s="42"/>
      <c r="W404" s="42"/>
      <c r="X404" s="42"/>
      <c r="Y404" s="42"/>
      <c r="Z404" s="42">
        <v>5.5</v>
      </c>
      <c r="AA404" s="42"/>
      <c r="AB404" s="42"/>
      <c r="AC404" s="42"/>
      <c r="AD404" s="42"/>
      <c r="AE404" s="42"/>
      <c r="AF404" s="42">
        <v>6</v>
      </c>
      <c r="AG404" s="42"/>
      <c r="AH404" s="42"/>
      <c r="AI404" s="42"/>
      <c r="AJ404" s="42"/>
      <c r="AK404" s="42"/>
      <c r="AL404" s="42">
        <v>5.5</v>
      </c>
      <c r="AM404" s="42"/>
      <c r="AN404" s="42">
        <v>6</v>
      </c>
      <c r="AO404" s="8">
        <f t="shared" si="181"/>
        <v>4</v>
      </c>
      <c r="AP404" s="8">
        <f t="shared" si="173"/>
        <v>3</v>
      </c>
      <c r="AQ404" s="8">
        <f t="shared" si="174"/>
        <v>2</v>
      </c>
      <c r="AR404" s="8">
        <f t="shared" si="182"/>
        <v>5.75</v>
      </c>
      <c r="AS404" s="8" t="e">
        <f t="shared" si="178"/>
        <v>#DIV/0!</v>
      </c>
      <c r="AT404" s="8">
        <f t="shared" si="179"/>
        <v>5.75</v>
      </c>
      <c r="AU404" s="8">
        <f t="shared" si="183"/>
        <v>5.5</v>
      </c>
      <c r="AV404" s="8">
        <f t="shared" si="163"/>
        <v>5.666666666666667</v>
      </c>
      <c r="AW404" s="8">
        <f t="shared" si="175"/>
        <v>5.75</v>
      </c>
      <c r="AX404" s="8">
        <f t="shared" si="171"/>
        <v>5.5</v>
      </c>
      <c r="AY404" s="8">
        <f t="shared" si="167"/>
        <v>5.5</v>
      </c>
      <c r="AZ404" s="8">
        <f t="shared" si="168"/>
        <v>5.5</v>
      </c>
      <c r="BA404" s="1">
        <f t="shared" si="172"/>
        <v>23</v>
      </c>
      <c r="BB404" s="1">
        <f>SUM('BONUS GAZZETTA 2013 2014'!C404:AN404)</f>
        <v>-1</v>
      </c>
      <c r="BC404" s="15">
        <f t="shared" si="180"/>
        <v>22</v>
      </c>
      <c r="BD404" s="1">
        <f t="shared" si="176"/>
        <v>17</v>
      </c>
      <c r="BE404" s="1">
        <f t="shared" si="177"/>
        <v>11.5</v>
      </c>
      <c r="BF404" s="1">
        <f>SUM('BONUS GAZZETTA 2013 2014'!C404,'BONUS GAZZETTA 2013 2014'!E404,'BONUS GAZZETTA 2013 2014'!G404,'BONUS GAZZETTA 2013 2014'!I404,'BONUS GAZZETTA 2013 2014'!K404,'BONUS GAZZETTA 2013 2014'!M404,'BONUS GAZZETTA 2013 2014'!O404,'BONUS GAZZETTA 2013 2014'!Q404,'BONUS GAZZETTA 2013 2014'!R404,'BONUS GAZZETTA 2013 2014'!T404,'BONUS GAZZETTA 2013 2014'!W404,'BONUS GAZZETTA 2013 2014'!Y404,'BONUS GAZZETTA 2013 2014'!AA404,'BONUS GAZZETTA 2013 2014'!AC404,'BONUS GAZZETTA 2013 2014'!AE404,'BONUS GAZZETTA 2013 2014'!AG404,'BONUS GAZZETTA 2013 2014'!AI404,'BONUS GAZZETTA 2013 2014'!AL404,'BONUS GAZZETTA 2013 2014'!AN404)</f>
        <v>-0.5</v>
      </c>
      <c r="BG404" s="1">
        <f>SUM('BONUS GAZZETTA 2013 2014'!D404,'BONUS GAZZETTA 2013 2014'!F404,'BONUS GAZZETTA 2013 2014'!H404,'BONUS GAZZETTA 2013 2014'!J404,'BONUS GAZZETTA 2013 2014'!L404,'BONUS GAZZETTA 2013 2014'!N404,'BONUS GAZZETTA 2013 2014'!P404,'BONUS GAZZETTA 2013 2014'!S404,'BONUS GAZZETTA 2013 2014'!U404,'BONUS GAZZETTA 2013 2014'!V404,'BONUS GAZZETTA 2013 2014'!X404,'BONUS GAZZETTA 2013 2014'!Z404,'BONUS GAZZETTA 2013 2014'!AB404,'BONUS GAZZETTA 2013 2014'!AD404,'BONUS GAZZETTA 2013 2014'!AF404,'BONUS GAZZETTA 2013 2014'!AH404,'BONUS GAZZETTA 2013 2014'!AJ404,'BONUS GAZZETTA 2013 2014'!AK404,'BONUS GAZZETTA 2013 2014'!AM404)</f>
        <v>-0.5</v>
      </c>
      <c r="BH404" s="1">
        <f t="shared" si="169"/>
        <v>16.5</v>
      </c>
      <c r="BI404" s="1">
        <f t="shared" si="170"/>
        <v>11</v>
      </c>
    </row>
    <row r="405" spans="1:61">
      <c r="A405" s="42" t="s">
        <v>8</v>
      </c>
      <c r="B405" s="42" t="s">
        <v>494</v>
      </c>
      <c r="C405" s="42"/>
      <c r="D405" s="42"/>
      <c r="E405" s="42"/>
      <c r="F405" s="42"/>
      <c r="G405" s="42"/>
      <c r="H405" s="43"/>
      <c r="I405" s="42" t="s">
        <v>423</v>
      </c>
      <c r="J405" s="42"/>
      <c r="K405" s="42"/>
      <c r="L405" s="42"/>
      <c r="M405" s="42"/>
      <c r="N405" s="42"/>
      <c r="O405" s="42"/>
      <c r="P405" s="42" t="s">
        <v>423</v>
      </c>
      <c r="Q405" s="42"/>
      <c r="R405" s="42"/>
      <c r="S405" s="42"/>
      <c r="T405" s="42"/>
      <c r="U405" s="42"/>
      <c r="V405" s="42"/>
      <c r="W405" s="42"/>
      <c r="X405" s="42"/>
      <c r="Y405" s="42"/>
      <c r="Z405" s="42"/>
      <c r="AA405" s="42"/>
      <c r="AB405" s="42"/>
      <c r="AC405" s="42"/>
      <c r="AD405" s="42"/>
      <c r="AE405" s="42"/>
      <c r="AF405" s="42"/>
      <c r="AG405" s="42"/>
      <c r="AH405" s="42"/>
      <c r="AI405" s="42"/>
      <c r="AJ405" s="42"/>
      <c r="AK405" s="42"/>
      <c r="AL405" s="42"/>
      <c r="AM405" s="42"/>
      <c r="AN405" s="42"/>
      <c r="AO405" s="8">
        <f t="shared" si="181"/>
        <v>0</v>
      </c>
      <c r="AP405" s="8">
        <f t="shared" si="173"/>
        <v>0</v>
      </c>
      <c r="AQ405" s="8">
        <f t="shared" si="174"/>
        <v>0</v>
      </c>
      <c r="AR405" s="8" t="e">
        <f t="shared" si="182"/>
        <v>#DIV/0!</v>
      </c>
      <c r="AS405" s="8" t="e">
        <f t="shared" si="178"/>
        <v>#DIV/0!</v>
      </c>
      <c r="AT405" s="8" t="e">
        <f t="shared" si="179"/>
        <v>#DIV/0!</v>
      </c>
      <c r="AU405" s="8" t="e">
        <f t="shared" si="183"/>
        <v>#N/A</v>
      </c>
      <c r="AV405" s="8" t="e">
        <f t="shared" si="163"/>
        <v>#DIV/0!</v>
      </c>
      <c r="AW405" s="8" t="e">
        <f t="shared" si="175"/>
        <v>#DIV/0!</v>
      </c>
      <c r="AX405" s="8" t="e">
        <f t="shared" si="171"/>
        <v>#DIV/0!</v>
      </c>
      <c r="AY405" s="8" t="e">
        <f t="shared" si="167"/>
        <v>#DIV/0!</v>
      </c>
      <c r="AZ405" s="8" t="e">
        <f t="shared" si="168"/>
        <v>#DIV/0!</v>
      </c>
      <c r="BA405" s="1">
        <f t="shared" si="172"/>
        <v>0</v>
      </c>
      <c r="BB405" s="1">
        <f>SUM('BONUS GAZZETTA 2013 2014'!C405:AN405)</f>
        <v>0</v>
      </c>
      <c r="BC405" s="15">
        <f t="shared" si="180"/>
        <v>0</v>
      </c>
      <c r="BD405" s="1">
        <f t="shared" si="176"/>
        <v>0</v>
      </c>
      <c r="BE405" s="1">
        <f t="shared" si="177"/>
        <v>0</v>
      </c>
      <c r="BF405" s="1">
        <f>SUM('BONUS GAZZETTA 2013 2014'!C405,'BONUS GAZZETTA 2013 2014'!E405,'BONUS GAZZETTA 2013 2014'!G405,'BONUS GAZZETTA 2013 2014'!I405,'BONUS GAZZETTA 2013 2014'!K405,'BONUS GAZZETTA 2013 2014'!M405,'BONUS GAZZETTA 2013 2014'!O405,'BONUS GAZZETTA 2013 2014'!Q405,'BONUS GAZZETTA 2013 2014'!R405,'BONUS GAZZETTA 2013 2014'!T405,'BONUS GAZZETTA 2013 2014'!W405,'BONUS GAZZETTA 2013 2014'!Y405,'BONUS GAZZETTA 2013 2014'!AA405,'BONUS GAZZETTA 2013 2014'!AC405,'BONUS GAZZETTA 2013 2014'!AE405,'BONUS GAZZETTA 2013 2014'!AG405,'BONUS GAZZETTA 2013 2014'!AI405,'BONUS GAZZETTA 2013 2014'!AL405,'BONUS GAZZETTA 2013 2014'!AN405)</f>
        <v>0</v>
      </c>
      <c r="BG405" s="1">
        <f>SUM('BONUS GAZZETTA 2013 2014'!D405,'BONUS GAZZETTA 2013 2014'!F405,'BONUS GAZZETTA 2013 2014'!H405,'BONUS GAZZETTA 2013 2014'!J405,'BONUS GAZZETTA 2013 2014'!L405,'BONUS GAZZETTA 2013 2014'!N405,'BONUS GAZZETTA 2013 2014'!P405,'BONUS GAZZETTA 2013 2014'!S405,'BONUS GAZZETTA 2013 2014'!U405,'BONUS GAZZETTA 2013 2014'!V405,'BONUS GAZZETTA 2013 2014'!X405,'BONUS GAZZETTA 2013 2014'!Z405,'BONUS GAZZETTA 2013 2014'!AB405,'BONUS GAZZETTA 2013 2014'!AD405,'BONUS GAZZETTA 2013 2014'!AF405,'BONUS GAZZETTA 2013 2014'!AH405,'BONUS GAZZETTA 2013 2014'!AJ405,'BONUS GAZZETTA 2013 2014'!AK405,'BONUS GAZZETTA 2013 2014'!AM405)</f>
        <v>0</v>
      </c>
      <c r="BH405" s="1">
        <f t="shared" si="169"/>
        <v>0</v>
      </c>
      <c r="BI405" s="1">
        <f t="shared" si="170"/>
        <v>0</v>
      </c>
    </row>
    <row r="406" spans="1:61">
      <c r="A406" s="42" t="s">
        <v>14</v>
      </c>
      <c r="B406" s="42" t="s">
        <v>179</v>
      </c>
      <c r="C406" s="42">
        <v>7.5</v>
      </c>
      <c r="D406" s="42">
        <v>7</v>
      </c>
      <c r="E406" s="42">
        <v>7</v>
      </c>
      <c r="F406" s="42">
        <v>6.5</v>
      </c>
      <c r="G406" s="42">
        <v>5</v>
      </c>
      <c r="H406" s="43">
        <v>7</v>
      </c>
      <c r="I406" s="42">
        <v>6.5</v>
      </c>
      <c r="J406" s="42">
        <v>5</v>
      </c>
      <c r="K406" s="42">
        <v>6</v>
      </c>
      <c r="L406" s="42">
        <v>7.5</v>
      </c>
      <c r="M406" s="42">
        <v>7.5</v>
      </c>
      <c r="N406" s="42">
        <v>4.5</v>
      </c>
      <c r="O406" s="42">
        <v>5</v>
      </c>
      <c r="P406" s="42">
        <v>6</v>
      </c>
      <c r="Q406" s="42">
        <v>5</v>
      </c>
      <c r="R406" s="42">
        <v>7</v>
      </c>
      <c r="S406" s="42">
        <v>5.5</v>
      </c>
      <c r="T406" s="42">
        <v>6.5</v>
      </c>
      <c r="U406" s="42">
        <v>6.5</v>
      </c>
      <c r="V406" s="42">
        <v>7</v>
      </c>
      <c r="W406" s="42">
        <v>5.5</v>
      </c>
      <c r="X406" s="42">
        <v>4.5</v>
      </c>
      <c r="Y406" s="42">
        <v>6</v>
      </c>
      <c r="Z406" s="42"/>
      <c r="AA406" s="42">
        <v>5.5</v>
      </c>
      <c r="AB406" s="42">
        <v>5.5</v>
      </c>
      <c r="AC406" s="42">
        <v>7</v>
      </c>
      <c r="AD406" s="42">
        <v>5</v>
      </c>
      <c r="AE406" s="42">
        <v>6</v>
      </c>
      <c r="AF406" s="42">
        <v>6.5</v>
      </c>
      <c r="AG406" s="42">
        <v>7.5</v>
      </c>
      <c r="AH406" s="42">
        <v>5</v>
      </c>
      <c r="AI406" s="42">
        <v>6</v>
      </c>
      <c r="AJ406" s="42">
        <v>6.5</v>
      </c>
      <c r="AK406" s="42">
        <v>5.5</v>
      </c>
      <c r="AL406" s="42">
        <v>6</v>
      </c>
      <c r="AM406" s="42">
        <v>7</v>
      </c>
      <c r="AN406" s="42">
        <v>7</v>
      </c>
      <c r="AO406" s="8">
        <f t="shared" si="181"/>
        <v>37</v>
      </c>
      <c r="AP406" s="8">
        <f t="shared" si="173"/>
        <v>18</v>
      </c>
      <c r="AQ406" s="8">
        <f t="shared" si="174"/>
        <v>18</v>
      </c>
      <c r="AR406" s="8">
        <f t="shared" si="182"/>
        <v>6.1486486486486482</v>
      </c>
      <c r="AS406" s="8">
        <f t="shared" si="178"/>
        <v>6.2368421052631575</v>
      </c>
      <c r="AT406" s="8">
        <f t="shared" si="179"/>
        <v>6.0555555555555554</v>
      </c>
      <c r="AU406" s="8">
        <f t="shared" si="183"/>
        <v>7</v>
      </c>
      <c r="AV406" s="8">
        <f t="shared" si="163"/>
        <v>6.333333333333333</v>
      </c>
      <c r="AW406" s="8">
        <f t="shared" si="175"/>
        <v>6</v>
      </c>
      <c r="AX406" s="8">
        <f t="shared" si="171"/>
        <v>7.2702702702702702</v>
      </c>
      <c r="AY406" s="8">
        <f t="shared" si="167"/>
        <v>7.5277777777777777</v>
      </c>
      <c r="AZ406" s="8">
        <f t="shared" si="168"/>
        <v>7.1111111111111107</v>
      </c>
      <c r="BA406" s="1">
        <f t="shared" si="172"/>
        <v>227.5</v>
      </c>
      <c r="BB406" s="1">
        <f>SUM('BONUS GAZZETTA 2013 2014'!C406:AN406)</f>
        <v>41.5</v>
      </c>
      <c r="BC406" s="15">
        <f t="shared" si="180"/>
        <v>269</v>
      </c>
      <c r="BD406" s="1">
        <f t="shared" si="176"/>
        <v>114</v>
      </c>
      <c r="BE406" s="1">
        <f t="shared" si="177"/>
        <v>108</v>
      </c>
      <c r="BF406" s="1">
        <f>SUM('BONUS GAZZETTA 2013 2014'!C406,'BONUS GAZZETTA 2013 2014'!E406,'BONUS GAZZETTA 2013 2014'!G406,'BONUS GAZZETTA 2013 2014'!I406,'BONUS GAZZETTA 2013 2014'!K406,'BONUS GAZZETTA 2013 2014'!M406,'BONUS GAZZETTA 2013 2014'!O406,'BONUS GAZZETTA 2013 2014'!Q406,'BONUS GAZZETTA 2013 2014'!R406,'BONUS GAZZETTA 2013 2014'!T406,'BONUS GAZZETTA 2013 2014'!W406,'BONUS GAZZETTA 2013 2014'!Y406,'BONUS GAZZETTA 2013 2014'!AA406,'BONUS GAZZETTA 2013 2014'!AC406,'BONUS GAZZETTA 2013 2014'!AE406,'BONUS GAZZETTA 2013 2014'!AG406,'BONUS GAZZETTA 2013 2014'!AI406,'BONUS GAZZETTA 2013 2014'!AL406,'BONUS GAZZETTA 2013 2014'!AN406)</f>
        <v>21.5</v>
      </c>
      <c r="BG406" s="1">
        <f>SUM('BONUS GAZZETTA 2013 2014'!D406,'BONUS GAZZETTA 2013 2014'!F406,'BONUS GAZZETTA 2013 2014'!H406,'BONUS GAZZETTA 2013 2014'!J406,'BONUS GAZZETTA 2013 2014'!L406,'BONUS GAZZETTA 2013 2014'!N406,'BONUS GAZZETTA 2013 2014'!P406,'BONUS GAZZETTA 2013 2014'!S406,'BONUS GAZZETTA 2013 2014'!U406,'BONUS GAZZETTA 2013 2014'!V406,'BONUS GAZZETTA 2013 2014'!X406,'BONUS GAZZETTA 2013 2014'!Z406,'BONUS GAZZETTA 2013 2014'!AB406,'BONUS GAZZETTA 2013 2014'!AD406,'BONUS GAZZETTA 2013 2014'!AF406,'BONUS GAZZETTA 2013 2014'!AH406,'BONUS GAZZETTA 2013 2014'!AJ406,'BONUS GAZZETTA 2013 2014'!AK406,'BONUS GAZZETTA 2013 2014'!AM406)</f>
        <v>20</v>
      </c>
      <c r="BH406" s="1">
        <f t="shared" si="169"/>
        <v>135.5</v>
      </c>
      <c r="BI406" s="1">
        <f t="shared" si="170"/>
        <v>128</v>
      </c>
    </row>
    <row r="407" spans="1:61">
      <c r="A407" s="42" t="s">
        <v>14</v>
      </c>
      <c r="B407" s="42" t="s">
        <v>180</v>
      </c>
      <c r="C407" s="42">
        <v>6.5</v>
      </c>
      <c r="D407" s="42">
        <v>7.5</v>
      </c>
      <c r="E407" s="42">
        <v>7</v>
      </c>
      <c r="F407" s="42">
        <v>7.5</v>
      </c>
      <c r="G407" s="42">
        <v>5</v>
      </c>
      <c r="H407" s="43">
        <v>6.5</v>
      </c>
      <c r="I407" s="42"/>
      <c r="J407" s="42">
        <v>5</v>
      </c>
      <c r="K407" s="42">
        <v>7</v>
      </c>
      <c r="L407" s="42">
        <v>7.5</v>
      </c>
      <c r="M407" s="42">
        <v>6</v>
      </c>
      <c r="N407" s="42">
        <v>5.5</v>
      </c>
      <c r="O407" s="42">
        <v>5</v>
      </c>
      <c r="P407" s="42">
        <v>8</v>
      </c>
      <c r="Q407" s="42">
        <v>7</v>
      </c>
      <c r="R407" s="42">
        <v>7.5</v>
      </c>
      <c r="S407" s="42">
        <v>6.5</v>
      </c>
      <c r="T407" s="42">
        <v>7</v>
      </c>
      <c r="U407" s="42">
        <v>7</v>
      </c>
      <c r="V407" s="42">
        <v>7</v>
      </c>
      <c r="W407" s="42">
        <v>5.5</v>
      </c>
      <c r="X407" s="42">
        <v>5.5</v>
      </c>
      <c r="Y407" s="42">
        <v>7.5</v>
      </c>
      <c r="Z407" s="42">
        <v>6</v>
      </c>
      <c r="AA407" s="42">
        <v>6.5</v>
      </c>
      <c r="AB407" s="42"/>
      <c r="AC407" s="42">
        <v>5.5</v>
      </c>
      <c r="AD407" s="42">
        <v>7</v>
      </c>
      <c r="AE407" s="42">
        <v>5.5</v>
      </c>
      <c r="AF407" s="42" t="s">
        <v>423</v>
      </c>
      <c r="AG407" s="42">
        <v>6.5</v>
      </c>
      <c r="AH407" s="42">
        <v>5</v>
      </c>
      <c r="AI407" s="42">
        <v>7.5</v>
      </c>
      <c r="AJ407" s="42"/>
      <c r="AK407" s="42">
        <v>5.5</v>
      </c>
      <c r="AL407" s="42"/>
      <c r="AM407" s="42"/>
      <c r="AN407" s="42"/>
      <c r="AO407" s="8">
        <f t="shared" si="181"/>
        <v>31</v>
      </c>
      <c r="AP407" s="8">
        <f t="shared" si="173"/>
        <v>15</v>
      </c>
      <c r="AQ407" s="8">
        <f t="shared" si="174"/>
        <v>15</v>
      </c>
      <c r="AR407" s="8">
        <f t="shared" si="182"/>
        <v>6.435483870967742</v>
      </c>
      <c r="AS407" s="8">
        <f t="shared" si="178"/>
        <v>6.6111111111111107</v>
      </c>
      <c r="AT407" s="8">
        <f t="shared" si="179"/>
        <v>6.1923076923076925</v>
      </c>
      <c r="AU407" s="8">
        <f t="shared" si="183"/>
        <v>7</v>
      </c>
      <c r="AV407" s="8">
        <f t="shared" si="163"/>
        <v>6.6</v>
      </c>
      <c r="AW407" s="8">
        <f t="shared" si="175"/>
        <v>6.4666666666666668</v>
      </c>
      <c r="AX407" s="8">
        <f t="shared" si="171"/>
        <v>7.82258064516129</v>
      </c>
      <c r="AY407" s="8">
        <f t="shared" si="167"/>
        <v>8.2333333333333325</v>
      </c>
      <c r="AZ407" s="8">
        <f t="shared" si="168"/>
        <v>7.7</v>
      </c>
      <c r="BA407" s="1">
        <f t="shared" si="172"/>
        <v>199.5</v>
      </c>
      <c r="BB407" s="1">
        <f>SUM('BONUS GAZZETTA 2013 2014'!C407:AN407)</f>
        <v>43</v>
      </c>
      <c r="BC407" s="15">
        <f t="shared" si="180"/>
        <v>242.5</v>
      </c>
      <c r="BD407" s="1">
        <f t="shared" si="176"/>
        <v>99</v>
      </c>
      <c r="BE407" s="1">
        <f t="shared" si="177"/>
        <v>97</v>
      </c>
      <c r="BF407" s="1">
        <f>SUM('BONUS GAZZETTA 2013 2014'!C407,'BONUS GAZZETTA 2013 2014'!E407,'BONUS GAZZETTA 2013 2014'!G407,'BONUS GAZZETTA 2013 2014'!I407,'BONUS GAZZETTA 2013 2014'!K407,'BONUS GAZZETTA 2013 2014'!M407,'BONUS GAZZETTA 2013 2014'!O407,'BONUS GAZZETTA 2013 2014'!Q407,'BONUS GAZZETTA 2013 2014'!R407,'BONUS GAZZETTA 2013 2014'!T407,'BONUS GAZZETTA 2013 2014'!W407,'BONUS GAZZETTA 2013 2014'!Y407,'BONUS GAZZETTA 2013 2014'!AA407,'BONUS GAZZETTA 2013 2014'!AC407,'BONUS GAZZETTA 2013 2014'!AE407,'BONUS GAZZETTA 2013 2014'!AG407,'BONUS GAZZETTA 2013 2014'!AI407,'BONUS GAZZETTA 2013 2014'!AL407,'BONUS GAZZETTA 2013 2014'!AN407)</f>
        <v>24.5</v>
      </c>
      <c r="BG407" s="1">
        <f>SUM('BONUS GAZZETTA 2013 2014'!D407,'BONUS GAZZETTA 2013 2014'!F407,'BONUS GAZZETTA 2013 2014'!H407,'BONUS GAZZETTA 2013 2014'!J407,'BONUS GAZZETTA 2013 2014'!L407,'BONUS GAZZETTA 2013 2014'!N407,'BONUS GAZZETTA 2013 2014'!P407,'BONUS GAZZETTA 2013 2014'!S407,'BONUS GAZZETTA 2013 2014'!U407,'BONUS GAZZETTA 2013 2014'!V407,'BONUS GAZZETTA 2013 2014'!X407,'BONUS GAZZETTA 2013 2014'!Z407,'BONUS GAZZETTA 2013 2014'!AB407,'BONUS GAZZETTA 2013 2014'!AD407,'BONUS GAZZETTA 2013 2014'!AF407,'BONUS GAZZETTA 2013 2014'!AH407,'BONUS GAZZETTA 2013 2014'!AJ407,'BONUS GAZZETTA 2013 2014'!AK407,'BONUS GAZZETTA 2013 2014'!AM407)</f>
        <v>18.5</v>
      </c>
      <c r="BH407" s="1">
        <f t="shared" si="169"/>
        <v>123.5</v>
      </c>
      <c r="BI407" s="1">
        <f t="shared" si="170"/>
        <v>115.5</v>
      </c>
    </row>
    <row r="408" spans="1:61">
      <c r="A408" s="42" t="s">
        <v>14</v>
      </c>
      <c r="B408" s="42" t="s">
        <v>181</v>
      </c>
      <c r="C408" s="42">
        <v>6</v>
      </c>
      <c r="D408" s="42">
        <v>7</v>
      </c>
      <c r="E408" s="42">
        <v>5.5</v>
      </c>
      <c r="F408" s="42">
        <v>6</v>
      </c>
      <c r="G408" s="42">
        <v>5</v>
      </c>
      <c r="H408" s="43">
        <v>6.5</v>
      </c>
      <c r="I408" s="42">
        <v>6</v>
      </c>
      <c r="J408" s="42">
        <v>6</v>
      </c>
      <c r="K408" s="42">
        <v>5.5</v>
      </c>
      <c r="L408" s="42">
        <v>5.5</v>
      </c>
      <c r="M408" s="42">
        <v>6</v>
      </c>
      <c r="N408" s="42">
        <v>6.5</v>
      </c>
      <c r="O408" s="42">
        <v>5</v>
      </c>
      <c r="P408" s="42">
        <v>6.5</v>
      </c>
      <c r="Q408" s="42">
        <v>5</v>
      </c>
      <c r="R408" s="42">
        <v>7</v>
      </c>
      <c r="S408" s="42">
        <v>5.5</v>
      </c>
      <c r="T408" s="42">
        <v>5.5</v>
      </c>
      <c r="U408" s="42">
        <v>6.5</v>
      </c>
      <c r="V408" s="42">
        <v>5.5</v>
      </c>
      <c r="W408" s="42">
        <v>6</v>
      </c>
      <c r="X408" s="42"/>
      <c r="Y408" s="42">
        <v>5.5</v>
      </c>
      <c r="Z408" s="42">
        <v>7.5</v>
      </c>
      <c r="AA408" s="42">
        <v>5</v>
      </c>
      <c r="AB408" s="42">
        <v>5</v>
      </c>
      <c r="AC408" s="42">
        <v>5.5</v>
      </c>
      <c r="AD408" s="42" t="s">
        <v>423</v>
      </c>
      <c r="AE408" s="42">
        <v>5.5</v>
      </c>
      <c r="AF408" s="42">
        <v>6</v>
      </c>
      <c r="AG408" s="42">
        <v>7.5</v>
      </c>
      <c r="AH408" s="42">
        <v>5</v>
      </c>
      <c r="AI408" s="42">
        <v>6</v>
      </c>
      <c r="AJ408" s="42">
        <v>5.5</v>
      </c>
      <c r="AK408" s="42">
        <v>6.5</v>
      </c>
      <c r="AL408" s="42"/>
      <c r="AM408" s="42">
        <v>7</v>
      </c>
      <c r="AN408" s="42">
        <v>6.5</v>
      </c>
      <c r="AO408" s="8">
        <f t="shared" si="181"/>
        <v>35</v>
      </c>
      <c r="AP408" s="8">
        <f t="shared" si="173"/>
        <v>16</v>
      </c>
      <c r="AQ408" s="8">
        <f t="shared" si="174"/>
        <v>17</v>
      </c>
      <c r="AR408" s="8">
        <f t="shared" si="182"/>
        <v>5.9428571428571431</v>
      </c>
      <c r="AS408" s="8">
        <f t="shared" si="178"/>
        <v>5.9210526315789478</v>
      </c>
      <c r="AT408" s="8">
        <f t="shared" si="179"/>
        <v>5.96875</v>
      </c>
      <c r="AU408" s="8">
        <f t="shared" si="183"/>
        <v>5.5</v>
      </c>
      <c r="AV408" s="8">
        <f t="shared" si="163"/>
        <v>6.125</v>
      </c>
      <c r="AW408" s="8">
        <f t="shared" si="175"/>
        <v>6.117647058823529</v>
      </c>
      <c r="AX408" s="8">
        <f t="shared" si="171"/>
        <v>6.1714285714285717</v>
      </c>
      <c r="AY408" s="8">
        <f t="shared" si="167"/>
        <v>6.09375</v>
      </c>
      <c r="AZ408" s="8">
        <f t="shared" si="168"/>
        <v>6.617647058823529</v>
      </c>
      <c r="BA408" s="1">
        <f t="shared" si="172"/>
        <v>208</v>
      </c>
      <c r="BB408" s="1">
        <f>SUM('BONUS GAZZETTA 2013 2014'!C408:AN408)</f>
        <v>8</v>
      </c>
      <c r="BC408" s="15">
        <f t="shared" si="180"/>
        <v>216</v>
      </c>
      <c r="BD408" s="1">
        <f t="shared" si="176"/>
        <v>98</v>
      </c>
      <c r="BE408" s="1">
        <f t="shared" si="177"/>
        <v>104</v>
      </c>
      <c r="BF408" s="1">
        <f>SUM('BONUS GAZZETTA 2013 2014'!C408,'BONUS GAZZETTA 2013 2014'!E408,'BONUS GAZZETTA 2013 2014'!G408,'BONUS GAZZETTA 2013 2014'!I408,'BONUS GAZZETTA 2013 2014'!K408,'BONUS GAZZETTA 2013 2014'!M408,'BONUS GAZZETTA 2013 2014'!O408,'BONUS GAZZETTA 2013 2014'!Q408,'BONUS GAZZETTA 2013 2014'!R408,'BONUS GAZZETTA 2013 2014'!T408,'BONUS GAZZETTA 2013 2014'!W408,'BONUS GAZZETTA 2013 2014'!Y408,'BONUS GAZZETTA 2013 2014'!AA408,'BONUS GAZZETTA 2013 2014'!AC408,'BONUS GAZZETTA 2013 2014'!AE408,'BONUS GAZZETTA 2013 2014'!AG408,'BONUS GAZZETTA 2013 2014'!AI408,'BONUS GAZZETTA 2013 2014'!AL408,'BONUS GAZZETTA 2013 2014'!AN408)</f>
        <v>-0.5</v>
      </c>
      <c r="BG408" s="1">
        <f>SUM('BONUS GAZZETTA 2013 2014'!D408,'BONUS GAZZETTA 2013 2014'!F408,'BONUS GAZZETTA 2013 2014'!H408,'BONUS GAZZETTA 2013 2014'!J408,'BONUS GAZZETTA 2013 2014'!L408,'BONUS GAZZETTA 2013 2014'!N408,'BONUS GAZZETTA 2013 2014'!P408,'BONUS GAZZETTA 2013 2014'!S408,'BONUS GAZZETTA 2013 2014'!U408,'BONUS GAZZETTA 2013 2014'!V408,'BONUS GAZZETTA 2013 2014'!X408,'BONUS GAZZETTA 2013 2014'!Z408,'BONUS GAZZETTA 2013 2014'!AB408,'BONUS GAZZETTA 2013 2014'!AD408,'BONUS GAZZETTA 2013 2014'!AF408,'BONUS GAZZETTA 2013 2014'!AH408,'BONUS GAZZETTA 2013 2014'!AJ408,'BONUS GAZZETTA 2013 2014'!AK408,'BONUS GAZZETTA 2013 2014'!AM408)</f>
        <v>8.5</v>
      </c>
      <c r="BH408" s="1">
        <f t="shared" si="169"/>
        <v>97.5</v>
      </c>
      <c r="BI408" s="1">
        <f t="shared" si="170"/>
        <v>112.5</v>
      </c>
    </row>
    <row r="409" spans="1:61">
      <c r="A409" s="42" t="s">
        <v>14</v>
      </c>
      <c r="B409" s="42" t="s">
        <v>182</v>
      </c>
      <c r="C409" s="42">
        <v>6</v>
      </c>
      <c r="D409" s="42"/>
      <c r="E409" s="42">
        <v>5.5</v>
      </c>
      <c r="F409" s="42" t="s">
        <v>423</v>
      </c>
      <c r="G409" s="42">
        <v>6</v>
      </c>
      <c r="H409" s="43"/>
      <c r="I409" s="42">
        <v>7</v>
      </c>
      <c r="J409" s="42"/>
      <c r="K409" s="42">
        <v>7</v>
      </c>
      <c r="L409" s="42">
        <v>7</v>
      </c>
      <c r="M409" s="42" t="s">
        <v>423</v>
      </c>
      <c r="N409" s="42">
        <v>5.5</v>
      </c>
      <c r="O409" s="42">
        <v>5</v>
      </c>
      <c r="P409" s="42">
        <v>6</v>
      </c>
      <c r="Q409" s="42">
        <v>5</v>
      </c>
      <c r="R409" s="42">
        <v>7.5</v>
      </c>
      <c r="S409" s="42">
        <v>5.5</v>
      </c>
      <c r="T409" s="42">
        <v>7.5</v>
      </c>
      <c r="U409" s="42">
        <v>7.5</v>
      </c>
      <c r="V409" s="42">
        <v>6</v>
      </c>
      <c r="W409" s="42">
        <v>7</v>
      </c>
      <c r="X409" s="42">
        <v>5</v>
      </c>
      <c r="Y409" s="42">
        <v>7</v>
      </c>
      <c r="Z409" s="42">
        <v>6.5</v>
      </c>
      <c r="AA409" s="42">
        <v>6</v>
      </c>
      <c r="AB409" s="42">
        <v>6.5</v>
      </c>
      <c r="AC409" s="42">
        <v>6</v>
      </c>
      <c r="AD409" s="42">
        <v>5.5</v>
      </c>
      <c r="AE409" s="42" t="s">
        <v>423</v>
      </c>
      <c r="AF409" s="42"/>
      <c r="AG409" s="42">
        <v>7</v>
      </c>
      <c r="AH409" s="42">
        <v>6</v>
      </c>
      <c r="AI409" s="42">
        <v>7</v>
      </c>
      <c r="AJ409" s="42"/>
      <c r="AK409" s="42">
        <v>5</v>
      </c>
      <c r="AL409" s="42">
        <v>6</v>
      </c>
      <c r="AM409" s="42">
        <v>6</v>
      </c>
      <c r="AN409" s="42">
        <v>7.5</v>
      </c>
      <c r="AO409" s="8">
        <f t="shared" si="181"/>
        <v>30</v>
      </c>
      <c r="AP409" s="8">
        <f t="shared" si="173"/>
        <v>13</v>
      </c>
      <c r="AQ409" s="8">
        <f t="shared" si="174"/>
        <v>13</v>
      </c>
      <c r="AR409" s="8">
        <f t="shared" si="182"/>
        <v>6.2666666666666666</v>
      </c>
      <c r="AS409" s="8">
        <f t="shared" si="178"/>
        <v>6.2857142857142856</v>
      </c>
      <c r="AT409" s="8">
        <f t="shared" si="179"/>
        <v>6.25</v>
      </c>
      <c r="AU409" s="8">
        <f t="shared" si="183"/>
        <v>6</v>
      </c>
      <c r="AV409" s="8">
        <f t="shared" si="163"/>
        <v>6.4615384615384617</v>
      </c>
      <c r="AW409" s="8">
        <f t="shared" si="175"/>
        <v>6</v>
      </c>
      <c r="AX409" s="8">
        <f t="shared" si="171"/>
        <v>7.2333333333333334</v>
      </c>
      <c r="AY409" s="8">
        <f t="shared" si="167"/>
        <v>8.115384615384615</v>
      </c>
      <c r="AZ409" s="8">
        <f t="shared" si="168"/>
        <v>6.5769230769230766</v>
      </c>
      <c r="BA409" s="1">
        <f t="shared" si="172"/>
        <v>188</v>
      </c>
      <c r="BB409" s="1">
        <f>SUM('BONUS GAZZETTA 2013 2014'!C409:AN409)</f>
        <v>29</v>
      </c>
      <c r="BC409" s="15">
        <f t="shared" si="180"/>
        <v>217</v>
      </c>
      <c r="BD409" s="1">
        <f t="shared" si="176"/>
        <v>84</v>
      </c>
      <c r="BE409" s="1">
        <f t="shared" si="177"/>
        <v>78</v>
      </c>
      <c r="BF409" s="1">
        <f>SUM('BONUS GAZZETTA 2013 2014'!C409,'BONUS GAZZETTA 2013 2014'!E409,'BONUS GAZZETTA 2013 2014'!G409,'BONUS GAZZETTA 2013 2014'!I409,'BONUS GAZZETTA 2013 2014'!K409,'BONUS GAZZETTA 2013 2014'!M409,'BONUS GAZZETTA 2013 2014'!O409,'BONUS GAZZETTA 2013 2014'!Q409,'BONUS GAZZETTA 2013 2014'!R409,'BONUS GAZZETTA 2013 2014'!T409,'BONUS GAZZETTA 2013 2014'!W409,'BONUS GAZZETTA 2013 2014'!Y409,'BONUS GAZZETTA 2013 2014'!AA409,'BONUS GAZZETTA 2013 2014'!AC409,'BONUS GAZZETTA 2013 2014'!AE409,'BONUS GAZZETTA 2013 2014'!AG409,'BONUS GAZZETTA 2013 2014'!AI409,'BONUS GAZZETTA 2013 2014'!AL409,'BONUS GAZZETTA 2013 2014'!AN409)</f>
        <v>21.5</v>
      </c>
      <c r="BG409" s="1">
        <f>SUM('BONUS GAZZETTA 2013 2014'!D409,'BONUS GAZZETTA 2013 2014'!F409,'BONUS GAZZETTA 2013 2014'!H409,'BONUS GAZZETTA 2013 2014'!J409,'BONUS GAZZETTA 2013 2014'!L409,'BONUS GAZZETTA 2013 2014'!N409,'BONUS GAZZETTA 2013 2014'!P409,'BONUS GAZZETTA 2013 2014'!S409,'BONUS GAZZETTA 2013 2014'!U409,'BONUS GAZZETTA 2013 2014'!V409,'BONUS GAZZETTA 2013 2014'!X409,'BONUS GAZZETTA 2013 2014'!Z409,'BONUS GAZZETTA 2013 2014'!AB409,'BONUS GAZZETTA 2013 2014'!AD409,'BONUS GAZZETTA 2013 2014'!AF409,'BONUS GAZZETTA 2013 2014'!AH409,'BONUS GAZZETTA 2013 2014'!AJ409,'BONUS GAZZETTA 2013 2014'!AK409,'BONUS GAZZETTA 2013 2014'!AM409)</f>
        <v>7.5</v>
      </c>
      <c r="BH409" s="1">
        <f t="shared" si="169"/>
        <v>105.5</v>
      </c>
      <c r="BI409" s="1">
        <f t="shared" si="170"/>
        <v>85.5</v>
      </c>
    </row>
    <row r="410" spans="1:61">
      <c r="A410" s="42" t="s">
        <v>14</v>
      </c>
      <c r="B410" s="42" t="s">
        <v>183</v>
      </c>
      <c r="C410" s="42">
        <v>6</v>
      </c>
      <c r="D410" s="42">
        <v>6</v>
      </c>
      <c r="E410" s="42">
        <v>5.5</v>
      </c>
      <c r="F410" s="42">
        <v>6</v>
      </c>
      <c r="G410" s="42">
        <v>5</v>
      </c>
      <c r="H410" s="43">
        <v>7.5</v>
      </c>
      <c r="I410" s="42">
        <v>7.5</v>
      </c>
      <c r="J410" s="42">
        <v>4.5</v>
      </c>
      <c r="K410" s="42">
        <v>6</v>
      </c>
      <c r="L410" s="42">
        <v>6</v>
      </c>
      <c r="M410" s="42"/>
      <c r="N410" s="42"/>
      <c r="O410" s="42">
        <v>5</v>
      </c>
      <c r="P410" s="42">
        <v>6.5</v>
      </c>
      <c r="Q410" s="42">
        <v>7</v>
      </c>
      <c r="R410" s="42">
        <v>5.5</v>
      </c>
      <c r="S410" s="42">
        <v>5.5</v>
      </c>
      <c r="T410" s="42"/>
      <c r="U410" s="42">
        <v>5.5</v>
      </c>
      <c r="V410" s="42">
        <v>5.5</v>
      </c>
      <c r="W410" s="42"/>
      <c r="X410" s="42">
        <v>6</v>
      </c>
      <c r="Y410" s="42"/>
      <c r="Z410" s="42">
        <v>6.5</v>
      </c>
      <c r="AA410" s="42" t="s">
        <v>423</v>
      </c>
      <c r="AB410" s="42">
        <v>6</v>
      </c>
      <c r="AC410" s="42" t="s">
        <v>423</v>
      </c>
      <c r="AD410" s="42"/>
      <c r="AE410" s="42" t="s">
        <v>423</v>
      </c>
      <c r="AF410" s="42"/>
      <c r="AG410" s="42">
        <v>6.5</v>
      </c>
      <c r="AH410" s="42" t="s">
        <v>423</v>
      </c>
      <c r="AI410" s="42">
        <v>5.5</v>
      </c>
      <c r="AJ410" s="42">
        <v>6</v>
      </c>
      <c r="AK410" s="42" t="s">
        <v>423</v>
      </c>
      <c r="AL410" s="42">
        <v>7</v>
      </c>
      <c r="AM410" s="42"/>
      <c r="AN410" s="42"/>
      <c r="AO410" s="8">
        <f t="shared" si="181"/>
        <v>24</v>
      </c>
      <c r="AP410" s="8">
        <f t="shared" si="173"/>
        <v>15</v>
      </c>
      <c r="AQ410" s="8">
        <f t="shared" si="174"/>
        <v>13</v>
      </c>
      <c r="AR410" s="8">
        <f t="shared" si="182"/>
        <v>6</v>
      </c>
      <c r="AS410" s="8">
        <f t="shared" si="178"/>
        <v>5.9375</v>
      </c>
      <c r="AT410" s="8">
        <f t="shared" si="179"/>
        <v>6.125</v>
      </c>
      <c r="AU410" s="8">
        <f t="shared" si="183"/>
        <v>6</v>
      </c>
      <c r="AV410" s="8">
        <f t="shared" si="163"/>
        <v>5.9666666666666668</v>
      </c>
      <c r="AW410" s="8">
        <f t="shared" si="175"/>
        <v>5.9615384615384617</v>
      </c>
      <c r="AX410" s="8">
        <f t="shared" si="171"/>
        <v>6.5625</v>
      </c>
      <c r="AY410" s="8">
        <f t="shared" si="167"/>
        <v>6.333333333333333</v>
      </c>
      <c r="AZ410" s="8">
        <f t="shared" si="168"/>
        <v>6.5769230769230766</v>
      </c>
      <c r="BA410" s="1">
        <f t="shared" si="172"/>
        <v>144</v>
      </c>
      <c r="BB410" s="1">
        <f>SUM('BONUS GAZZETTA 2013 2014'!C410:AN410)</f>
        <v>13.5</v>
      </c>
      <c r="BC410" s="15">
        <f t="shared" si="180"/>
        <v>157.5</v>
      </c>
      <c r="BD410" s="1">
        <f t="shared" si="176"/>
        <v>89.5</v>
      </c>
      <c r="BE410" s="1">
        <f t="shared" si="177"/>
        <v>77.5</v>
      </c>
      <c r="BF410" s="1">
        <f>SUM('BONUS GAZZETTA 2013 2014'!C410,'BONUS GAZZETTA 2013 2014'!E410,'BONUS GAZZETTA 2013 2014'!G410,'BONUS GAZZETTA 2013 2014'!I410,'BONUS GAZZETTA 2013 2014'!K410,'BONUS GAZZETTA 2013 2014'!M410,'BONUS GAZZETTA 2013 2014'!O410,'BONUS GAZZETTA 2013 2014'!Q410,'BONUS GAZZETTA 2013 2014'!R410,'BONUS GAZZETTA 2013 2014'!T410,'BONUS GAZZETTA 2013 2014'!W410,'BONUS GAZZETTA 2013 2014'!Y410,'BONUS GAZZETTA 2013 2014'!AA410,'BONUS GAZZETTA 2013 2014'!AC410,'BONUS GAZZETTA 2013 2014'!AE410,'BONUS GAZZETTA 2013 2014'!AG410,'BONUS GAZZETTA 2013 2014'!AI410,'BONUS GAZZETTA 2013 2014'!AL410,'BONUS GAZZETTA 2013 2014'!AN410)</f>
        <v>5.5</v>
      </c>
      <c r="BG410" s="1">
        <f>SUM('BONUS GAZZETTA 2013 2014'!D410,'BONUS GAZZETTA 2013 2014'!F410,'BONUS GAZZETTA 2013 2014'!H410,'BONUS GAZZETTA 2013 2014'!J410,'BONUS GAZZETTA 2013 2014'!L410,'BONUS GAZZETTA 2013 2014'!N410,'BONUS GAZZETTA 2013 2014'!P410,'BONUS GAZZETTA 2013 2014'!S410,'BONUS GAZZETTA 2013 2014'!U410,'BONUS GAZZETTA 2013 2014'!V410,'BONUS GAZZETTA 2013 2014'!X410,'BONUS GAZZETTA 2013 2014'!Z410,'BONUS GAZZETTA 2013 2014'!AB410,'BONUS GAZZETTA 2013 2014'!AD410,'BONUS GAZZETTA 2013 2014'!AF410,'BONUS GAZZETTA 2013 2014'!AH410,'BONUS GAZZETTA 2013 2014'!AJ410,'BONUS GAZZETTA 2013 2014'!AK410,'BONUS GAZZETTA 2013 2014'!AM410)</f>
        <v>8</v>
      </c>
      <c r="BH410" s="1">
        <f t="shared" si="169"/>
        <v>95</v>
      </c>
      <c r="BI410" s="1">
        <f t="shared" si="170"/>
        <v>85.5</v>
      </c>
    </row>
    <row r="411" spans="1:61">
      <c r="A411" s="42" t="s">
        <v>14</v>
      </c>
      <c r="B411" s="42" t="s">
        <v>488</v>
      </c>
      <c r="C411" s="42"/>
      <c r="D411" s="42"/>
      <c r="E411" s="42"/>
      <c r="F411" s="42"/>
      <c r="G411" s="42"/>
      <c r="H411" s="42">
        <v>6.5</v>
      </c>
      <c r="I411" s="42">
        <v>6</v>
      </c>
      <c r="J411" s="42"/>
      <c r="K411" s="42" t="s">
        <v>423</v>
      </c>
      <c r="L411" s="42"/>
      <c r="M411" s="42" t="s">
        <v>423</v>
      </c>
      <c r="N411" s="42" t="s">
        <v>423</v>
      </c>
      <c r="O411" s="42" t="s">
        <v>423</v>
      </c>
      <c r="P411" s="42"/>
      <c r="Q411" s="42"/>
      <c r="R411" s="42"/>
      <c r="S411" s="42" t="s">
        <v>423</v>
      </c>
      <c r="T411" s="42">
        <v>6</v>
      </c>
      <c r="U411" s="42"/>
      <c r="V411" s="42"/>
      <c r="W411" s="42"/>
      <c r="X411" s="42">
        <v>5</v>
      </c>
      <c r="Y411" s="42"/>
      <c r="Z411" s="42"/>
      <c r="AA411" s="42"/>
      <c r="AB411" s="42">
        <v>5</v>
      </c>
      <c r="AC411" s="42"/>
      <c r="AD411" s="42"/>
      <c r="AE411" s="42"/>
      <c r="AF411" s="42">
        <v>7</v>
      </c>
      <c r="AG411" s="42"/>
      <c r="AH411" s="42">
        <v>6</v>
      </c>
      <c r="AI411" s="42"/>
      <c r="AJ411" s="42">
        <v>5.5</v>
      </c>
      <c r="AK411" s="42"/>
      <c r="AL411" s="42">
        <v>5.5</v>
      </c>
      <c r="AM411" s="42">
        <v>6.5</v>
      </c>
      <c r="AN411" s="42">
        <v>7</v>
      </c>
      <c r="AO411" s="8">
        <f t="shared" si="181"/>
        <v>11</v>
      </c>
      <c r="AP411" s="8">
        <f t="shared" si="173"/>
        <v>7</v>
      </c>
      <c r="AQ411" s="8">
        <f t="shared" si="174"/>
        <v>7</v>
      </c>
      <c r="AR411" s="8">
        <f t="shared" si="182"/>
        <v>6</v>
      </c>
      <c r="AS411" s="8">
        <f t="shared" si="178"/>
        <v>6.166666666666667</v>
      </c>
      <c r="AT411" s="8">
        <f t="shared" si="179"/>
        <v>5.9375</v>
      </c>
      <c r="AU411" s="8">
        <f t="shared" si="183"/>
        <v>6</v>
      </c>
      <c r="AV411" s="8">
        <f t="shared" si="163"/>
        <v>5.7857142857142856</v>
      </c>
      <c r="AW411" s="8">
        <f t="shared" si="175"/>
        <v>5.9285714285714288</v>
      </c>
      <c r="AX411" s="8">
        <f t="shared" si="171"/>
        <v>7.2727272727272725</v>
      </c>
      <c r="AY411" s="8">
        <f t="shared" si="167"/>
        <v>6.5714285714285712</v>
      </c>
      <c r="AZ411" s="8">
        <f t="shared" si="168"/>
        <v>7.1428571428571432</v>
      </c>
      <c r="BA411" s="1">
        <f t="shared" si="172"/>
        <v>66</v>
      </c>
      <c r="BB411" s="1">
        <f>SUM('BONUS GAZZETTA 2013 2014'!C411:AN411)</f>
        <v>14</v>
      </c>
      <c r="BC411" s="15">
        <f t="shared" si="180"/>
        <v>80</v>
      </c>
      <c r="BD411" s="1">
        <f t="shared" si="176"/>
        <v>40.5</v>
      </c>
      <c r="BE411" s="1">
        <f t="shared" si="177"/>
        <v>41.5</v>
      </c>
      <c r="BF411" s="1">
        <f>SUM('BONUS GAZZETTA 2013 2014'!C411,'BONUS GAZZETTA 2013 2014'!E411,'BONUS GAZZETTA 2013 2014'!G411,'BONUS GAZZETTA 2013 2014'!I411,'BONUS GAZZETTA 2013 2014'!K411,'BONUS GAZZETTA 2013 2014'!M411,'BONUS GAZZETTA 2013 2014'!O411,'BONUS GAZZETTA 2013 2014'!Q411,'BONUS GAZZETTA 2013 2014'!R411,'BONUS GAZZETTA 2013 2014'!T411,'BONUS GAZZETTA 2013 2014'!W411,'BONUS GAZZETTA 2013 2014'!Y411,'BONUS GAZZETTA 2013 2014'!AA411,'BONUS GAZZETTA 2013 2014'!AC411,'BONUS GAZZETTA 2013 2014'!AE411,'BONUS GAZZETTA 2013 2014'!AG411,'BONUS GAZZETTA 2013 2014'!AI411,'BONUS GAZZETTA 2013 2014'!AL411,'BONUS GAZZETTA 2013 2014'!AN411)</f>
        <v>5.5</v>
      </c>
      <c r="BG411" s="1">
        <f>SUM('BONUS GAZZETTA 2013 2014'!D411,'BONUS GAZZETTA 2013 2014'!F411,'BONUS GAZZETTA 2013 2014'!H411,'BONUS GAZZETTA 2013 2014'!J411,'BONUS GAZZETTA 2013 2014'!L411,'BONUS GAZZETTA 2013 2014'!N411,'BONUS GAZZETTA 2013 2014'!P411,'BONUS GAZZETTA 2013 2014'!S411,'BONUS GAZZETTA 2013 2014'!U411,'BONUS GAZZETTA 2013 2014'!V411,'BONUS GAZZETTA 2013 2014'!X411,'BONUS GAZZETTA 2013 2014'!Z411,'BONUS GAZZETTA 2013 2014'!AB411,'BONUS GAZZETTA 2013 2014'!AD411,'BONUS GAZZETTA 2013 2014'!AF411,'BONUS GAZZETTA 2013 2014'!AH411,'BONUS GAZZETTA 2013 2014'!AJ411,'BONUS GAZZETTA 2013 2014'!AK411,'BONUS GAZZETTA 2013 2014'!AM411)</f>
        <v>8.5</v>
      </c>
      <c r="BH411" s="1">
        <f t="shared" si="169"/>
        <v>46</v>
      </c>
      <c r="BI411" s="1">
        <f t="shared" si="170"/>
        <v>50</v>
      </c>
    </row>
    <row r="412" spans="1:61">
      <c r="A412" s="150" t="s">
        <v>294</v>
      </c>
      <c r="B412" s="150"/>
      <c r="C412" s="150"/>
      <c r="D412" s="150"/>
      <c r="E412" s="150"/>
      <c r="F412" s="150"/>
      <c r="G412" s="150"/>
      <c r="H412" s="150"/>
      <c r="I412" s="150"/>
      <c r="J412" s="150"/>
      <c r="K412" s="150"/>
      <c r="L412" s="150"/>
      <c r="M412" s="150"/>
      <c r="N412" s="150"/>
      <c r="O412" s="150"/>
      <c r="P412" s="150"/>
      <c r="Q412" s="150"/>
      <c r="R412" s="150"/>
      <c r="S412" s="150"/>
      <c r="T412" s="150"/>
      <c r="U412" s="150"/>
      <c r="V412" s="150"/>
      <c r="W412" s="150"/>
      <c r="X412" s="150"/>
      <c r="Y412" s="150"/>
      <c r="Z412" s="150"/>
      <c r="AA412" s="150"/>
      <c r="AB412" s="150"/>
      <c r="AC412" s="150"/>
      <c r="AD412" s="150"/>
      <c r="AE412" s="150"/>
      <c r="AF412" s="150"/>
      <c r="AG412" s="150"/>
      <c r="AH412" s="150"/>
      <c r="AI412" s="150"/>
      <c r="AJ412" s="150"/>
      <c r="AK412" s="150"/>
      <c r="AL412" s="150"/>
      <c r="AM412" s="150"/>
      <c r="AN412" s="150"/>
      <c r="AO412" s="12"/>
      <c r="AP412" s="12"/>
      <c r="AQ412" s="12"/>
      <c r="AR412" s="12"/>
      <c r="AS412" s="12"/>
      <c r="AT412" s="12"/>
      <c r="AU412" s="12"/>
      <c r="AV412" s="12"/>
      <c r="AW412" s="9"/>
      <c r="AX412" s="13"/>
      <c r="AY412" s="13"/>
      <c r="AZ412" s="13"/>
      <c r="BA412" s="13"/>
      <c r="BB412" s="4"/>
    </row>
    <row r="413" spans="1:61">
      <c r="A413" s="44" t="s">
        <v>0</v>
      </c>
      <c r="B413" s="44" t="s">
        <v>489</v>
      </c>
      <c r="C413" s="44"/>
      <c r="D413" s="44"/>
      <c r="E413" s="44"/>
      <c r="F413" s="44"/>
      <c r="G413" s="44"/>
      <c r="H413" s="44"/>
      <c r="I413" s="44">
        <v>6</v>
      </c>
      <c r="J413" s="44">
        <v>6</v>
      </c>
      <c r="K413" s="44"/>
      <c r="L413" s="44"/>
      <c r="M413" s="44"/>
      <c r="N413" s="44" t="s">
        <v>429</v>
      </c>
      <c r="O413" s="44"/>
      <c r="P413" s="44"/>
      <c r="Q413" s="44"/>
      <c r="R413" s="44"/>
      <c r="S413" s="44"/>
      <c r="T413" s="44"/>
      <c r="U413" s="44"/>
      <c r="V413" s="44"/>
      <c r="W413" s="44"/>
      <c r="X413" s="44"/>
      <c r="Y413" s="44"/>
      <c r="Z413" s="44"/>
      <c r="AA413" s="44"/>
      <c r="AB413" s="44"/>
      <c r="AC413" s="44"/>
      <c r="AD413" s="44"/>
      <c r="AE413" s="44"/>
      <c r="AF413" s="44"/>
      <c r="AG413" s="44"/>
      <c r="AH413" s="44"/>
      <c r="AI413" s="44"/>
      <c r="AJ413" s="44"/>
      <c r="AK413" s="44"/>
      <c r="AL413" s="44">
        <v>6</v>
      </c>
      <c r="AM413" s="44"/>
      <c r="AN413" s="44"/>
      <c r="AO413" s="8">
        <f t="shared" si="181"/>
        <v>3</v>
      </c>
      <c r="AP413" s="8">
        <f>COUNT(C413,E413,G413,I413,K413,M413,N413,P413,R413,T413,W413,Y413,AA413,AC413,AE413,AH413,AJ413,AL413,AN413)</f>
        <v>2</v>
      </c>
      <c r="AQ413" s="8">
        <f>COUNT(D413,F413,H413,J413,L413,O413,Q413,S413,U413:V413,X413,Z413,AB413,AD413,AF413:AG413,AI413,AK413,AM413)</f>
        <v>1</v>
      </c>
      <c r="AR413" s="8">
        <f t="shared" si="182"/>
        <v>6</v>
      </c>
      <c r="AS413" s="8">
        <f t="shared" si="178"/>
        <v>6</v>
      </c>
      <c r="AT413" s="8">
        <f t="shared" si="179"/>
        <v>6</v>
      </c>
      <c r="AU413" s="8">
        <f t="shared" si="183"/>
        <v>6</v>
      </c>
      <c r="AV413" s="8">
        <f>AVERAGE(C413,E413,G413,I413,K413,M413,N413,P413,R413,T413,W413,Y413,AA413,AC413,AE413,AH413,AJ413,AL413,AN413)</f>
        <v>6</v>
      </c>
      <c r="AW413" s="8">
        <f>AVERAGE(D413,F413,H413,J413,L413,O413,Q413,S413,U413:V413,X413,Z413,AB413,AD413,AF413:AG413,AI413,AK413,AM413)</f>
        <v>6</v>
      </c>
      <c r="AX413" s="8">
        <f t="shared" ref="AX413:AX442" si="184">BC413/AO413</f>
        <v>4.666666666666667</v>
      </c>
      <c r="AY413" s="8">
        <f t="shared" si="167"/>
        <v>5.5</v>
      </c>
      <c r="AZ413" s="8">
        <f t="shared" si="168"/>
        <v>3</v>
      </c>
      <c r="BA413" s="1">
        <f t="shared" ref="BA413:BA442" si="185">SUM(C413:AN413)</f>
        <v>18</v>
      </c>
      <c r="BB413" s="1">
        <f>SUM('BONUS GAZZETTA 2013 2014'!C413:AN413)</f>
        <v>-4</v>
      </c>
      <c r="BC413" s="15">
        <f t="shared" si="180"/>
        <v>14</v>
      </c>
      <c r="BD413" s="1">
        <f>SUM(C413,E413,G413,I413,K413,M413,N413,P413,R413,T413,W413,Y413,AA413,AC413,AE413,AH413,AJ413,AL413,AN413)</f>
        <v>12</v>
      </c>
      <c r="BE413" s="1">
        <f>SUM(D413,F413,H413,J413,L413,O413,Q413,S413,U413:V413,X413,Z413,AB413,AD413,AF413:AG413,AI413,AK413,AM413)</f>
        <v>6</v>
      </c>
      <c r="BF413" s="1">
        <f>SUM('BONUS GAZZETTA 2013 2014'!C413,'BONUS GAZZETTA 2013 2014'!E413,'BONUS GAZZETTA 2013 2014'!G413,'BONUS GAZZETTA 2013 2014'!I413,'BONUS GAZZETTA 2013 2014'!K413,'BONUS GAZZETTA 2013 2014'!M413,'BONUS GAZZETTA 2013 2014'!N413,'BONUS GAZZETTA 2013 2014'!P413,'BONUS GAZZETTA 2013 2014'!R413,'BONUS GAZZETTA 2013 2014'!T413,'BONUS GAZZETTA 2013 2014'!W413,'BONUS GAZZETTA 2013 2014'!Y413,'BONUS GAZZETTA 2013 2014'!AA413,'BONUS GAZZETTA 2013 2014'!AC413,'BONUS GAZZETTA 2013 2014'!AE413,'BONUS GAZZETTA 2013 2014'!AH413,'BONUS GAZZETTA 2013 2014'!AJ413,'BONUS GAZZETTA 2013 2014'!AL413,'BONUS GAZZETTA 2013 2014'!AN413)</f>
        <v>-1</v>
      </c>
      <c r="BG413" s="1">
        <f>SUM('BONUS GAZZETTA 2013 2014'!D413,'BONUS GAZZETTA 2013 2014'!F413,'BONUS GAZZETTA 2013 2014'!H413,'BONUS GAZZETTA 2013 2014'!J413,'BONUS GAZZETTA 2013 2014'!L413,'BONUS GAZZETTA 2013 2014'!O413,'BONUS GAZZETTA 2013 2014'!Q413,'BONUS GAZZETTA 2013 2014'!S413,'BONUS GAZZETTA 2013 2014'!U413,'BONUS GAZZETTA 2013 2014'!V413,'BONUS GAZZETTA 2013 2014'!X413,'BONUS GAZZETTA 2013 2014'!Z413,'BONUS GAZZETTA 2013 2014'!AB413,'BONUS GAZZETTA 2013 2014'!AD413,'BONUS GAZZETTA 2013 2014'!AF413,'BONUS GAZZETTA 2013 2014'!AI413,'BONUS GAZZETTA 2013 2014'!AK413,'BONUS GAZZETTA 2013 2014'!AM413)</f>
        <v>-3</v>
      </c>
      <c r="BH413" s="1">
        <f t="shared" si="169"/>
        <v>11</v>
      </c>
      <c r="BI413" s="1">
        <f t="shared" si="170"/>
        <v>3</v>
      </c>
    </row>
    <row r="414" spans="1:61">
      <c r="A414" s="44" t="s">
        <v>0</v>
      </c>
      <c r="B414" s="44" t="s">
        <v>184</v>
      </c>
      <c r="C414" s="44">
        <v>7</v>
      </c>
      <c r="D414" s="44">
        <v>6.5</v>
      </c>
      <c r="E414" s="44">
        <v>6</v>
      </c>
      <c r="F414" s="44">
        <v>6</v>
      </c>
      <c r="G414" s="44">
        <v>5.5</v>
      </c>
      <c r="H414" s="45">
        <v>6</v>
      </c>
      <c r="I414" s="44">
        <v>6</v>
      </c>
      <c r="J414" s="44"/>
      <c r="K414" s="44">
        <v>6</v>
      </c>
      <c r="L414" s="44">
        <v>6.5</v>
      </c>
      <c r="M414" s="44">
        <v>6</v>
      </c>
      <c r="N414" s="44">
        <v>6</v>
      </c>
      <c r="O414" s="44">
        <v>7</v>
      </c>
      <c r="P414" s="44">
        <v>6</v>
      </c>
      <c r="Q414" s="44">
        <v>6.5</v>
      </c>
      <c r="R414" s="44">
        <v>6.5</v>
      </c>
      <c r="S414" s="44">
        <v>6.5</v>
      </c>
      <c r="T414" s="44">
        <v>6</v>
      </c>
      <c r="U414" s="44">
        <v>6.5</v>
      </c>
      <c r="V414" s="44">
        <v>6</v>
      </c>
      <c r="W414" s="44">
        <v>6.5</v>
      </c>
      <c r="X414" s="44">
        <v>6</v>
      </c>
      <c r="Y414" s="44">
        <v>6</v>
      </c>
      <c r="Z414" s="44">
        <v>7</v>
      </c>
      <c r="AA414" s="44">
        <v>6</v>
      </c>
      <c r="AB414" s="44">
        <v>7</v>
      </c>
      <c r="AC414" s="44">
        <v>6.5</v>
      </c>
      <c r="AD414" s="44">
        <v>5.5</v>
      </c>
      <c r="AE414" s="44">
        <v>6</v>
      </c>
      <c r="AF414" s="44">
        <v>5</v>
      </c>
      <c r="AG414" s="44">
        <v>5.5</v>
      </c>
      <c r="AH414" s="44">
        <v>6</v>
      </c>
      <c r="AI414" s="44">
        <v>6.5</v>
      </c>
      <c r="AJ414" s="44">
        <v>6</v>
      </c>
      <c r="AK414" s="44">
        <v>6.5</v>
      </c>
      <c r="AL414" s="44"/>
      <c r="AM414" s="44">
        <v>6</v>
      </c>
      <c r="AN414" s="44">
        <v>6</v>
      </c>
      <c r="AO414" s="8">
        <f t="shared" si="181"/>
        <v>36</v>
      </c>
      <c r="AP414" s="8">
        <f t="shared" ref="AP414:AP442" si="186">COUNT(C414,E414,G414,I414,K414,M414,N414,P414,R414,T414,W414,Y414,AA414,AC414,AE414,AH414,AJ414,AL414,AN414)</f>
        <v>18</v>
      </c>
      <c r="AQ414" s="8">
        <f t="shared" ref="AQ414:AQ442" si="187">COUNT(D414,F414,H414,J414,L414,O414,Q414,S414,U414:V414,X414,Z414,AB414,AD414,AF414:AG414,AI414,AK414,AM414)</f>
        <v>18</v>
      </c>
      <c r="AR414" s="8">
        <f t="shared" si="182"/>
        <v>6.1805555555555554</v>
      </c>
      <c r="AS414" s="8">
        <f t="shared" si="178"/>
        <v>6.25</v>
      </c>
      <c r="AT414" s="8">
        <f t="shared" si="179"/>
        <v>6.1111111111111107</v>
      </c>
      <c r="AU414" s="8">
        <f t="shared" si="183"/>
        <v>6</v>
      </c>
      <c r="AV414" s="8">
        <f t="shared" ref="AV414:AV442" si="188">AVERAGE(C414,E414,G414,I414,K414,M414,N414,P414,R414,T414,W414,Y414,AA414,AC414,AE414,AH414,AJ414,AL414,AN414)</f>
        <v>6.1111111111111107</v>
      </c>
      <c r="AW414" s="8">
        <f t="shared" ref="AW414:AW442" si="189">AVERAGE(D414,F414,H414,J414,L414,O414,Q414,S414,U414:V414,X414,Z414,AB414,AD414,AF414:AG414,AI414,AK414,AM414)</f>
        <v>6.25</v>
      </c>
      <c r="AX414" s="8">
        <f t="shared" si="184"/>
        <v>5.0555555555555554</v>
      </c>
      <c r="AY414" s="8">
        <f t="shared" si="167"/>
        <v>5.083333333333333</v>
      </c>
      <c r="AZ414" s="8">
        <f t="shared" si="168"/>
        <v>5.1944444444444446</v>
      </c>
      <c r="BA414" s="1">
        <f t="shared" si="185"/>
        <v>222.5</v>
      </c>
      <c r="BB414" s="1">
        <f>SUM('BONUS GAZZETTA 2013 2014'!C414:AN414)</f>
        <v>-40.5</v>
      </c>
      <c r="BC414" s="15">
        <f t="shared" si="180"/>
        <v>182</v>
      </c>
      <c r="BD414" s="1">
        <f t="shared" ref="BD414:BD442" si="190">SUM(C414,E414,G414,I414,K414,M414,N414,P414,R414,T414,W414,Y414,AA414,AC414,AE414,AH414,AJ414,AL414,AN414)</f>
        <v>110</v>
      </c>
      <c r="BE414" s="1">
        <f t="shared" ref="BE414:BE442" si="191">SUM(D414,F414,H414,J414,L414,O414,Q414,S414,U414:V414,X414,Z414,AB414,AD414,AF414:AG414,AI414,AK414,AM414)</f>
        <v>112.5</v>
      </c>
      <c r="BF414" s="1">
        <f>SUM('BONUS GAZZETTA 2013 2014'!C414,'BONUS GAZZETTA 2013 2014'!E414,'BONUS GAZZETTA 2013 2014'!G414,'BONUS GAZZETTA 2013 2014'!I414,'BONUS GAZZETTA 2013 2014'!K414,'BONUS GAZZETTA 2013 2014'!M414,'BONUS GAZZETTA 2013 2014'!N414,'BONUS GAZZETTA 2013 2014'!P414,'BONUS GAZZETTA 2013 2014'!R414,'BONUS GAZZETTA 2013 2014'!T414,'BONUS GAZZETTA 2013 2014'!W414,'BONUS GAZZETTA 2013 2014'!Y414,'BONUS GAZZETTA 2013 2014'!AA414,'BONUS GAZZETTA 2013 2014'!AC414,'BONUS GAZZETTA 2013 2014'!AE414,'BONUS GAZZETTA 2013 2014'!AH414,'BONUS GAZZETTA 2013 2014'!AJ414,'BONUS GAZZETTA 2013 2014'!AL414,'BONUS GAZZETTA 2013 2014'!AN414)</f>
        <v>-18.5</v>
      </c>
      <c r="BG414" s="1">
        <f>SUM('BONUS GAZZETTA 2013 2014'!D414,'BONUS GAZZETTA 2013 2014'!F414,'BONUS GAZZETTA 2013 2014'!H414,'BONUS GAZZETTA 2013 2014'!J414,'BONUS GAZZETTA 2013 2014'!L414,'BONUS GAZZETTA 2013 2014'!O414,'BONUS GAZZETTA 2013 2014'!Q414,'BONUS GAZZETTA 2013 2014'!S414,'BONUS GAZZETTA 2013 2014'!U414,'BONUS GAZZETTA 2013 2014'!V414,'BONUS GAZZETTA 2013 2014'!X414,'BONUS GAZZETTA 2013 2014'!Z414,'BONUS GAZZETTA 2013 2014'!AB414,'BONUS GAZZETTA 2013 2014'!AD414,'BONUS GAZZETTA 2013 2014'!AF414,'BONUS GAZZETTA 2013 2014'!AI414,'BONUS GAZZETTA 2013 2014'!AK414,'BONUS GAZZETTA 2013 2014'!AM414)</f>
        <v>-19</v>
      </c>
      <c r="BH414" s="1">
        <f t="shared" si="169"/>
        <v>91.5</v>
      </c>
      <c r="BI414" s="1">
        <f t="shared" si="170"/>
        <v>93.5</v>
      </c>
    </row>
    <row r="415" spans="1:61">
      <c r="A415" s="44" t="s">
        <v>0</v>
      </c>
      <c r="B415" s="44" t="s">
        <v>656</v>
      </c>
      <c r="C415" s="44"/>
      <c r="D415" s="44"/>
      <c r="E415" s="44"/>
      <c r="F415" s="44"/>
      <c r="G415" s="44"/>
      <c r="H415" s="45"/>
      <c r="I415" s="44"/>
      <c r="J415" s="44"/>
      <c r="K415" s="44"/>
      <c r="L415" s="44"/>
      <c r="M415" s="44"/>
      <c r="N415" s="44"/>
      <c r="O415" s="44"/>
      <c r="P415" s="44"/>
      <c r="Q415" s="44"/>
      <c r="R415" s="44"/>
      <c r="S415" s="44"/>
      <c r="T415" s="44"/>
      <c r="U415" s="44"/>
      <c r="V415" s="44"/>
      <c r="W415" s="44"/>
      <c r="X415" s="44"/>
      <c r="Y415" s="44"/>
      <c r="Z415" s="44"/>
      <c r="AA415" s="44"/>
      <c r="AB415" s="44"/>
      <c r="AC415" s="44"/>
      <c r="AD415" s="44"/>
      <c r="AE415" s="44"/>
      <c r="AF415" s="44"/>
      <c r="AG415" s="44"/>
      <c r="AH415" s="44"/>
      <c r="AI415" s="44"/>
      <c r="AJ415" s="44"/>
      <c r="AK415" s="44"/>
      <c r="AL415" s="44"/>
      <c r="AM415" s="44"/>
      <c r="AN415" s="44">
        <v>6</v>
      </c>
      <c r="AO415" s="8">
        <f t="shared" si="181"/>
        <v>1</v>
      </c>
      <c r="AP415" s="8">
        <f t="shared" si="186"/>
        <v>1</v>
      </c>
      <c r="AQ415" s="8">
        <f t="shared" si="187"/>
        <v>0</v>
      </c>
      <c r="AR415" s="8">
        <f t="shared" si="182"/>
        <v>6</v>
      </c>
      <c r="AS415" s="8" t="e">
        <f t="shared" si="178"/>
        <v>#DIV/0!</v>
      </c>
      <c r="AT415" s="8">
        <f t="shared" si="179"/>
        <v>6</v>
      </c>
      <c r="AU415" s="8" t="e">
        <f t="shared" si="183"/>
        <v>#N/A</v>
      </c>
      <c r="AV415" s="8">
        <f t="shared" si="188"/>
        <v>6</v>
      </c>
      <c r="AW415" s="8" t="e">
        <f t="shared" si="189"/>
        <v>#DIV/0!</v>
      </c>
      <c r="AX415" s="8">
        <f t="shared" si="184"/>
        <v>6</v>
      </c>
      <c r="AY415" s="8">
        <f t="shared" si="167"/>
        <v>6</v>
      </c>
      <c r="AZ415" s="8" t="e">
        <f t="shared" si="168"/>
        <v>#DIV/0!</v>
      </c>
      <c r="BA415" s="1">
        <f t="shared" si="185"/>
        <v>6</v>
      </c>
      <c r="BB415" s="1">
        <f>SUM('BONUS GAZZETTA 2013 2014'!C415:AN415)</f>
        <v>0</v>
      </c>
      <c r="BC415" s="15">
        <f t="shared" si="180"/>
        <v>6</v>
      </c>
      <c r="BD415" s="1">
        <f t="shared" si="190"/>
        <v>6</v>
      </c>
      <c r="BE415" s="1">
        <f t="shared" si="191"/>
        <v>0</v>
      </c>
      <c r="BF415" s="1">
        <f>SUM('BONUS GAZZETTA 2013 2014'!C415,'BONUS GAZZETTA 2013 2014'!E415,'BONUS GAZZETTA 2013 2014'!G415,'BONUS GAZZETTA 2013 2014'!I415,'BONUS GAZZETTA 2013 2014'!K415,'BONUS GAZZETTA 2013 2014'!M415,'BONUS GAZZETTA 2013 2014'!N415,'BONUS GAZZETTA 2013 2014'!P415,'BONUS GAZZETTA 2013 2014'!R415,'BONUS GAZZETTA 2013 2014'!T415,'BONUS GAZZETTA 2013 2014'!W415,'BONUS GAZZETTA 2013 2014'!Y415,'BONUS GAZZETTA 2013 2014'!AA415,'BONUS GAZZETTA 2013 2014'!AC415,'BONUS GAZZETTA 2013 2014'!AE415,'BONUS GAZZETTA 2013 2014'!AH415,'BONUS GAZZETTA 2013 2014'!AJ415,'BONUS GAZZETTA 2013 2014'!AL415,'BONUS GAZZETTA 2013 2014'!AN415)</f>
        <v>0</v>
      </c>
      <c r="BG415" s="1">
        <f>SUM('BONUS GAZZETTA 2013 2014'!D415,'BONUS GAZZETTA 2013 2014'!F415,'BONUS GAZZETTA 2013 2014'!H415,'BONUS GAZZETTA 2013 2014'!J415,'BONUS GAZZETTA 2013 2014'!L415,'BONUS GAZZETTA 2013 2014'!O415,'BONUS GAZZETTA 2013 2014'!Q415,'BONUS GAZZETTA 2013 2014'!S415,'BONUS GAZZETTA 2013 2014'!U415,'BONUS GAZZETTA 2013 2014'!V415,'BONUS GAZZETTA 2013 2014'!X415,'BONUS GAZZETTA 2013 2014'!Z415,'BONUS GAZZETTA 2013 2014'!AB415,'BONUS GAZZETTA 2013 2014'!AD415,'BONUS GAZZETTA 2013 2014'!AF415,'BONUS GAZZETTA 2013 2014'!AI415,'BONUS GAZZETTA 2013 2014'!AK415,'BONUS GAZZETTA 2013 2014'!AM415)</f>
        <v>0</v>
      </c>
      <c r="BH415" s="1">
        <f t="shared" si="169"/>
        <v>6</v>
      </c>
      <c r="BI415" s="1">
        <f t="shared" si="170"/>
        <v>0</v>
      </c>
    </row>
    <row r="416" spans="1:61">
      <c r="A416" s="44" t="s">
        <v>2</v>
      </c>
      <c r="B416" s="44" t="s">
        <v>466</v>
      </c>
      <c r="C416" s="44"/>
      <c r="D416" s="44"/>
      <c r="E416" s="44"/>
      <c r="F416" s="44"/>
      <c r="G416" s="44">
        <v>6</v>
      </c>
      <c r="H416" s="45"/>
      <c r="I416" s="44"/>
      <c r="J416" s="44"/>
      <c r="K416" s="44">
        <v>6</v>
      </c>
      <c r="L416" s="44">
        <v>6</v>
      </c>
      <c r="M416" s="44"/>
      <c r="N416" s="44"/>
      <c r="O416" s="44">
        <v>6</v>
      </c>
      <c r="P416" s="44"/>
      <c r="Q416" s="44"/>
      <c r="R416" s="44"/>
      <c r="S416" s="44"/>
      <c r="T416" s="44"/>
      <c r="U416" s="44"/>
      <c r="V416" s="44"/>
      <c r="W416" s="44"/>
      <c r="X416" s="44"/>
      <c r="Y416" s="44"/>
      <c r="Z416" s="44"/>
      <c r="AA416" s="44"/>
      <c r="AB416" s="44"/>
      <c r="AC416" s="44"/>
      <c r="AD416" s="44"/>
      <c r="AE416" s="44"/>
      <c r="AF416" s="44"/>
      <c r="AG416" s="44"/>
      <c r="AH416" s="44"/>
      <c r="AI416" s="44"/>
      <c r="AJ416" s="44"/>
      <c r="AK416" s="44"/>
      <c r="AL416" s="44"/>
      <c r="AM416" s="44"/>
      <c r="AN416" s="44"/>
      <c r="AO416" s="8">
        <f t="shared" si="181"/>
        <v>4</v>
      </c>
      <c r="AP416" s="8">
        <f t="shared" si="186"/>
        <v>2</v>
      </c>
      <c r="AQ416" s="8">
        <f t="shared" si="187"/>
        <v>2</v>
      </c>
      <c r="AR416" s="8">
        <f t="shared" si="182"/>
        <v>6</v>
      </c>
      <c r="AS416" s="8">
        <f t="shared" si="178"/>
        <v>6</v>
      </c>
      <c r="AT416" s="8" t="e">
        <f t="shared" si="179"/>
        <v>#DIV/0!</v>
      </c>
      <c r="AU416" s="8">
        <f t="shared" si="183"/>
        <v>6</v>
      </c>
      <c r="AV416" s="8">
        <f t="shared" si="188"/>
        <v>6</v>
      </c>
      <c r="AW416" s="8">
        <f t="shared" si="189"/>
        <v>6</v>
      </c>
      <c r="AX416" s="8">
        <f t="shared" si="184"/>
        <v>5.625</v>
      </c>
      <c r="AY416" s="8">
        <f t="shared" si="167"/>
        <v>5.75</v>
      </c>
      <c r="AZ416" s="8">
        <f t="shared" si="168"/>
        <v>5.5</v>
      </c>
      <c r="BA416" s="1">
        <f t="shared" si="185"/>
        <v>24</v>
      </c>
      <c r="BB416" s="1">
        <f>SUM('BONUS GAZZETTA 2013 2014'!C416:AN416)</f>
        <v>-1.5</v>
      </c>
      <c r="BC416" s="15">
        <f t="shared" si="180"/>
        <v>22.5</v>
      </c>
      <c r="BD416" s="1">
        <f t="shared" si="190"/>
        <v>12</v>
      </c>
      <c r="BE416" s="1">
        <f t="shared" si="191"/>
        <v>12</v>
      </c>
      <c r="BF416" s="1">
        <f>SUM('BONUS GAZZETTA 2013 2014'!C416,'BONUS GAZZETTA 2013 2014'!E416,'BONUS GAZZETTA 2013 2014'!G416,'BONUS GAZZETTA 2013 2014'!I416,'BONUS GAZZETTA 2013 2014'!K416,'BONUS GAZZETTA 2013 2014'!M416,'BONUS GAZZETTA 2013 2014'!N416,'BONUS GAZZETTA 2013 2014'!P416,'BONUS GAZZETTA 2013 2014'!R416,'BONUS GAZZETTA 2013 2014'!T416,'BONUS GAZZETTA 2013 2014'!W416,'BONUS GAZZETTA 2013 2014'!Y416,'BONUS GAZZETTA 2013 2014'!AA416,'BONUS GAZZETTA 2013 2014'!AC416,'BONUS GAZZETTA 2013 2014'!AE416,'BONUS GAZZETTA 2013 2014'!AH416,'BONUS GAZZETTA 2013 2014'!AJ416,'BONUS GAZZETTA 2013 2014'!AL416,'BONUS GAZZETTA 2013 2014'!AN416)</f>
        <v>-0.5</v>
      </c>
      <c r="BG416" s="1">
        <f>SUM('BONUS GAZZETTA 2013 2014'!D416,'BONUS GAZZETTA 2013 2014'!F416,'BONUS GAZZETTA 2013 2014'!H416,'BONUS GAZZETTA 2013 2014'!J416,'BONUS GAZZETTA 2013 2014'!L416,'BONUS GAZZETTA 2013 2014'!O416,'BONUS GAZZETTA 2013 2014'!Q416,'BONUS GAZZETTA 2013 2014'!S416,'BONUS GAZZETTA 2013 2014'!U416,'BONUS GAZZETTA 2013 2014'!V416,'BONUS GAZZETTA 2013 2014'!X416,'BONUS GAZZETTA 2013 2014'!Z416,'BONUS GAZZETTA 2013 2014'!AB416,'BONUS GAZZETTA 2013 2014'!AD416,'BONUS GAZZETTA 2013 2014'!AF416,'BONUS GAZZETTA 2013 2014'!AI416,'BONUS GAZZETTA 2013 2014'!AK416,'BONUS GAZZETTA 2013 2014'!AM416)</f>
        <v>-1</v>
      </c>
      <c r="BH416" s="1">
        <f t="shared" si="169"/>
        <v>11.5</v>
      </c>
      <c r="BI416" s="1">
        <f t="shared" si="170"/>
        <v>11</v>
      </c>
    </row>
    <row r="417" spans="1:61">
      <c r="A417" s="44" t="s">
        <v>2</v>
      </c>
      <c r="B417" s="44" t="s">
        <v>185</v>
      </c>
      <c r="C417" s="44">
        <v>6</v>
      </c>
      <c r="D417" s="44">
        <v>5</v>
      </c>
      <c r="E417" s="44">
        <v>6</v>
      </c>
      <c r="F417" s="44">
        <v>6</v>
      </c>
      <c r="G417" s="44"/>
      <c r="H417" s="45">
        <v>5.5</v>
      </c>
      <c r="I417" s="44">
        <v>6</v>
      </c>
      <c r="J417" s="44">
        <v>5.5</v>
      </c>
      <c r="K417" s="44">
        <v>6</v>
      </c>
      <c r="L417" s="44">
        <v>6</v>
      </c>
      <c r="M417" s="44">
        <v>5.5</v>
      </c>
      <c r="N417" s="44">
        <v>5</v>
      </c>
      <c r="O417" s="44">
        <v>6</v>
      </c>
      <c r="P417" s="44">
        <v>6</v>
      </c>
      <c r="Q417" s="44">
        <v>6</v>
      </c>
      <c r="R417" s="44">
        <v>5.5</v>
      </c>
      <c r="S417" s="44">
        <v>6</v>
      </c>
      <c r="T417" s="44">
        <v>6.5</v>
      </c>
      <c r="U417" s="44"/>
      <c r="V417" s="44">
        <v>6</v>
      </c>
      <c r="W417" s="44">
        <v>6.5</v>
      </c>
      <c r="X417" s="44">
        <v>6</v>
      </c>
      <c r="Y417" s="44">
        <v>6</v>
      </c>
      <c r="Z417" s="44">
        <v>7</v>
      </c>
      <c r="AA417" s="44">
        <v>6.5</v>
      </c>
      <c r="AB417" s="44">
        <v>6.5</v>
      </c>
      <c r="AC417" s="44">
        <v>6</v>
      </c>
      <c r="AD417" s="44">
        <v>7</v>
      </c>
      <c r="AE417" s="44">
        <v>6.5</v>
      </c>
      <c r="AF417" s="44">
        <v>6.5</v>
      </c>
      <c r="AG417" s="44">
        <v>5.5</v>
      </c>
      <c r="AH417" s="44">
        <v>6.5</v>
      </c>
      <c r="AI417" s="44">
        <v>6.5</v>
      </c>
      <c r="AJ417" s="44">
        <v>5.5</v>
      </c>
      <c r="AK417" s="44">
        <v>6.5</v>
      </c>
      <c r="AL417" s="44">
        <v>6</v>
      </c>
      <c r="AM417" s="44">
        <v>6.5</v>
      </c>
      <c r="AN417" s="44">
        <v>6</v>
      </c>
      <c r="AO417" s="8">
        <f t="shared" si="181"/>
        <v>36</v>
      </c>
      <c r="AP417" s="8">
        <f t="shared" si="186"/>
        <v>18</v>
      </c>
      <c r="AQ417" s="8">
        <f t="shared" si="187"/>
        <v>18</v>
      </c>
      <c r="AR417" s="8">
        <f t="shared" si="182"/>
        <v>6.0555555555555554</v>
      </c>
      <c r="AS417" s="8">
        <f t="shared" si="178"/>
        <v>5.7941176470588234</v>
      </c>
      <c r="AT417" s="8">
        <f t="shared" si="179"/>
        <v>6.2894736842105265</v>
      </c>
      <c r="AU417" s="8">
        <f t="shared" si="183"/>
        <v>6</v>
      </c>
      <c r="AV417" s="8">
        <f t="shared" si="188"/>
        <v>6</v>
      </c>
      <c r="AW417" s="8">
        <f t="shared" si="189"/>
        <v>6.1111111111111107</v>
      </c>
      <c r="AX417" s="8">
        <f t="shared" si="184"/>
        <v>5.916666666666667</v>
      </c>
      <c r="AY417" s="8">
        <f t="shared" si="167"/>
        <v>5.8888888888888893</v>
      </c>
      <c r="AZ417" s="8">
        <f t="shared" si="168"/>
        <v>5.9444444444444446</v>
      </c>
      <c r="BA417" s="1">
        <f t="shared" si="185"/>
        <v>218</v>
      </c>
      <c r="BB417" s="1">
        <f>SUM('BONUS GAZZETTA 2013 2014'!C417:AN417)</f>
        <v>-5</v>
      </c>
      <c r="BC417" s="15">
        <f t="shared" si="180"/>
        <v>213</v>
      </c>
      <c r="BD417" s="1">
        <f t="shared" si="190"/>
        <v>108</v>
      </c>
      <c r="BE417" s="1">
        <f t="shared" si="191"/>
        <v>110</v>
      </c>
      <c r="BF417" s="1">
        <f>SUM('BONUS GAZZETTA 2013 2014'!C417,'BONUS GAZZETTA 2013 2014'!E417,'BONUS GAZZETTA 2013 2014'!G417,'BONUS GAZZETTA 2013 2014'!I417,'BONUS GAZZETTA 2013 2014'!K417,'BONUS GAZZETTA 2013 2014'!M417,'BONUS GAZZETTA 2013 2014'!N417,'BONUS GAZZETTA 2013 2014'!P417,'BONUS GAZZETTA 2013 2014'!R417,'BONUS GAZZETTA 2013 2014'!T417,'BONUS GAZZETTA 2013 2014'!W417,'BONUS GAZZETTA 2013 2014'!Y417,'BONUS GAZZETTA 2013 2014'!AA417,'BONUS GAZZETTA 2013 2014'!AC417,'BONUS GAZZETTA 2013 2014'!AE417,'BONUS GAZZETTA 2013 2014'!AH417,'BONUS GAZZETTA 2013 2014'!AJ417,'BONUS GAZZETTA 2013 2014'!AL417,'BONUS GAZZETTA 2013 2014'!AN417)</f>
        <v>-2</v>
      </c>
      <c r="BG417" s="1">
        <f>SUM('BONUS GAZZETTA 2013 2014'!D417,'BONUS GAZZETTA 2013 2014'!F417,'BONUS GAZZETTA 2013 2014'!H417,'BONUS GAZZETTA 2013 2014'!J417,'BONUS GAZZETTA 2013 2014'!L417,'BONUS GAZZETTA 2013 2014'!O417,'BONUS GAZZETTA 2013 2014'!Q417,'BONUS GAZZETTA 2013 2014'!S417,'BONUS GAZZETTA 2013 2014'!U417,'BONUS GAZZETTA 2013 2014'!V417,'BONUS GAZZETTA 2013 2014'!X417,'BONUS GAZZETTA 2013 2014'!Z417,'BONUS GAZZETTA 2013 2014'!AB417,'BONUS GAZZETTA 2013 2014'!AD417,'BONUS GAZZETTA 2013 2014'!AF417,'BONUS GAZZETTA 2013 2014'!AI417,'BONUS GAZZETTA 2013 2014'!AK417,'BONUS GAZZETTA 2013 2014'!AM417)</f>
        <v>-3</v>
      </c>
      <c r="BH417" s="1">
        <f t="shared" si="169"/>
        <v>106</v>
      </c>
      <c r="BI417" s="1">
        <f t="shared" si="170"/>
        <v>107</v>
      </c>
    </row>
    <row r="418" spans="1:61">
      <c r="A418" s="44" t="s">
        <v>2</v>
      </c>
      <c r="B418" s="44" t="s">
        <v>186</v>
      </c>
      <c r="C418" s="44">
        <v>6</v>
      </c>
      <c r="D418" s="44">
        <v>5</v>
      </c>
      <c r="E418" s="44">
        <v>6</v>
      </c>
      <c r="F418" s="44">
        <v>6</v>
      </c>
      <c r="G418" s="44" t="s">
        <v>423</v>
      </c>
      <c r="H418" s="45">
        <v>5.5</v>
      </c>
      <c r="I418" s="44">
        <v>6</v>
      </c>
      <c r="J418" s="44">
        <v>6</v>
      </c>
      <c r="K418" s="44">
        <v>5</v>
      </c>
      <c r="L418" s="44">
        <v>5</v>
      </c>
      <c r="M418" s="44">
        <v>5.5</v>
      </c>
      <c r="N418" s="44">
        <v>5.5</v>
      </c>
      <c r="O418" s="44">
        <v>6.5</v>
      </c>
      <c r="P418" s="44"/>
      <c r="Q418" s="44"/>
      <c r="R418" s="44"/>
      <c r="S418" s="44">
        <v>5</v>
      </c>
      <c r="T418" s="44">
        <v>6</v>
      </c>
      <c r="U418" s="44"/>
      <c r="V418" s="44"/>
      <c r="W418" s="44">
        <v>6</v>
      </c>
      <c r="X418" s="44"/>
      <c r="Y418" s="44"/>
      <c r="Z418" s="44"/>
      <c r="AA418" s="44"/>
      <c r="AB418" s="44"/>
      <c r="AC418" s="44"/>
      <c r="AD418" s="44">
        <v>6.5</v>
      </c>
      <c r="AE418" s="44"/>
      <c r="AF418" s="44">
        <v>5</v>
      </c>
      <c r="AG418" s="44">
        <v>4.5</v>
      </c>
      <c r="AH418" s="44">
        <v>6</v>
      </c>
      <c r="AI418" s="44"/>
      <c r="AJ418" s="44">
        <v>6</v>
      </c>
      <c r="AK418" s="44">
        <v>3</v>
      </c>
      <c r="AL418" s="44"/>
      <c r="AM418" s="44"/>
      <c r="AN418" s="44"/>
      <c r="AO418" s="8">
        <f t="shared" si="181"/>
        <v>21</v>
      </c>
      <c r="AP418" s="8">
        <f t="shared" si="186"/>
        <v>10</v>
      </c>
      <c r="AQ418" s="8">
        <f t="shared" si="187"/>
        <v>11</v>
      </c>
      <c r="AR418" s="8">
        <f t="shared" si="182"/>
        <v>5.5238095238095237</v>
      </c>
      <c r="AS418" s="8">
        <f t="shared" si="178"/>
        <v>5.6428571428571432</v>
      </c>
      <c r="AT418" s="8">
        <f t="shared" si="179"/>
        <v>5.2857142857142856</v>
      </c>
      <c r="AU418" s="8">
        <f t="shared" si="183"/>
        <v>6</v>
      </c>
      <c r="AV418" s="8">
        <f t="shared" si="188"/>
        <v>5.8</v>
      </c>
      <c r="AW418" s="8">
        <f t="shared" si="189"/>
        <v>5.2727272727272725</v>
      </c>
      <c r="AX418" s="8">
        <f t="shared" si="184"/>
        <v>5.3571428571428568</v>
      </c>
      <c r="AY418" s="8">
        <f t="shared" si="167"/>
        <v>5.7</v>
      </c>
      <c r="AZ418" s="8">
        <f t="shared" si="168"/>
        <v>5.0909090909090908</v>
      </c>
      <c r="BA418" s="1">
        <f t="shared" si="185"/>
        <v>116</v>
      </c>
      <c r="BB418" s="1">
        <f>SUM('BONUS GAZZETTA 2013 2014'!C418:AN418)</f>
        <v>-3.5</v>
      </c>
      <c r="BC418" s="15">
        <f t="shared" si="180"/>
        <v>112.5</v>
      </c>
      <c r="BD418" s="1">
        <f t="shared" si="190"/>
        <v>58</v>
      </c>
      <c r="BE418" s="1">
        <f t="shared" si="191"/>
        <v>58</v>
      </c>
      <c r="BF418" s="1">
        <f>SUM('BONUS GAZZETTA 2013 2014'!C418,'BONUS GAZZETTA 2013 2014'!E418,'BONUS GAZZETTA 2013 2014'!G418,'BONUS GAZZETTA 2013 2014'!I418,'BONUS GAZZETTA 2013 2014'!K418,'BONUS GAZZETTA 2013 2014'!M418,'BONUS GAZZETTA 2013 2014'!N418,'BONUS GAZZETTA 2013 2014'!P418,'BONUS GAZZETTA 2013 2014'!R418,'BONUS GAZZETTA 2013 2014'!T418,'BONUS GAZZETTA 2013 2014'!W418,'BONUS GAZZETTA 2013 2014'!Y418,'BONUS GAZZETTA 2013 2014'!AA418,'BONUS GAZZETTA 2013 2014'!AC418,'BONUS GAZZETTA 2013 2014'!AE418,'BONUS GAZZETTA 2013 2014'!AH418,'BONUS GAZZETTA 2013 2014'!AJ418,'BONUS GAZZETTA 2013 2014'!AL418,'BONUS GAZZETTA 2013 2014'!AN418)</f>
        <v>-1</v>
      </c>
      <c r="BG418" s="1">
        <f>SUM('BONUS GAZZETTA 2013 2014'!D418,'BONUS GAZZETTA 2013 2014'!F418,'BONUS GAZZETTA 2013 2014'!H418,'BONUS GAZZETTA 2013 2014'!J418,'BONUS GAZZETTA 2013 2014'!L418,'BONUS GAZZETTA 2013 2014'!O418,'BONUS GAZZETTA 2013 2014'!Q418,'BONUS GAZZETTA 2013 2014'!S418,'BONUS GAZZETTA 2013 2014'!U418,'BONUS GAZZETTA 2013 2014'!V418,'BONUS GAZZETTA 2013 2014'!X418,'BONUS GAZZETTA 2013 2014'!Z418,'BONUS GAZZETTA 2013 2014'!AB418,'BONUS GAZZETTA 2013 2014'!AD418,'BONUS GAZZETTA 2013 2014'!AF418,'BONUS GAZZETTA 2013 2014'!AI418,'BONUS GAZZETTA 2013 2014'!AK418,'BONUS GAZZETTA 2013 2014'!AM418)</f>
        <v>-2</v>
      </c>
      <c r="BH418" s="1">
        <f t="shared" si="169"/>
        <v>57</v>
      </c>
      <c r="BI418" s="1">
        <f t="shared" si="170"/>
        <v>56</v>
      </c>
    </row>
    <row r="419" spans="1:61">
      <c r="A419" s="44" t="s">
        <v>2</v>
      </c>
      <c r="B419" s="44" t="s">
        <v>187</v>
      </c>
      <c r="C419" s="44">
        <v>6</v>
      </c>
      <c r="D419" s="44">
        <v>6</v>
      </c>
      <c r="E419" s="44">
        <v>5.5</v>
      </c>
      <c r="F419" s="44">
        <v>5.5</v>
      </c>
      <c r="G419" s="44" t="s">
        <v>423</v>
      </c>
      <c r="H419" s="45">
        <v>7</v>
      </c>
      <c r="I419" s="44">
        <v>5</v>
      </c>
      <c r="J419" s="44">
        <v>5.5</v>
      </c>
      <c r="K419" s="44">
        <v>6.5</v>
      </c>
      <c r="L419" s="44"/>
      <c r="M419" s="44">
        <v>5.5</v>
      </c>
      <c r="N419" s="44">
        <v>6</v>
      </c>
      <c r="O419" s="44">
        <v>6</v>
      </c>
      <c r="P419" s="44">
        <v>5.5</v>
      </c>
      <c r="Q419" s="44">
        <v>6</v>
      </c>
      <c r="R419" s="44">
        <v>6.5</v>
      </c>
      <c r="S419" s="44">
        <v>5.5</v>
      </c>
      <c r="T419" s="44"/>
      <c r="U419" s="44">
        <v>6</v>
      </c>
      <c r="V419" s="44">
        <v>6</v>
      </c>
      <c r="W419" s="44">
        <v>5.5</v>
      </c>
      <c r="X419" s="44">
        <v>6</v>
      </c>
      <c r="Y419" s="44">
        <v>6.5</v>
      </c>
      <c r="Z419" s="44"/>
      <c r="AA419" s="44"/>
      <c r="AB419" s="44"/>
      <c r="AC419" s="44">
        <v>6</v>
      </c>
      <c r="AD419" s="44"/>
      <c r="AE419" s="44">
        <v>5.5</v>
      </c>
      <c r="AF419" s="44"/>
      <c r="AG419" s="44">
        <v>5.5</v>
      </c>
      <c r="AH419" s="44" t="s">
        <v>423</v>
      </c>
      <c r="AI419" s="44"/>
      <c r="AJ419" s="44"/>
      <c r="AK419" s="44">
        <v>5.5</v>
      </c>
      <c r="AL419" s="44"/>
      <c r="AM419" s="44">
        <v>6.5</v>
      </c>
      <c r="AN419" s="44">
        <v>6</v>
      </c>
      <c r="AO419" s="8">
        <f t="shared" si="181"/>
        <v>26</v>
      </c>
      <c r="AP419" s="8">
        <f t="shared" si="186"/>
        <v>13</v>
      </c>
      <c r="AQ419" s="8">
        <f t="shared" si="187"/>
        <v>13</v>
      </c>
      <c r="AR419" s="8">
        <f t="shared" si="182"/>
        <v>5.884615384615385</v>
      </c>
      <c r="AS419" s="8">
        <f t="shared" si="178"/>
        <v>5.875</v>
      </c>
      <c r="AT419" s="8">
        <f t="shared" si="179"/>
        <v>5.9</v>
      </c>
      <c r="AU419" s="8">
        <f t="shared" si="183"/>
        <v>6</v>
      </c>
      <c r="AV419" s="8">
        <f t="shared" si="188"/>
        <v>5.8461538461538458</v>
      </c>
      <c r="AW419" s="8">
        <f t="shared" si="189"/>
        <v>5.9230769230769234</v>
      </c>
      <c r="AX419" s="8">
        <f t="shared" si="184"/>
        <v>5.9038461538461542</v>
      </c>
      <c r="AY419" s="8">
        <f t="shared" si="167"/>
        <v>5.7307692307692308</v>
      </c>
      <c r="AZ419" s="8">
        <f t="shared" si="168"/>
        <v>6.0769230769230766</v>
      </c>
      <c r="BA419" s="1">
        <f t="shared" si="185"/>
        <v>153</v>
      </c>
      <c r="BB419" s="1">
        <f>SUM('BONUS GAZZETTA 2013 2014'!C419:AN419)</f>
        <v>0.5</v>
      </c>
      <c r="BC419" s="15">
        <f t="shared" si="180"/>
        <v>153.5</v>
      </c>
      <c r="BD419" s="1">
        <f t="shared" si="190"/>
        <v>76</v>
      </c>
      <c r="BE419" s="1">
        <f t="shared" si="191"/>
        <v>77</v>
      </c>
      <c r="BF419" s="1">
        <f>SUM('BONUS GAZZETTA 2013 2014'!C419,'BONUS GAZZETTA 2013 2014'!E419,'BONUS GAZZETTA 2013 2014'!G419,'BONUS GAZZETTA 2013 2014'!I419,'BONUS GAZZETTA 2013 2014'!K419,'BONUS GAZZETTA 2013 2014'!M419,'BONUS GAZZETTA 2013 2014'!N419,'BONUS GAZZETTA 2013 2014'!P419,'BONUS GAZZETTA 2013 2014'!R419,'BONUS GAZZETTA 2013 2014'!T419,'BONUS GAZZETTA 2013 2014'!W419,'BONUS GAZZETTA 2013 2014'!Y419,'BONUS GAZZETTA 2013 2014'!AA419,'BONUS GAZZETTA 2013 2014'!AC419,'BONUS GAZZETTA 2013 2014'!AE419,'BONUS GAZZETTA 2013 2014'!AH419,'BONUS GAZZETTA 2013 2014'!AJ419,'BONUS GAZZETTA 2013 2014'!AL419,'BONUS GAZZETTA 2013 2014'!AN419)</f>
        <v>-1.5</v>
      </c>
      <c r="BG419" s="1">
        <f>SUM('BONUS GAZZETTA 2013 2014'!D419,'BONUS GAZZETTA 2013 2014'!F419,'BONUS GAZZETTA 2013 2014'!H419,'BONUS GAZZETTA 2013 2014'!J419,'BONUS GAZZETTA 2013 2014'!L419,'BONUS GAZZETTA 2013 2014'!O419,'BONUS GAZZETTA 2013 2014'!Q419,'BONUS GAZZETTA 2013 2014'!S419,'BONUS GAZZETTA 2013 2014'!U419,'BONUS GAZZETTA 2013 2014'!V419,'BONUS GAZZETTA 2013 2014'!X419,'BONUS GAZZETTA 2013 2014'!Z419,'BONUS GAZZETTA 2013 2014'!AB419,'BONUS GAZZETTA 2013 2014'!AD419,'BONUS GAZZETTA 2013 2014'!AF419,'BONUS GAZZETTA 2013 2014'!AI419,'BONUS GAZZETTA 2013 2014'!AK419,'BONUS GAZZETTA 2013 2014'!AM419)</f>
        <v>2</v>
      </c>
      <c r="BH419" s="1">
        <f t="shared" si="169"/>
        <v>74.5</v>
      </c>
      <c r="BI419" s="1">
        <f t="shared" si="170"/>
        <v>79</v>
      </c>
    </row>
    <row r="420" spans="1:61">
      <c r="A420" s="44" t="s">
        <v>2</v>
      </c>
      <c r="B420" s="44" t="s">
        <v>188</v>
      </c>
      <c r="C420" s="44">
        <v>6</v>
      </c>
      <c r="D420" s="44">
        <v>6</v>
      </c>
      <c r="E420" s="44">
        <v>6</v>
      </c>
      <c r="F420" s="44">
        <v>6.5</v>
      </c>
      <c r="G420" s="44">
        <v>6</v>
      </c>
      <c r="H420" s="45">
        <v>6</v>
      </c>
      <c r="I420" s="44">
        <v>6</v>
      </c>
      <c r="J420" s="44">
        <v>6</v>
      </c>
      <c r="K420" s="44">
        <v>6.5</v>
      </c>
      <c r="L420" s="44"/>
      <c r="M420" s="44">
        <v>5.5</v>
      </c>
      <c r="N420" s="44">
        <v>6.5</v>
      </c>
      <c r="O420" s="44">
        <v>6.5</v>
      </c>
      <c r="P420" s="44">
        <v>6</v>
      </c>
      <c r="Q420" s="44">
        <v>5</v>
      </c>
      <c r="R420" s="44">
        <v>5.5</v>
      </c>
      <c r="S420" s="44">
        <v>6.5</v>
      </c>
      <c r="T420" s="44">
        <v>7.5</v>
      </c>
      <c r="U420" s="44">
        <v>6.5</v>
      </c>
      <c r="V420" s="44">
        <v>7</v>
      </c>
      <c r="W420" s="44"/>
      <c r="X420" s="44">
        <v>5.5</v>
      </c>
      <c r="Y420" s="44">
        <v>6</v>
      </c>
      <c r="Z420" s="44">
        <v>6.5</v>
      </c>
      <c r="AA420" s="44">
        <v>6.5</v>
      </c>
      <c r="AB420" s="44">
        <v>6</v>
      </c>
      <c r="AC420" s="44">
        <v>6</v>
      </c>
      <c r="AD420" s="44">
        <v>6</v>
      </c>
      <c r="AE420" s="44">
        <v>6</v>
      </c>
      <c r="AF420" s="44">
        <v>6</v>
      </c>
      <c r="AG420" s="44">
        <v>5</v>
      </c>
      <c r="AH420" s="44"/>
      <c r="AI420" s="44">
        <v>6</v>
      </c>
      <c r="AJ420" s="44">
        <v>6.5</v>
      </c>
      <c r="AK420" s="44">
        <v>5.5</v>
      </c>
      <c r="AL420" s="44">
        <v>6.5</v>
      </c>
      <c r="AM420" s="44">
        <v>5</v>
      </c>
      <c r="AN420" s="44"/>
      <c r="AO420" s="8">
        <f t="shared" si="181"/>
        <v>34</v>
      </c>
      <c r="AP420" s="8">
        <f t="shared" si="186"/>
        <v>16</v>
      </c>
      <c r="AQ420" s="8">
        <f t="shared" si="187"/>
        <v>18</v>
      </c>
      <c r="AR420" s="8">
        <f t="shared" si="182"/>
        <v>6.0735294117647056</v>
      </c>
      <c r="AS420" s="8">
        <f t="shared" si="178"/>
        <v>6.1388888888888893</v>
      </c>
      <c r="AT420" s="8">
        <f t="shared" si="179"/>
        <v>6</v>
      </c>
      <c r="AU420" s="8">
        <f t="shared" si="183"/>
        <v>6</v>
      </c>
      <c r="AV420" s="8">
        <f t="shared" si="188"/>
        <v>6.1875</v>
      </c>
      <c r="AW420" s="8">
        <f t="shared" si="189"/>
        <v>5.9722222222222223</v>
      </c>
      <c r="AX420" s="8">
        <f t="shared" si="184"/>
        <v>6.1911764705882355</v>
      </c>
      <c r="AY420" s="8">
        <f t="shared" si="167"/>
        <v>6.34375</v>
      </c>
      <c r="AZ420" s="8">
        <f t="shared" si="168"/>
        <v>6.083333333333333</v>
      </c>
      <c r="BA420" s="1">
        <f t="shared" si="185"/>
        <v>206.5</v>
      </c>
      <c r="BB420" s="1">
        <f>SUM('BONUS GAZZETTA 2013 2014'!C420:AN420)</f>
        <v>4</v>
      </c>
      <c r="BC420" s="15">
        <f t="shared" si="180"/>
        <v>210.5</v>
      </c>
      <c r="BD420" s="1">
        <f t="shared" si="190"/>
        <v>99</v>
      </c>
      <c r="BE420" s="1">
        <f t="shared" si="191"/>
        <v>107.5</v>
      </c>
      <c r="BF420" s="1">
        <f>SUM('BONUS GAZZETTA 2013 2014'!C420,'BONUS GAZZETTA 2013 2014'!E420,'BONUS GAZZETTA 2013 2014'!G420,'BONUS GAZZETTA 2013 2014'!I420,'BONUS GAZZETTA 2013 2014'!K420,'BONUS GAZZETTA 2013 2014'!M420,'BONUS GAZZETTA 2013 2014'!N420,'BONUS GAZZETTA 2013 2014'!P420,'BONUS GAZZETTA 2013 2014'!R420,'BONUS GAZZETTA 2013 2014'!T420,'BONUS GAZZETTA 2013 2014'!W420,'BONUS GAZZETTA 2013 2014'!Y420,'BONUS GAZZETTA 2013 2014'!AA420,'BONUS GAZZETTA 2013 2014'!AC420,'BONUS GAZZETTA 2013 2014'!AE420,'BONUS GAZZETTA 2013 2014'!AH420,'BONUS GAZZETTA 2013 2014'!AJ420,'BONUS GAZZETTA 2013 2014'!AL420,'BONUS GAZZETTA 2013 2014'!AN420)</f>
        <v>2.5</v>
      </c>
      <c r="BG420" s="1">
        <f>SUM('BONUS GAZZETTA 2013 2014'!D420,'BONUS GAZZETTA 2013 2014'!F420,'BONUS GAZZETTA 2013 2014'!H420,'BONUS GAZZETTA 2013 2014'!J420,'BONUS GAZZETTA 2013 2014'!L420,'BONUS GAZZETTA 2013 2014'!O420,'BONUS GAZZETTA 2013 2014'!Q420,'BONUS GAZZETTA 2013 2014'!S420,'BONUS GAZZETTA 2013 2014'!U420,'BONUS GAZZETTA 2013 2014'!V420,'BONUS GAZZETTA 2013 2014'!X420,'BONUS GAZZETTA 2013 2014'!Z420,'BONUS GAZZETTA 2013 2014'!AB420,'BONUS GAZZETTA 2013 2014'!AD420,'BONUS GAZZETTA 2013 2014'!AF420,'BONUS GAZZETTA 2013 2014'!AI420,'BONUS GAZZETTA 2013 2014'!AK420,'BONUS GAZZETTA 2013 2014'!AM420)</f>
        <v>2</v>
      </c>
      <c r="BH420" s="1">
        <f t="shared" si="169"/>
        <v>101.5</v>
      </c>
      <c r="BI420" s="1">
        <f t="shared" si="170"/>
        <v>109.5</v>
      </c>
    </row>
    <row r="421" spans="1:61">
      <c r="A421" s="44" t="s">
        <v>2</v>
      </c>
      <c r="B421" s="44" t="s">
        <v>352</v>
      </c>
      <c r="C421" s="44"/>
      <c r="D421" s="44">
        <v>5</v>
      </c>
      <c r="E421" s="44"/>
      <c r="F421" s="44"/>
      <c r="G421" s="44">
        <v>5.5</v>
      </c>
      <c r="H421" s="45"/>
      <c r="I421" s="44"/>
      <c r="J421" s="44"/>
      <c r="K421" s="44"/>
      <c r="L421" s="44"/>
      <c r="M421" s="44">
        <v>6</v>
      </c>
      <c r="N421" s="44"/>
      <c r="O421" s="44"/>
      <c r="P421" s="44"/>
      <c r="Q421" s="44"/>
      <c r="R421" s="44">
        <v>5.5</v>
      </c>
      <c r="S421" s="44"/>
      <c r="T421" s="44">
        <v>5.5</v>
      </c>
      <c r="U421" s="44">
        <v>6</v>
      </c>
      <c r="V421" s="44"/>
      <c r="W421" s="44"/>
      <c r="X421" s="44"/>
      <c r="Y421" s="44"/>
      <c r="Z421" s="44"/>
      <c r="AA421" s="44"/>
      <c r="AB421" s="44"/>
      <c r="AC421" s="44"/>
      <c r="AD421" s="44"/>
      <c r="AE421" s="44"/>
      <c r="AF421" s="44"/>
      <c r="AG421" s="44"/>
      <c r="AH421" s="44"/>
      <c r="AI421" s="44"/>
      <c r="AJ421" s="44"/>
      <c r="AK421" s="44"/>
      <c r="AL421" s="44"/>
      <c r="AM421" s="44"/>
      <c r="AN421" s="44"/>
      <c r="AO421" s="8">
        <f t="shared" si="181"/>
        <v>6</v>
      </c>
      <c r="AP421" s="8">
        <f t="shared" si="186"/>
        <v>4</v>
      </c>
      <c r="AQ421" s="8">
        <f t="shared" si="187"/>
        <v>2</v>
      </c>
      <c r="AR421" s="8">
        <f t="shared" si="182"/>
        <v>5.583333333333333</v>
      </c>
      <c r="AS421" s="8">
        <f t="shared" si="178"/>
        <v>5.583333333333333</v>
      </c>
      <c r="AT421" s="8" t="e">
        <f t="shared" si="179"/>
        <v>#DIV/0!</v>
      </c>
      <c r="AU421" s="8">
        <f t="shared" si="183"/>
        <v>5.5</v>
      </c>
      <c r="AV421" s="8">
        <f t="shared" si="188"/>
        <v>5.625</v>
      </c>
      <c r="AW421" s="8">
        <f t="shared" si="189"/>
        <v>5.5</v>
      </c>
      <c r="AX421" s="8">
        <f t="shared" si="184"/>
        <v>5.333333333333333</v>
      </c>
      <c r="AY421" s="8">
        <f t="shared" si="167"/>
        <v>5.375</v>
      </c>
      <c r="AZ421" s="8">
        <f t="shared" si="168"/>
        <v>5.25</v>
      </c>
      <c r="BA421" s="1">
        <f t="shared" si="185"/>
        <v>33.5</v>
      </c>
      <c r="BB421" s="1">
        <f>SUM('BONUS GAZZETTA 2013 2014'!C421:AN421)</f>
        <v>-1.5</v>
      </c>
      <c r="BC421" s="15">
        <f t="shared" si="180"/>
        <v>32</v>
      </c>
      <c r="BD421" s="1">
        <f t="shared" si="190"/>
        <v>22.5</v>
      </c>
      <c r="BE421" s="1">
        <f t="shared" si="191"/>
        <v>11</v>
      </c>
      <c r="BF421" s="1">
        <f>SUM('BONUS GAZZETTA 2013 2014'!C421,'BONUS GAZZETTA 2013 2014'!E421,'BONUS GAZZETTA 2013 2014'!G421,'BONUS GAZZETTA 2013 2014'!I421,'BONUS GAZZETTA 2013 2014'!K421,'BONUS GAZZETTA 2013 2014'!M421,'BONUS GAZZETTA 2013 2014'!N421,'BONUS GAZZETTA 2013 2014'!P421,'BONUS GAZZETTA 2013 2014'!R421,'BONUS GAZZETTA 2013 2014'!T421,'BONUS GAZZETTA 2013 2014'!W421,'BONUS GAZZETTA 2013 2014'!Y421,'BONUS GAZZETTA 2013 2014'!AA421,'BONUS GAZZETTA 2013 2014'!AC421,'BONUS GAZZETTA 2013 2014'!AE421,'BONUS GAZZETTA 2013 2014'!AH421,'BONUS GAZZETTA 2013 2014'!AJ421,'BONUS GAZZETTA 2013 2014'!AL421,'BONUS GAZZETTA 2013 2014'!AN421)</f>
        <v>-1</v>
      </c>
      <c r="BG421" s="1">
        <f>SUM('BONUS GAZZETTA 2013 2014'!D421,'BONUS GAZZETTA 2013 2014'!F421,'BONUS GAZZETTA 2013 2014'!H421,'BONUS GAZZETTA 2013 2014'!J421,'BONUS GAZZETTA 2013 2014'!L421,'BONUS GAZZETTA 2013 2014'!O421,'BONUS GAZZETTA 2013 2014'!Q421,'BONUS GAZZETTA 2013 2014'!S421,'BONUS GAZZETTA 2013 2014'!U421,'BONUS GAZZETTA 2013 2014'!V421,'BONUS GAZZETTA 2013 2014'!X421,'BONUS GAZZETTA 2013 2014'!Z421,'BONUS GAZZETTA 2013 2014'!AB421,'BONUS GAZZETTA 2013 2014'!AD421,'BONUS GAZZETTA 2013 2014'!AF421,'BONUS GAZZETTA 2013 2014'!AI421,'BONUS GAZZETTA 2013 2014'!AK421,'BONUS GAZZETTA 2013 2014'!AM421)</f>
        <v>-0.5</v>
      </c>
      <c r="BH421" s="1">
        <f t="shared" si="169"/>
        <v>21.5</v>
      </c>
      <c r="BI421" s="1">
        <f t="shared" si="170"/>
        <v>10.5</v>
      </c>
    </row>
    <row r="422" spans="1:61">
      <c r="A422" s="44" t="s">
        <v>2</v>
      </c>
      <c r="B422" s="44" t="s">
        <v>394</v>
      </c>
      <c r="C422" s="44"/>
      <c r="D422" s="44"/>
      <c r="E422" s="44" t="s">
        <v>423</v>
      </c>
      <c r="F422" s="44"/>
      <c r="G422" s="44">
        <v>6.5</v>
      </c>
      <c r="H422" s="45"/>
      <c r="I422" s="44"/>
      <c r="J422" s="44"/>
      <c r="K422" s="44"/>
      <c r="L422" s="44">
        <v>6</v>
      </c>
      <c r="M422" s="44"/>
      <c r="N422" s="44"/>
      <c r="O422" s="44"/>
      <c r="P422" s="44"/>
      <c r="Q422" s="44"/>
      <c r="R422" s="44"/>
      <c r="S422" s="44"/>
      <c r="T422" s="44"/>
      <c r="U422" s="44"/>
      <c r="V422" s="44"/>
      <c r="W422" s="44"/>
      <c r="X422" s="44"/>
      <c r="Y422" s="44"/>
      <c r="Z422" s="44"/>
      <c r="AA422" s="44"/>
      <c r="AB422" s="44"/>
      <c r="AC422" s="44"/>
      <c r="AD422" s="44"/>
      <c r="AE422" s="44"/>
      <c r="AF422" s="44"/>
      <c r="AG422" s="44"/>
      <c r="AH422" s="44"/>
      <c r="AI422" s="44"/>
      <c r="AJ422" s="44"/>
      <c r="AK422" s="44"/>
      <c r="AL422" s="44"/>
      <c r="AM422" s="44"/>
      <c r="AN422" s="44"/>
      <c r="AO422" s="8">
        <f t="shared" si="181"/>
        <v>2</v>
      </c>
      <c r="AP422" s="8">
        <f t="shared" si="186"/>
        <v>1</v>
      </c>
      <c r="AQ422" s="8">
        <f t="shared" si="187"/>
        <v>1</v>
      </c>
      <c r="AR422" s="8">
        <f t="shared" si="182"/>
        <v>6.25</v>
      </c>
      <c r="AS422" s="8">
        <f t="shared" si="178"/>
        <v>6.25</v>
      </c>
      <c r="AT422" s="8" t="e">
        <f t="shared" si="179"/>
        <v>#DIV/0!</v>
      </c>
      <c r="AU422" s="8" t="e">
        <f t="shared" si="183"/>
        <v>#N/A</v>
      </c>
      <c r="AV422" s="8">
        <f t="shared" si="188"/>
        <v>6.5</v>
      </c>
      <c r="AW422" s="8">
        <f t="shared" si="189"/>
        <v>6</v>
      </c>
      <c r="AX422" s="8">
        <f t="shared" si="184"/>
        <v>7.25</v>
      </c>
      <c r="AY422" s="8">
        <f t="shared" si="167"/>
        <v>9</v>
      </c>
      <c r="AZ422" s="8">
        <f t="shared" si="168"/>
        <v>5.5</v>
      </c>
      <c r="BA422" s="1">
        <f t="shared" si="185"/>
        <v>12.5</v>
      </c>
      <c r="BB422" s="1">
        <f>SUM('BONUS GAZZETTA 2013 2014'!C422:AN422)</f>
        <v>2</v>
      </c>
      <c r="BC422" s="15">
        <f t="shared" si="180"/>
        <v>14.5</v>
      </c>
      <c r="BD422" s="1">
        <f t="shared" si="190"/>
        <v>6.5</v>
      </c>
      <c r="BE422" s="1">
        <f t="shared" si="191"/>
        <v>6</v>
      </c>
      <c r="BF422" s="1">
        <f>SUM('BONUS GAZZETTA 2013 2014'!C422,'BONUS GAZZETTA 2013 2014'!E422,'BONUS GAZZETTA 2013 2014'!G422,'BONUS GAZZETTA 2013 2014'!I422,'BONUS GAZZETTA 2013 2014'!K422,'BONUS GAZZETTA 2013 2014'!M422,'BONUS GAZZETTA 2013 2014'!N422,'BONUS GAZZETTA 2013 2014'!P422,'BONUS GAZZETTA 2013 2014'!R422,'BONUS GAZZETTA 2013 2014'!T422,'BONUS GAZZETTA 2013 2014'!W422,'BONUS GAZZETTA 2013 2014'!Y422,'BONUS GAZZETTA 2013 2014'!AA422,'BONUS GAZZETTA 2013 2014'!AC422,'BONUS GAZZETTA 2013 2014'!AE422,'BONUS GAZZETTA 2013 2014'!AH422,'BONUS GAZZETTA 2013 2014'!AJ422,'BONUS GAZZETTA 2013 2014'!AL422,'BONUS GAZZETTA 2013 2014'!AN422)</f>
        <v>2.5</v>
      </c>
      <c r="BG422" s="1">
        <f>SUM('BONUS GAZZETTA 2013 2014'!D422,'BONUS GAZZETTA 2013 2014'!F422,'BONUS GAZZETTA 2013 2014'!H422,'BONUS GAZZETTA 2013 2014'!J422,'BONUS GAZZETTA 2013 2014'!L422,'BONUS GAZZETTA 2013 2014'!O422,'BONUS GAZZETTA 2013 2014'!Q422,'BONUS GAZZETTA 2013 2014'!S422,'BONUS GAZZETTA 2013 2014'!U422,'BONUS GAZZETTA 2013 2014'!V422,'BONUS GAZZETTA 2013 2014'!X422,'BONUS GAZZETTA 2013 2014'!Z422,'BONUS GAZZETTA 2013 2014'!AB422,'BONUS GAZZETTA 2013 2014'!AD422,'BONUS GAZZETTA 2013 2014'!AF422,'BONUS GAZZETTA 2013 2014'!AI422,'BONUS GAZZETTA 2013 2014'!AK422,'BONUS GAZZETTA 2013 2014'!AM422)</f>
        <v>-0.5</v>
      </c>
      <c r="BH422" s="1">
        <f t="shared" si="169"/>
        <v>9</v>
      </c>
      <c r="BI422" s="1">
        <f t="shared" si="170"/>
        <v>5.5</v>
      </c>
    </row>
    <row r="423" spans="1:61">
      <c r="A423" s="44" t="s">
        <v>2</v>
      </c>
      <c r="B423" s="44" t="s">
        <v>587</v>
      </c>
      <c r="C423" s="44"/>
      <c r="D423" s="44"/>
      <c r="E423" s="44"/>
      <c r="F423" s="44"/>
      <c r="G423" s="44"/>
      <c r="H423" s="45"/>
      <c r="I423" s="44"/>
      <c r="J423" s="44"/>
      <c r="K423" s="44"/>
      <c r="L423" s="44"/>
      <c r="M423" s="44"/>
      <c r="N423" s="44"/>
      <c r="O423" s="44"/>
      <c r="P423" s="44"/>
      <c r="Q423" s="44"/>
      <c r="R423" s="44"/>
      <c r="S423" s="44"/>
      <c r="T423" s="44"/>
      <c r="U423" s="44"/>
      <c r="V423" s="44"/>
      <c r="W423" s="44"/>
      <c r="X423" s="44">
        <v>5</v>
      </c>
      <c r="Y423" s="44" t="s">
        <v>423</v>
      </c>
      <c r="Z423" s="44">
        <v>6.5</v>
      </c>
      <c r="AA423" s="44">
        <v>5.5</v>
      </c>
      <c r="AB423" s="44">
        <v>6</v>
      </c>
      <c r="AC423" s="44">
        <v>6.5</v>
      </c>
      <c r="AD423" s="44">
        <v>6</v>
      </c>
      <c r="AE423" s="44"/>
      <c r="AF423" s="44">
        <v>7</v>
      </c>
      <c r="AG423" s="44" t="s">
        <v>423</v>
      </c>
      <c r="AH423" s="44">
        <v>6.5</v>
      </c>
      <c r="AI423" s="44">
        <v>6</v>
      </c>
      <c r="AJ423" s="44">
        <v>5.5</v>
      </c>
      <c r="AK423" s="44">
        <v>6</v>
      </c>
      <c r="AL423" s="44">
        <v>6</v>
      </c>
      <c r="AM423" s="44">
        <v>5</v>
      </c>
      <c r="AN423" s="44">
        <v>6.5</v>
      </c>
      <c r="AO423" s="8">
        <f t="shared" si="181"/>
        <v>14</v>
      </c>
      <c r="AP423" s="8">
        <f t="shared" si="186"/>
        <v>6</v>
      </c>
      <c r="AQ423" s="8">
        <f t="shared" si="187"/>
        <v>8</v>
      </c>
      <c r="AR423" s="8">
        <f t="shared" si="182"/>
        <v>6</v>
      </c>
      <c r="AS423" s="8" t="e">
        <f t="shared" si="178"/>
        <v>#DIV/0!</v>
      </c>
      <c r="AT423" s="8">
        <f t="shared" si="179"/>
        <v>6</v>
      </c>
      <c r="AU423" s="8">
        <f t="shared" si="183"/>
        <v>6</v>
      </c>
      <c r="AV423" s="8">
        <f t="shared" si="188"/>
        <v>6.083333333333333</v>
      </c>
      <c r="AW423" s="8">
        <f t="shared" si="189"/>
        <v>5.9375</v>
      </c>
      <c r="AX423" s="8">
        <f t="shared" si="184"/>
        <v>6.3571428571428568</v>
      </c>
      <c r="AY423" s="8">
        <f t="shared" si="167"/>
        <v>6</v>
      </c>
      <c r="AZ423" s="8">
        <f t="shared" si="168"/>
        <v>6.625</v>
      </c>
      <c r="BA423" s="1">
        <f t="shared" si="185"/>
        <v>84</v>
      </c>
      <c r="BB423" s="1">
        <f>SUM('BONUS GAZZETTA 2013 2014'!C423:AN423)</f>
        <v>5</v>
      </c>
      <c r="BC423" s="15">
        <f t="shared" si="180"/>
        <v>89</v>
      </c>
      <c r="BD423" s="1">
        <f t="shared" si="190"/>
        <v>36.5</v>
      </c>
      <c r="BE423" s="1">
        <f t="shared" si="191"/>
        <v>47.5</v>
      </c>
      <c r="BF423" s="1">
        <f>SUM('BONUS GAZZETTA 2013 2014'!C423,'BONUS GAZZETTA 2013 2014'!E423,'BONUS GAZZETTA 2013 2014'!G423,'BONUS GAZZETTA 2013 2014'!I423,'BONUS GAZZETTA 2013 2014'!K423,'BONUS GAZZETTA 2013 2014'!M423,'BONUS GAZZETTA 2013 2014'!N423,'BONUS GAZZETTA 2013 2014'!P423,'BONUS GAZZETTA 2013 2014'!R423,'BONUS GAZZETTA 2013 2014'!T423,'BONUS GAZZETTA 2013 2014'!W423,'BONUS GAZZETTA 2013 2014'!Y423,'BONUS GAZZETTA 2013 2014'!AA423,'BONUS GAZZETTA 2013 2014'!AC423,'BONUS GAZZETTA 2013 2014'!AE423,'BONUS GAZZETTA 2013 2014'!AH423,'BONUS GAZZETTA 2013 2014'!AJ423,'BONUS GAZZETTA 2013 2014'!AL423,'BONUS GAZZETTA 2013 2014'!AN423)</f>
        <v>-0.5</v>
      </c>
      <c r="BG423" s="1">
        <f>SUM('BONUS GAZZETTA 2013 2014'!D423,'BONUS GAZZETTA 2013 2014'!F423,'BONUS GAZZETTA 2013 2014'!H423,'BONUS GAZZETTA 2013 2014'!J423,'BONUS GAZZETTA 2013 2014'!L423,'BONUS GAZZETTA 2013 2014'!O423,'BONUS GAZZETTA 2013 2014'!Q423,'BONUS GAZZETTA 2013 2014'!S423,'BONUS GAZZETTA 2013 2014'!U423,'BONUS GAZZETTA 2013 2014'!V423,'BONUS GAZZETTA 2013 2014'!X423,'BONUS GAZZETTA 2013 2014'!Z423,'BONUS GAZZETTA 2013 2014'!AB423,'BONUS GAZZETTA 2013 2014'!AD423,'BONUS GAZZETTA 2013 2014'!AF423,'BONUS GAZZETTA 2013 2014'!AI423,'BONUS GAZZETTA 2013 2014'!AK423,'BONUS GAZZETTA 2013 2014'!AM423)</f>
        <v>5.5</v>
      </c>
      <c r="BH423" s="1">
        <f t="shared" si="169"/>
        <v>36</v>
      </c>
      <c r="BI423" s="1">
        <f t="shared" si="170"/>
        <v>53</v>
      </c>
    </row>
    <row r="424" spans="1:61">
      <c r="A424" s="44" t="s">
        <v>2</v>
      </c>
      <c r="B424" s="44" t="s">
        <v>545</v>
      </c>
      <c r="C424" s="44"/>
      <c r="D424" s="44"/>
      <c r="E424" s="44"/>
      <c r="F424" s="44"/>
      <c r="G424" s="44"/>
      <c r="H424" s="45"/>
      <c r="I424" s="44"/>
      <c r="J424" s="44"/>
      <c r="K424" s="44"/>
      <c r="L424" s="44"/>
      <c r="M424" s="44"/>
      <c r="N424" s="44"/>
      <c r="O424" s="44">
        <v>6</v>
      </c>
      <c r="P424" s="44">
        <v>6</v>
      </c>
      <c r="Q424" s="44">
        <v>7</v>
      </c>
      <c r="R424" s="44">
        <v>6</v>
      </c>
      <c r="S424" s="44"/>
      <c r="T424" s="44"/>
      <c r="U424" s="44" t="s">
        <v>423</v>
      </c>
      <c r="V424" s="44">
        <v>6.5</v>
      </c>
      <c r="W424" s="44">
        <v>6.5</v>
      </c>
      <c r="X424" s="44"/>
      <c r="Y424" s="44">
        <v>6.5</v>
      </c>
      <c r="Z424" s="44">
        <v>7</v>
      </c>
      <c r="AA424" s="44">
        <v>6.5</v>
      </c>
      <c r="AB424" s="44">
        <v>7</v>
      </c>
      <c r="AC424" s="44">
        <v>6.5</v>
      </c>
      <c r="AD424" s="44"/>
      <c r="AE424" s="44">
        <v>6.5</v>
      </c>
      <c r="AF424" s="44">
        <v>5</v>
      </c>
      <c r="AG424" s="44"/>
      <c r="AH424" s="44">
        <v>6.5</v>
      </c>
      <c r="AI424" s="44">
        <v>5.5</v>
      </c>
      <c r="AJ424" s="44">
        <v>5</v>
      </c>
      <c r="AK424" s="44"/>
      <c r="AL424" s="44">
        <v>6.5</v>
      </c>
      <c r="AM424" s="44">
        <v>5</v>
      </c>
      <c r="AN424" s="44">
        <v>6.5</v>
      </c>
      <c r="AO424" s="8">
        <f t="shared" si="181"/>
        <v>19</v>
      </c>
      <c r="AP424" s="8">
        <f t="shared" si="186"/>
        <v>11</v>
      </c>
      <c r="AQ424" s="8">
        <f t="shared" si="187"/>
        <v>8</v>
      </c>
      <c r="AR424" s="8">
        <f t="shared" si="182"/>
        <v>6.2105263157894735</v>
      </c>
      <c r="AS424" s="8">
        <f t="shared" si="178"/>
        <v>6.25</v>
      </c>
      <c r="AT424" s="8">
        <f t="shared" si="179"/>
        <v>6.2</v>
      </c>
      <c r="AU424" s="8">
        <f t="shared" si="183"/>
        <v>6.5</v>
      </c>
      <c r="AV424" s="8">
        <f t="shared" si="188"/>
        <v>6.2727272727272725</v>
      </c>
      <c r="AW424" s="8">
        <f t="shared" si="189"/>
        <v>6.125</v>
      </c>
      <c r="AX424" s="8">
        <f t="shared" si="184"/>
        <v>6.0263157894736841</v>
      </c>
      <c r="AY424" s="8">
        <f t="shared" ref="AY424:AY487" si="192">BH424/AP424</f>
        <v>5.9545454545454541</v>
      </c>
      <c r="AZ424" s="8">
        <f t="shared" ref="AZ424:AZ487" si="193">BI424/AQ424</f>
        <v>6.125</v>
      </c>
      <c r="BA424" s="1">
        <f t="shared" si="185"/>
        <v>118</v>
      </c>
      <c r="BB424" s="1">
        <f>SUM('BONUS GAZZETTA 2013 2014'!C424:AN424)</f>
        <v>-3.5</v>
      </c>
      <c r="BC424" s="15">
        <f t="shared" si="180"/>
        <v>114.5</v>
      </c>
      <c r="BD424" s="1">
        <f t="shared" si="190"/>
        <v>69</v>
      </c>
      <c r="BE424" s="1">
        <f t="shared" si="191"/>
        <v>49</v>
      </c>
      <c r="BF424" s="1">
        <f>SUM('BONUS GAZZETTA 2013 2014'!C424,'BONUS GAZZETTA 2013 2014'!E424,'BONUS GAZZETTA 2013 2014'!G424,'BONUS GAZZETTA 2013 2014'!I424,'BONUS GAZZETTA 2013 2014'!K424,'BONUS GAZZETTA 2013 2014'!M424,'BONUS GAZZETTA 2013 2014'!N424,'BONUS GAZZETTA 2013 2014'!P424,'BONUS GAZZETTA 2013 2014'!R424,'BONUS GAZZETTA 2013 2014'!T424,'BONUS GAZZETTA 2013 2014'!W424,'BONUS GAZZETTA 2013 2014'!Y424,'BONUS GAZZETTA 2013 2014'!AA424,'BONUS GAZZETTA 2013 2014'!AC424,'BONUS GAZZETTA 2013 2014'!AE424,'BONUS GAZZETTA 2013 2014'!AH424,'BONUS GAZZETTA 2013 2014'!AJ424,'BONUS GAZZETTA 2013 2014'!AL424,'BONUS GAZZETTA 2013 2014'!AN424)</f>
        <v>-3.5</v>
      </c>
      <c r="BG424" s="1">
        <f>SUM('BONUS GAZZETTA 2013 2014'!D424,'BONUS GAZZETTA 2013 2014'!F424,'BONUS GAZZETTA 2013 2014'!H424,'BONUS GAZZETTA 2013 2014'!J424,'BONUS GAZZETTA 2013 2014'!L424,'BONUS GAZZETTA 2013 2014'!O424,'BONUS GAZZETTA 2013 2014'!Q424,'BONUS GAZZETTA 2013 2014'!S424,'BONUS GAZZETTA 2013 2014'!U424,'BONUS GAZZETTA 2013 2014'!V424,'BONUS GAZZETTA 2013 2014'!X424,'BONUS GAZZETTA 2013 2014'!Z424,'BONUS GAZZETTA 2013 2014'!AB424,'BONUS GAZZETTA 2013 2014'!AD424,'BONUS GAZZETTA 2013 2014'!AF424,'BONUS GAZZETTA 2013 2014'!AI424,'BONUS GAZZETTA 2013 2014'!AK424,'BONUS GAZZETTA 2013 2014'!AM424)</f>
        <v>0</v>
      </c>
      <c r="BH424" s="1">
        <f t="shared" ref="BH424:BH487" si="194">SUM(BF424,BD424)</f>
        <v>65.5</v>
      </c>
      <c r="BI424" s="1">
        <f t="shared" ref="BI424:BI487" si="195">SUM(BG424,BE424)</f>
        <v>49</v>
      </c>
    </row>
    <row r="425" spans="1:61">
      <c r="A425" s="44" t="s">
        <v>2</v>
      </c>
      <c r="B425" s="44" t="s">
        <v>351</v>
      </c>
      <c r="C425" s="44"/>
      <c r="D425" s="44">
        <v>5</v>
      </c>
      <c r="E425" s="44"/>
      <c r="F425" s="44" t="s">
        <v>423</v>
      </c>
      <c r="G425" s="44">
        <v>6.5</v>
      </c>
      <c r="H425" s="45">
        <v>6</v>
      </c>
      <c r="I425" s="44">
        <v>6.5</v>
      </c>
      <c r="J425" s="44">
        <v>5.5</v>
      </c>
      <c r="K425" s="44">
        <v>6</v>
      </c>
      <c r="L425" s="44">
        <v>5.5</v>
      </c>
      <c r="M425" s="44"/>
      <c r="N425" s="44">
        <v>4.5</v>
      </c>
      <c r="O425" s="44"/>
      <c r="P425" s="44"/>
      <c r="Q425" s="44" t="s">
        <v>423</v>
      </c>
      <c r="R425" s="44"/>
      <c r="S425" s="44"/>
      <c r="T425" s="44"/>
      <c r="U425" s="44">
        <v>6</v>
      </c>
      <c r="V425" s="44"/>
      <c r="W425" s="44"/>
      <c r="X425" s="44"/>
      <c r="Y425" s="44"/>
      <c r="Z425" s="44"/>
      <c r="AA425" s="44"/>
      <c r="AB425" s="44"/>
      <c r="AC425" s="44"/>
      <c r="AD425" s="44"/>
      <c r="AE425" s="44"/>
      <c r="AF425" s="44"/>
      <c r="AG425" s="44"/>
      <c r="AH425" s="44"/>
      <c r="AI425" s="44"/>
      <c r="AJ425" s="44"/>
      <c r="AK425" s="44"/>
      <c r="AL425" s="44"/>
      <c r="AM425" s="44"/>
      <c r="AN425" s="44"/>
      <c r="AO425" s="8">
        <f t="shared" si="181"/>
        <v>9</v>
      </c>
      <c r="AP425" s="8">
        <f t="shared" si="186"/>
        <v>4</v>
      </c>
      <c r="AQ425" s="8">
        <f t="shared" si="187"/>
        <v>5</v>
      </c>
      <c r="AR425" s="8">
        <f t="shared" si="182"/>
        <v>5.7222222222222223</v>
      </c>
      <c r="AS425" s="8">
        <f t="shared" si="178"/>
        <v>5.7222222222222223</v>
      </c>
      <c r="AT425" s="8" t="e">
        <f t="shared" si="179"/>
        <v>#DIV/0!</v>
      </c>
      <c r="AU425" s="8">
        <f t="shared" si="183"/>
        <v>6</v>
      </c>
      <c r="AV425" s="8">
        <f t="shared" si="188"/>
        <v>5.875</v>
      </c>
      <c r="AW425" s="8">
        <f t="shared" si="189"/>
        <v>5.6</v>
      </c>
      <c r="AX425" s="8">
        <f t="shared" si="184"/>
        <v>6.166666666666667</v>
      </c>
      <c r="AY425" s="8">
        <f t="shared" si="192"/>
        <v>7</v>
      </c>
      <c r="AZ425" s="8">
        <f t="shared" si="193"/>
        <v>5.5</v>
      </c>
      <c r="BA425" s="1">
        <f t="shared" si="185"/>
        <v>51.5</v>
      </c>
      <c r="BB425" s="1">
        <f>SUM('BONUS GAZZETTA 2013 2014'!C425:AN425)</f>
        <v>4</v>
      </c>
      <c r="BC425" s="15">
        <f t="shared" si="180"/>
        <v>55.5</v>
      </c>
      <c r="BD425" s="1">
        <f t="shared" si="190"/>
        <v>23.5</v>
      </c>
      <c r="BE425" s="1">
        <f t="shared" si="191"/>
        <v>28</v>
      </c>
      <c r="BF425" s="1">
        <f>SUM('BONUS GAZZETTA 2013 2014'!C425,'BONUS GAZZETTA 2013 2014'!E425,'BONUS GAZZETTA 2013 2014'!G425,'BONUS GAZZETTA 2013 2014'!I425,'BONUS GAZZETTA 2013 2014'!K425,'BONUS GAZZETTA 2013 2014'!M425,'BONUS GAZZETTA 2013 2014'!N425,'BONUS GAZZETTA 2013 2014'!P425,'BONUS GAZZETTA 2013 2014'!R425,'BONUS GAZZETTA 2013 2014'!T425,'BONUS GAZZETTA 2013 2014'!W425,'BONUS GAZZETTA 2013 2014'!Y425,'BONUS GAZZETTA 2013 2014'!AA425,'BONUS GAZZETTA 2013 2014'!AC425,'BONUS GAZZETTA 2013 2014'!AE425,'BONUS GAZZETTA 2013 2014'!AH425,'BONUS GAZZETTA 2013 2014'!AJ425,'BONUS GAZZETTA 2013 2014'!AL425,'BONUS GAZZETTA 2013 2014'!AN425)</f>
        <v>4.5</v>
      </c>
      <c r="BG425" s="1">
        <f>SUM('BONUS GAZZETTA 2013 2014'!D425,'BONUS GAZZETTA 2013 2014'!F425,'BONUS GAZZETTA 2013 2014'!H425,'BONUS GAZZETTA 2013 2014'!J425,'BONUS GAZZETTA 2013 2014'!L425,'BONUS GAZZETTA 2013 2014'!O425,'BONUS GAZZETTA 2013 2014'!Q425,'BONUS GAZZETTA 2013 2014'!S425,'BONUS GAZZETTA 2013 2014'!U425,'BONUS GAZZETTA 2013 2014'!V425,'BONUS GAZZETTA 2013 2014'!X425,'BONUS GAZZETTA 2013 2014'!Z425,'BONUS GAZZETTA 2013 2014'!AB425,'BONUS GAZZETTA 2013 2014'!AD425,'BONUS GAZZETTA 2013 2014'!AF425,'BONUS GAZZETTA 2013 2014'!AI425,'BONUS GAZZETTA 2013 2014'!AK425,'BONUS GAZZETTA 2013 2014'!AM425)</f>
        <v>-0.5</v>
      </c>
      <c r="BH425" s="1">
        <f t="shared" si="194"/>
        <v>28</v>
      </c>
      <c r="BI425" s="1">
        <f t="shared" si="195"/>
        <v>27.5</v>
      </c>
    </row>
    <row r="426" spans="1:61">
      <c r="A426" s="44" t="s">
        <v>8</v>
      </c>
      <c r="B426" s="44" t="s">
        <v>440</v>
      </c>
      <c r="C426" s="44"/>
      <c r="D426" s="44"/>
      <c r="E426" s="44"/>
      <c r="F426" s="44">
        <v>6</v>
      </c>
      <c r="G426" s="44"/>
      <c r="H426" s="45"/>
      <c r="I426" s="44">
        <v>5.5</v>
      </c>
      <c r="J426" s="44">
        <v>6.5</v>
      </c>
      <c r="K426" s="44"/>
      <c r="L426" s="44"/>
      <c r="M426" s="44"/>
      <c r="N426" s="44"/>
      <c r="O426" s="44">
        <v>6</v>
      </c>
      <c r="P426" s="44">
        <v>5.5</v>
      </c>
      <c r="Q426" s="44">
        <v>6</v>
      </c>
      <c r="R426" s="44">
        <v>5.5</v>
      </c>
      <c r="S426" s="44">
        <v>6</v>
      </c>
      <c r="T426" s="44">
        <v>6.5</v>
      </c>
      <c r="U426" s="44">
        <v>5.5</v>
      </c>
      <c r="V426" s="44" t="s">
        <v>423</v>
      </c>
      <c r="W426" s="44">
        <v>6</v>
      </c>
      <c r="X426" s="44">
        <v>6</v>
      </c>
      <c r="Y426" s="44">
        <v>6</v>
      </c>
      <c r="Z426" s="44">
        <v>6.5</v>
      </c>
      <c r="AA426" s="44"/>
      <c r="AB426" s="44">
        <v>6</v>
      </c>
      <c r="AC426" s="44" t="s">
        <v>423</v>
      </c>
      <c r="AD426" s="44">
        <v>6.5</v>
      </c>
      <c r="AE426" s="44">
        <v>6.5</v>
      </c>
      <c r="AF426" s="44">
        <v>6</v>
      </c>
      <c r="AG426" s="44">
        <v>6</v>
      </c>
      <c r="AH426" s="44">
        <v>6.5</v>
      </c>
      <c r="AI426" s="44">
        <v>6.5</v>
      </c>
      <c r="AJ426" s="44"/>
      <c r="AK426" s="44">
        <v>6.5</v>
      </c>
      <c r="AL426" s="44">
        <v>6.5</v>
      </c>
      <c r="AM426" s="44">
        <v>6.5</v>
      </c>
      <c r="AN426" s="44">
        <v>6.5</v>
      </c>
      <c r="AO426" s="8">
        <f t="shared" si="181"/>
        <v>25</v>
      </c>
      <c r="AP426" s="8">
        <f t="shared" si="186"/>
        <v>10</v>
      </c>
      <c r="AQ426" s="8">
        <f t="shared" si="187"/>
        <v>15</v>
      </c>
      <c r="AR426" s="8">
        <f t="shared" si="182"/>
        <v>6.14</v>
      </c>
      <c r="AS426" s="8">
        <f t="shared" si="178"/>
        <v>5.9</v>
      </c>
      <c r="AT426" s="8">
        <f t="shared" si="179"/>
        <v>6.3</v>
      </c>
      <c r="AU426" s="8">
        <f t="shared" si="183"/>
        <v>6.5</v>
      </c>
      <c r="AV426" s="8">
        <f t="shared" si="188"/>
        <v>6.1</v>
      </c>
      <c r="AW426" s="8">
        <f t="shared" si="189"/>
        <v>6.166666666666667</v>
      </c>
      <c r="AX426" s="8">
        <f t="shared" si="184"/>
        <v>6.12</v>
      </c>
      <c r="AY426" s="8">
        <f t="shared" si="192"/>
        <v>5.95</v>
      </c>
      <c r="AZ426" s="8">
        <f t="shared" si="193"/>
        <v>6.2333333333333334</v>
      </c>
      <c r="BA426" s="1">
        <f t="shared" si="185"/>
        <v>153.5</v>
      </c>
      <c r="BB426" s="1">
        <f>SUM('BONUS GAZZETTA 2013 2014'!C426:AN426)</f>
        <v>-0.5</v>
      </c>
      <c r="BC426" s="15">
        <f t="shared" si="180"/>
        <v>153</v>
      </c>
      <c r="BD426" s="1">
        <f t="shared" si="190"/>
        <v>61</v>
      </c>
      <c r="BE426" s="1">
        <f t="shared" si="191"/>
        <v>92.5</v>
      </c>
      <c r="BF426" s="1">
        <f>SUM('BONUS GAZZETTA 2013 2014'!C426,'BONUS GAZZETTA 2013 2014'!E426,'BONUS GAZZETTA 2013 2014'!G426,'BONUS GAZZETTA 2013 2014'!I426,'BONUS GAZZETTA 2013 2014'!K426,'BONUS GAZZETTA 2013 2014'!M426,'BONUS GAZZETTA 2013 2014'!N426,'BONUS GAZZETTA 2013 2014'!P426,'BONUS GAZZETTA 2013 2014'!R426,'BONUS GAZZETTA 2013 2014'!T426,'BONUS GAZZETTA 2013 2014'!W426,'BONUS GAZZETTA 2013 2014'!Y426,'BONUS GAZZETTA 2013 2014'!AA426,'BONUS GAZZETTA 2013 2014'!AC426,'BONUS GAZZETTA 2013 2014'!AE426,'BONUS GAZZETTA 2013 2014'!AH426,'BONUS GAZZETTA 2013 2014'!AJ426,'BONUS GAZZETTA 2013 2014'!AL426,'BONUS GAZZETTA 2013 2014'!AN426)</f>
        <v>-1.5</v>
      </c>
      <c r="BG426" s="1">
        <f>SUM('BONUS GAZZETTA 2013 2014'!D426,'BONUS GAZZETTA 2013 2014'!F426,'BONUS GAZZETTA 2013 2014'!H426,'BONUS GAZZETTA 2013 2014'!J426,'BONUS GAZZETTA 2013 2014'!L426,'BONUS GAZZETTA 2013 2014'!O426,'BONUS GAZZETTA 2013 2014'!Q426,'BONUS GAZZETTA 2013 2014'!S426,'BONUS GAZZETTA 2013 2014'!U426,'BONUS GAZZETTA 2013 2014'!V426,'BONUS GAZZETTA 2013 2014'!X426,'BONUS GAZZETTA 2013 2014'!Z426,'BONUS GAZZETTA 2013 2014'!AB426,'BONUS GAZZETTA 2013 2014'!AD426,'BONUS GAZZETTA 2013 2014'!AF426,'BONUS GAZZETTA 2013 2014'!AI426,'BONUS GAZZETTA 2013 2014'!AK426,'BONUS GAZZETTA 2013 2014'!AM426)</f>
        <v>1</v>
      </c>
      <c r="BH426" s="1">
        <f t="shared" si="194"/>
        <v>59.5</v>
      </c>
      <c r="BI426" s="1">
        <f t="shared" si="195"/>
        <v>93.5</v>
      </c>
    </row>
    <row r="427" spans="1:61">
      <c r="A427" s="44" t="s">
        <v>8</v>
      </c>
      <c r="B427" s="44" t="s">
        <v>189</v>
      </c>
      <c r="C427" s="44">
        <v>5</v>
      </c>
      <c r="D427" s="44">
        <v>5.5</v>
      </c>
      <c r="E427" s="44">
        <v>7</v>
      </c>
      <c r="F427" s="44">
        <v>5.5</v>
      </c>
      <c r="G427" s="44"/>
      <c r="H427" s="45">
        <v>6.5</v>
      </c>
      <c r="I427" s="44" t="s">
        <v>423</v>
      </c>
      <c r="J427" s="44">
        <v>5.5</v>
      </c>
      <c r="K427" s="44">
        <v>7</v>
      </c>
      <c r="L427" s="44">
        <v>5.5</v>
      </c>
      <c r="M427" s="44">
        <v>7</v>
      </c>
      <c r="N427" s="44"/>
      <c r="O427" s="44">
        <v>6</v>
      </c>
      <c r="P427" s="44">
        <v>5.5</v>
      </c>
      <c r="Q427" s="44">
        <v>6.5</v>
      </c>
      <c r="R427" s="44">
        <v>6.5</v>
      </c>
      <c r="S427" s="44">
        <v>4.5</v>
      </c>
      <c r="T427" s="44">
        <v>6</v>
      </c>
      <c r="U427" s="44">
        <v>6</v>
      </c>
      <c r="V427" s="44">
        <v>5</v>
      </c>
      <c r="W427" s="44">
        <v>5.5</v>
      </c>
      <c r="X427" s="44">
        <v>6.5</v>
      </c>
      <c r="Y427" s="44">
        <v>5.5</v>
      </c>
      <c r="Z427" s="44">
        <v>6.5</v>
      </c>
      <c r="AA427" s="44">
        <v>6.5</v>
      </c>
      <c r="AB427" s="44">
        <v>6</v>
      </c>
      <c r="AC427" s="44">
        <v>6.5</v>
      </c>
      <c r="AD427" s="44">
        <v>6</v>
      </c>
      <c r="AE427" s="44">
        <v>6</v>
      </c>
      <c r="AF427" s="44">
        <v>7</v>
      </c>
      <c r="AG427" s="44">
        <v>6.5</v>
      </c>
      <c r="AH427" s="44">
        <v>6</v>
      </c>
      <c r="AI427" s="44">
        <v>6.5</v>
      </c>
      <c r="AJ427" s="44">
        <v>5</v>
      </c>
      <c r="AK427" s="44">
        <v>6</v>
      </c>
      <c r="AL427" s="44">
        <v>7</v>
      </c>
      <c r="AM427" s="44">
        <v>6.5</v>
      </c>
      <c r="AN427" s="44">
        <v>7</v>
      </c>
      <c r="AO427" s="8">
        <f t="shared" si="181"/>
        <v>35</v>
      </c>
      <c r="AP427" s="8">
        <f t="shared" si="186"/>
        <v>16</v>
      </c>
      <c r="AQ427" s="8">
        <f t="shared" si="187"/>
        <v>19</v>
      </c>
      <c r="AR427" s="8">
        <f t="shared" si="182"/>
        <v>6.0857142857142854</v>
      </c>
      <c r="AS427" s="8">
        <f t="shared" si="178"/>
        <v>5.96875</v>
      </c>
      <c r="AT427" s="8">
        <f t="shared" si="179"/>
        <v>6.1842105263157894</v>
      </c>
      <c r="AU427" s="8">
        <f t="shared" si="183"/>
        <v>6.5</v>
      </c>
      <c r="AV427" s="8">
        <f t="shared" si="188"/>
        <v>6.1875</v>
      </c>
      <c r="AW427" s="8">
        <f t="shared" si="189"/>
        <v>6</v>
      </c>
      <c r="AX427" s="8">
        <f t="shared" si="184"/>
        <v>6.6</v>
      </c>
      <c r="AY427" s="8">
        <f t="shared" si="192"/>
        <v>6.5625</v>
      </c>
      <c r="AZ427" s="8">
        <f t="shared" si="193"/>
        <v>6.4736842105263159</v>
      </c>
      <c r="BA427" s="1">
        <f t="shared" si="185"/>
        <v>213</v>
      </c>
      <c r="BB427" s="1">
        <f>SUM('BONUS GAZZETTA 2013 2014'!C427:AN427)</f>
        <v>18</v>
      </c>
      <c r="BC427" s="15">
        <f t="shared" si="180"/>
        <v>231</v>
      </c>
      <c r="BD427" s="1">
        <f t="shared" si="190"/>
        <v>99</v>
      </c>
      <c r="BE427" s="1">
        <f t="shared" si="191"/>
        <v>114</v>
      </c>
      <c r="BF427" s="1">
        <f>SUM('BONUS GAZZETTA 2013 2014'!C427,'BONUS GAZZETTA 2013 2014'!E427,'BONUS GAZZETTA 2013 2014'!G427,'BONUS GAZZETTA 2013 2014'!I427,'BONUS GAZZETTA 2013 2014'!K427,'BONUS GAZZETTA 2013 2014'!M427,'BONUS GAZZETTA 2013 2014'!N427,'BONUS GAZZETTA 2013 2014'!P427,'BONUS GAZZETTA 2013 2014'!R427,'BONUS GAZZETTA 2013 2014'!T427,'BONUS GAZZETTA 2013 2014'!W427,'BONUS GAZZETTA 2013 2014'!Y427,'BONUS GAZZETTA 2013 2014'!AA427,'BONUS GAZZETTA 2013 2014'!AC427,'BONUS GAZZETTA 2013 2014'!AE427,'BONUS GAZZETTA 2013 2014'!AH427,'BONUS GAZZETTA 2013 2014'!AJ427,'BONUS GAZZETTA 2013 2014'!AL427,'BONUS GAZZETTA 2013 2014'!AN427)</f>
        <v>6</v>
      </c>
      <c r="BG427" s="1">
        <f>SUM('BONUS GAZZETTA 2013 2014'!D427,'BONUS GAZZETTA 2013 2014'!F427,'BONUS GAZZETTA 2013 2014'!H427,'BONUS GAZZETTA 2013 2014'!J427,'BONUS GAZZETTA 2013 2014'!L427,'BONUS GAZZETTA 2013 2014'!O427,'BONUS GAZZETTA 2013 2014'!Q427,'BONUS GAZZETTA 2013 2014'!S427,'BONUS GAZZETTA 2013 2014'!U427,'BONUS GAZZETTA 2013 2014'!V427,'BONUS GAZZETTA 2013 2014'!X427,'BONUS GAZZETTA 2013 2014'!Z427,'BONUS GAZZETTA 2013 2014'!AB427,'BONUS GAZZETTA 2013 2014'!AD427,'BONUS GAZZETTA 2013 2014'!AF427,'BONUS GAZZETTA 2013 2014'!AI427,'BONUS GAZZETTA 2013 2014'!AK427,'BONUS GAZZETTA 2013 2014'!AM427)</f>
        <v>9</v>
      </c>
      <c r="BH427" s="1">
        <f t="shared" si="194"/>
        <v>105</v>
      </c>
      <c r="BI427" s="1">
        <f t="shared" si="195"/>
        <v>123</v>
      </c>
    </row>
    <row r="428" spans="1:61">
      <c r="A428" s="44" t="s">
        <v>8</v>
      </c>
      <c r="B428" s="44" t="s">
        <v>657</v>
      </c>
      <c r="C428" s="44"/>
      <c r="D428" s="44"/>
      <c r="E428" s="44"/>
      <c r="F428" s="44"/>
      <c r="G428" s="44"/>
      <c r="H428" s="45"/>
      <c r="I428" s="44"/>
      <c r="J428" s="44"/>
      <c r="K428" s="44"/>
      <c r="L428" s="44"/>
      <c r="M428" s="44"/>
      <c r="N428" s="44"/>
      <c r="O428" s="44"/>
      <c r="P428" s="44"/>
      <c r="Q428" s="44"/>
      <c r="R428" s="44"/>
      <c r="S428" s="44"/>
      <c r="T428" s="44"/>
      <c r="U428" s="44"/>
      <c r="V428" s="44"/>
      <c r="W428" s="44"/>
      <c r="X428" s="44"/>
      <c r="Y428" s="44"/>
      <c r="Z428" s="44"/>
      <c r="AA428" s="44"/>
      <c r="AB428" s="44"/>
      <c r="AC428" s="44"/>
      <c r="AD428" s="44"/>
      <c r="AE428" s="44"/>
      <c r="AF428" s="44"/>
      <c r="AG428" s="44"/>
      <c r="AH428" s="44"/>
      <c r="AI428" s="44"/>
      <c r="AJ428" s="44"/>
      <c r="AK428" s="44"/>
      <c r="AL428" s="44"/>
      <c r="AM428" s="44"/>
      <c r="AN428" s="44" t="s">
        <v>423</v>
      </c>
      <c r="AO428" s="8">
        <f t="shared" si="181"/>
        <v>0</v>
      </c>
      <c r="AP428" s="8">
        <f t="shared" si="186"/>
        <v>0</v>
      </c>
      <c r="AQ428" s="8">
        <f t="shared" si="187"/>
        <v>0</v>
      </c>
      <c r="AR428" s="8" t="e">
        <f t="shared" si="182"/>
        <v>#DIV/0!</v>
      </c>
      <c r="AS428" s="8" t="e">
        <f t="shared" si="178"/>
        <v>#DIV/0!</v>
      </c>
      <c r="AT428" s="8" t="e">
        <f t="shared" si="179"/>
        <v>#DIV/0!</v>
      </c>
      <c r="AU428" s="8" t="e">
        <f t="shared" si="183"/>
        <v>#N/A</v>
      </c>
      <c r="AV428" s="8" t="e">
        <f t="shared" si="188"/>
        <v>#DIV/0!</v>
      </c>
      <c r="AW428" s="8" t="e">
        <f t="shared" si="189"/>
        <v>#DIV/0!</v>
      </c>
      <c r="AX428" s="8" t="e">
        <f t="shared" si="184"/>
        <v>#DIV/0!</v>
      </c>
      <c r="AY428" s="8" t="e">
        <f t="shared" si="192"/>
        <v>#DIV/0!</v>
      </c>
      <c r="AZ428" s="8" t="e">
        <f t="shared" si="193"/>
        <v>#DIV/0!</v>
      </c>
      <c r="BA428" s="1">
        <f t="shared" si="185"/>
        <v>0</v>
      </c>
      <c r="BB428" s="1">
        <f>SUM('BONUS GAZZETTA 2013 2014'!C428:AN428)</f>
        <v>0</v>
      </c>
      <c r="BC428" s="15">
        <f t="shared" si="180"/>
        <v>0</v>
      </c>
      <c r="BD428" s="1">
        <f t="shared" si="190"/>
        <v>0</v>
      </c>
      <c r="BE428" s="1">
        <f t="shared" si="191"/>
        <v>0</v>
      </c>
      <c r="BF428" s="1">
        <f>SUM('BONUS GAZZETTA 2013 2014'!C428,'BONUS GAZZETTA 2013 2014'!E428,'BONUS GAZZETTA 2013 2014'!G428,'BONUS GAZZETTA 2013 2014'!I428,'BONUS GAZZETTA 2013 2014'!K428,'BONUS GAZZETTA 2013 2014'!M428,'BONUS GAZZETTA 2013 2014'!N428,'BONUS GAZZETTA 2013 2014'!P428,'BONUS GAZZETTA 2013 2014'!R428,'BONUS GAZZETTA 2013 2014'!T428,'BONUS GAZZETTA 2013 2014'!W428,'BONUS GAZZETTA 2013 2014'!Y428,'BONUS GAZZETTA 2013 2014'!AA428,'BONUS GAZZETTA 2013 2014'!AC428,'BONUS GAZZETTA 2013 2014'!AE428,'BONUS GAZZETTA 2013 2014'!AH428,'BONUS GAZZETTA 2013 2014'!AJ428,'BONUS GAZZETTA 2013 2014'!AL428,'BONUS GAZZETTA 2013 2014'!AN428)</f>
        <v>0</v>
      </c>
      <c r="BG428" s="1">
        <f>SUM('BONUS GAZZETTA 2013 2014'!D428,'BONUS GAZZETTA 2013 2014'!F428,'BONUS GAZZETTA 2013 2014'!H428,'BONUS GAZZETTA 2013 2014'!J428,'BONUS GAZZETTA 2013 2014'!L428,'BONUS GAZZETTA 2013 2014'!O428,'BONUS GAZZETTA 2013 2014'!Q428,'BONUS GAZZETTA 2013 2014'!S428,'BONUS GAZZETTA 2013 2014'!U428,'BONUS GAZZETTA 2013 2014'!V428,'BONUS GAZZETTA 2013 2014'!X428,'BONUS GAZZETTA 2013 2014'!Z428,'BONUS GAZZETTA 2013 2014'!AB428,'BONUS GAZZETTA 2013 2014'!AD428,'BONUS GAZZETTA 2013 2014'!AF428,'BONUS GAZZETTA 2013 2014'!AI428,'BONUS GAZZETTA 2013 2014'!AK428,'BONUS GAZZETTA 2013 2014'!AM428)</f>
        <v>0</v>
      </c>
      <c r="BH428" s="1">
        <f t="shared" si="194"/>
        <v>0</v>
      </c>
      <c r="BI428" s="1">
        <f t="shared" si="195"/>
        <v>0</v>
      </c>
    </row>
    <row r="429" spans="1:61">
      <c r="A429" s="44" t="s">
        <v>8</v>
      </c>
      <c r="B429" s="44" t="s">
        <v>393</v>
      </c>
      <c r="C429" s="44"/>
      <c r="D429" s="44"/>
      <c r="E429" s="44">
        <v>5.5</v>
      </c>
      <c r="F429" s="44"/>
      <c r="G429" s="44">
        <v>6</v>
      </c>
      <c r="H429" s="45">
        <v>6</v>
      </c>
      <c r="I429" s="44">
        <v>6.5</v>
      </c>
      <c r="J429" s="44"/>
      <c r="K429" s="44">
        <v>6</v>
      </c>
      <c r="L429" s="44">
        <v>6</v>
      </c>
      <c r="M429" s="44">
        <v>6</v>
      </c>
      <c r="N429" s="44"/>
      <c r="O429" s="44">
        <v>6.5</v>
      </c>
      <c r="P429" s="44"/>
      <c r="Q429" s="44" t="s">
        <v>423</v>
      </c>
      <c r="R429" s="44"/>
      <c r="S429" s="44"/>
      <c r="T429" s="44"/>
      <c r="U429" s="44" t="s">
        <v>423</v>
      </c>
      <c r="V429" s="44">
        <v>6</v>
      </c>
      <c r="W429" s="44">
        <v>6</v>
      </c>
      <c r="X429" s="44"/>
      <c r="Y429" s="44">
        <v>5</v>
      </c>
      <c r="Z429" s="44">
        <v>7</v>
      </c>
      <c r="AA429" s="44">
        <v>7</v>
      </c>
      <c r="AB429" s="44">
        <v>7</v>
      </c>
      <c r="AC429" s="44">
        <v>6.5</v>
      </c>
      <c r="AD429" s="44"/>
      <c r="AE429" s="44"/>
      <c r="AF429" s="44"/>
      <c r="AG429" s="44"/>
      <c r="AH429" s="44"/>
      <c r="AI429" s="44">
        <v>5.5</v>
      </c>
      <c r="AJ429" s="44">
        <v>6</v>
      </c>
      <c r="AK429" s="44">
        <v>6</v>
      </c>
      <c r="AL429" s="44">
        <v>5.5</v>
      </c>
      <c r="AM429" s="44"/>
      <c r="AN429" s="44"/>
      <c r="AO429" s="8">
        <f t="shared" si="181"/>
        <v>19</v>
      </c>
      <c r="AP429" s="8">
        <f t="shared" si="186"/>
        <v>11</v>
      </c>
      <c r="AQ429" s="8">
        <f t="shared" si="187"/>
        <v>8</v>
      </c>
      <c r="AR429" s="8">
        <f t="shared" si="182"/>
        <v>6.1052631578947372</v>
      </c>
      <c r="AS429" s="8">
        <f t="shared" si="178"/>
        <v>6.0625</v>
      </c>
      <c r="AT429" s="8">
        <f t="shared" si="179"/>
        <v>6.1363636363636367</v>
      </c>
      <c r="AU429" s="8">
        <f t="shared" si="183"/>
        <v>6</v>
      </c>
      <c r="AV429" s="8">
        <f t="shared" si="188"/>
        <v>6</v>
      </c>
      <c r="AW429" s="8">
        <f t="shared" si="189"/>
        <v>6.25</v>
      </c>
      <c r="AX429" s="8">
        <f t="shared" si="184"/>
        <v>6.1052631578947372</v>
      </c>
      <c r="AY429" s="8">
        <f t="shared" si="192"/>
        <v>5.8181818181818183</v>
      </c>
      <c r="AZ429" s="8">
        <f t="shared" si="193"/>
        <v>6.5</v>
      </c>
      <c r="BA429" s="1">
        <f t="shared" si="185"/>
        <v>116</v>
      </c>
      <c r="BB429" s="1">
        <f>SUM('BONUS GAZZETTA 2013 2014'!C429:AN429)</f>
        <v>0</v>
      </c>
      <c r="BC429" s="15">
        <f t="shared" si="180"/>
        <v>116</v>
      </c>
      <c r="BD429" s="1">
        <f t="shared" si="190"/>
        <v>66</v>
      </c>
      <c r="BE429" s="1">
        <f t="shared" si="191"/>
        <v>50</v>
      </c>
      <c r="BF429" s="1">
        <f>SUM('BONUS GAZZETTA 2013 2014'!C429,'BONUS GAZZETTA 2013 2014'!E429,'BONUS GAZZETTA 2013 2014'!G429,'BONUS GAZZETTA 2013 2014'!I429,'BONUS GAZZETTA 2013 2014'!K429,'BONUS GAZZETTA 2013 2014'!M429,'BONUS GAZZETTA 2013 2014'!N429,'BONUS GAZZETTA 2013 2014'!P429,'BONUS GAZZETTA 2013 2014'!R429,'BONUS GAZZETTA 2013 2014'!T429,'BONUS GAZZETTA 2013 2014'!W429,'BONUS GAZZETTA 2013 2014'!Y429,'BONUS GAZZETTA 2013 2014'!AA429,'BONUS GAZZETTA 2013 2014'!AC429,'BONUS GAZZETTA 2013 2014'!AE429,'BONUS GAZZETTA 2013 2014'!AH429,'BONUS GAZZETTA 2013 2014'!AJ429,'BONUS GAZZETTA 2013 2014'!AL429,'BONUS GAZZETTA 2013 2014'!AN429)</f>
        <v>-2</v>
      </c>
      <c r="BG429" s="1">
        <f>SUM('BONUS GAZZETTA 2013 2014'!D429,'BONUS GAZZETTA 2013 2014'!F429,'BONUS GAZZETTA 2013 2014'!H429,'BONUS GAZZETTA 2013 2014'!J429,'BONUS GAZZETTA 2013 2014'!L429,'BONUS GAZZETTA 2013 2014'!O429,'BONUS GAZZETTA 2013 2014'!Q429,'BONUS GAZZETTA 2013 2014'!S429,'BONUS GAZZETTA 2013 2014'!U429,'BONUS GAZZETTA 2013 2014'!V429,'BONUS GAZZETTA 2013 2014'!X429,'BONUS GAZZETTA 2013 2014'!Z429,'BONUS GAZZETTA 2013 2014'!AB429,'BONUS GAZZETTA 2013 2014'!AD429,'BONUS GAZZETTA 2013 2014'!AF429,'BONUS GAZZETTA 2013 2014'!AI429,'BONUS GAZZETTA 2013 2014'!AK429,'BONUS GAZZETTA 2013 2014'!AM429)</f>
        <v>2</v>
      </c>
      <c r="BH429" s="1">
        <f t="shared" si="194"/>
        <v>64</v>
      </c>
      <c r="BI429" s="1">
        <f t="shared" si="195"/>
        <v>52</v>
      </c>
    </row>
    <row r="430" spans="1:61">
      <c r="A430" s="44" t="s">
        <v>8</v>
      </c>
      <c r="B430" s="44" t="s">
        <v>190</v>
      </c>
      <c r="C430" s="44">
        <v>5.5</v>
      </c>
      <c r="D430" s="44"/>
      <c r="E430" s="44">
        <v>6</v>
      </c>
      <c r="F430" s="44">
        <v>6.5</v>
      </c>
      <c r="G430" s="44">
        <v>6.5</v>
      </c>
      <c r="H430" s="45">
        <v>6</v>
      </c>
      <c r="I430" s="44"/>
      <c r="J430" s="44">
        <v>5.5</v>
      </c>
      <c r="K430" s="44">
        <v>5.5</v>
      </c>
      <c r="L430" s="44"/>
      <c r="M430" s="44">
        <v>6</v>
      </c>
      <c r="N430" s="44">
        <v>5.5</v>
      </c>
      <c r="O430" s="44">
        <v>6</v>
      </c>
      <c r="P430" s="44">
        <v>6</v>
      </c>
      <c r="Q430" s="44">
        <v>7</v>
      </c>
      <c r="R430" s="44">
        <v>5.5</v>
      </c>
      <c r="S430" s="44">
        <v>6</v>
      </c>
      <c r="T430" s="44">
        <v>7</v>
      </c>
      <c r="U430" s="44">
        <v>6.5</v>
      </c>
      <c r="V430" s="44">
        <v>6</v>
      </c>
      <c r="W430" s="44">
        <v>6.5</v>
      </c>
      <c r="X430" s="44">
        <v>6</v>
      </c>
      <c r="Y430" s="44">
        <v>5</v>
      </c>
      <c r="Z430" s="44">
        <v>6.5</v>
      </c>
      <c r="AA430" s="44">
        <v>5.5</v>
      </c>
      <c r="AB430" s="44">
        <v>6</v>
      </c>
      <c r="AC430" s="44">
        <v>7</v>
      </c>
      <c r="AD430" s="44">
        <v>5</v>
      </c>
      <c r="AE430" s="44"/>
      <c r="AF430" s="44">
        <v>5.5</v>
      </c>
      <c r="AG430" s="44">
        <v>6.5</v>
      </c>
      <c r="AH430" s="44">
        <v>6</v>
      </c>
      <c r="AI430" s="44">
        <v>5.5</v>
      </c>
      <c r="AJ430" s="44">
        <v>6.5</v>
      </c>
      <c r="AK430" s="44"/>
      <c r="AL430" s="44">
        <v>6.5</v>
      </c>
      <c r="AM430" s="44">
        <v>5.5</v>
      </c>
      <c r="AN430" s="44">
        <v>6</v>
      </c>
      <c r="AO430" s="8">
        <f t="shared" si="181"/>
        <v>33</v>
      </c>
      <c r="AP430" s="8">
        <f t="shared" si="186"/>
        <v>17</v>
      </c>
      <c r="AQ430" s="8">
        <f t="shared" si="187"/>
        <v>16</v>
      </c>
      <c r="AR430" s="8">
        <f t="shared" si="182"/>
        <v>6.0151515151515156</v>
      </c>
      <c r="AS430" s="8">
        <f t="shared" si="178"/>
        <v>6.0625</v>
      </c>
      <c r="AT430" s="8">
        <f t="shared" si="179"/>
        <v>5.9705882352941178</v>
      </c>
      <c r="AU430" s="8">
        <f t="shared" si="183"/>
        <v>6</v>
      </c>
      <c r="AV430" s="8">
        <f t="shared" si="188"/>
        <v>6.0294117647058822</v>
      </c>
      <c r="AW430" s="8">
        <f t="shared" si="189"/>
        <v>6</v>
      </c>
      <c r="AX430" s="8">
        <f t="shared" si="184"/>
        <v>5.9696969696969697</v>
      </c>
      <c r="AY430" s="8">
        <f t="shared" si="192"/>
        <v>6.0588235294117645</v>
      </c>
      <c r="AZ430" s="8">
        <f t="shared" si="193"/>
        <v>5.875</v>
      </c>
      <c r="BA430" s="1">
        <f t="shared" si="185"/>
        <v>198.5</v>
      </c>
      <c r="BB430" s="1">
        <f>SUM('BONUS GAZZETTA 2013 2014'!C430:AN430)</f>
        <v>-1.5</v>
      </c>
      <c r="BC430" s="15">
        <f t="shared" si="180"/>
        <v>197</v>
      </c>
      <c r="BD430" s="1">
        <f t="shared" si="190"/>
        <v>102.5</v>
      </c>
      <c r="BE430" s="1">
        <f t="shared" si="191"/>
        <v>96</v>
      </c>
      <c r="BF430" s="1">
        <f>SUM('BONUS GAZZETTA 2013 2014'!C430,'BONUS GAZZETTA 2013 2014'!E430,'BONUS GAZZETTA 2013 2014'!G430,'BONUS GAZZETTA 2013 2014'!I430,'BONUS GAZZETTA 2013 2014'!K430,'BONUS GAZZETTA 2013 2014'!M430,'BONUS GAZZETTA 2013 2014'!N430,'BONUS GAZZETTA 2013 2014'!P430,'BONUS GAZZETTA 2013 2014'!R430,'BONUS GAZZETTA 2013 2014'!T430,'BONUS GAZZETTA 2013 2014'!W430,'BONUS GAZZETTA 2013 2014'!Y430,'BONUS GAZZETTA 2013 2014'!AA430,'BONUS GAZZETTA 2013 2014'!AC430,'BONUS GAZZETTA 2013 2014'!AE430,'BONUS GAZZETTA 2013 2014'!AH430,'BONUS GAZZETTA 2013 2014'!AJ430,'BONUS GAZZETTA 2013 2014'!AL430,'BONUS GAZZETTA 2013 2014'!AN430)</f>
        <v>0.5</v>
      </c>
      <c r="BG430" s="1">
        <f>SUM('BONUS GAZZETTA 2013 2014'!D430,'BONUS GAZZETTA 2013 2014'!F430,'BONUS GAZZETTA 2013 2014'!H430,'BONUS GAZZETTA 2013 2014'!J430,'BONUS GAZZETTA 2013 2014'!L430,'BONUS GAZZETTA 2013 2014'!O430,'BONUS GAZZETTA 2013 2014'!Q430,'BONUS GAZZETTA 2013 2014'!S430,'BONUS GAZZETTA 2013 2014'!U430,'BONUS GAZZETTA 2013 2014'!V430,'BONUS GAZZETTA 2013 2014'!X430,'BONUS GAZZETTA 2013 2014'!Z430,'BONUS GAZZETTA 2013 2014'!AB430,'BONUS GAZZETTA 2013 2014'!AD430,'BONUS GAZZETTA 2013 2014'!AF430,'BONUS GAZZETTA 2013 2014'!AI430,'BONUS GAZZETTA 2013 2014'!AK430,'BONUS GAZZETTA 2013 2014'!AM430)</f>
        <v>-2</v>
      </c>
      <c r="BH430" s="1">
        <f t="shared" si="194"/>
        <v>103</v>
      </c>
      <c r="BI430" s="1">
        <f t="shared" si="195"/>
        <v>94</v>
      </c>
    </row>
    <row r="431" spans="1:61">
      <c r="A431" s="44" t="s">
        <v>8</v>
      </c>
      <c r="B431" s="44" t="s">
        <v>581</v>
      </c>
      <c r="C431" s="44"/>
      <c r="D431" s="44"/>
      <c r="E431" s="44"/>
      <c r="F431" s="44"/>
      <c r="G431" s="44"/>
      <c r="H431" s="45"/>
      <c r="I431" s="44"/>
      <c r="J431" s="44"/>
      <c r="K431" s="44"/>
      <c r="L431" s="44"/>
      <c r="M431" s="44"/>
      <c r="N431" s="44"/>
      <c r="O431" s="44"/>
      <c r="P431" s="44"/>
      <c r="Q431" s="44"/>
      <c r="R431" s="44"/>
      <c r="S431" s="44"/>
      <c r="T431" s="44"/>
      <c r="U431" s="44"/>
      <c r="V431" s="44"/>
      <c r="W431" s="44" t="s">
        <v>423</v>
      </c>
      <c r="X431" s="44">
        <v>5.5</v>
      </c>
      <c r="Y431" s="44"/>
      <c r="Z431" s="44"/>
      <c r="AA431" s="44"/>
      <c r="AB431" s="44"/>
      <c r="AC431" s="44"/>
      <c r="AD431" s="44"/>
      <c r="AE431" s="44"/>
      <c r="AF431" s="44"/>
      <c r="AG431" s="44"/>
      <c r="AH431" s="44"/>
      <c r="AI431" s="44"/>
      <c r="AJ431" s="44"/>
      <c r="AK431" s="44"/>
      <c r="AL431" s="44"/>
      <c r="AM431" s="44"/>
      <c r="AN431" s="44"/>
      <c r="AO431" s="8">
        <f t="shared" si="181"/>
        <v>1</v>
      </c>
      <c r="AP431" s="8">
        <f t="shared" si="186"/>
        <v>0</v>
      </c>
      <c r="AQ431" s="8">
        <f t="shared" si="187"/>
        <v>1</v>
      </c>
      <c r="AR431" s="8">
        <f t="shared" si="182"/>
        <v>5.5</v>
      </c>
      <c r="AS431" s="8" t="e">
        <f t="shared" si="178"/>
        <v>#DIV/0!</v>
      </c>
      <c r="AT431" s="8">
        <f t="shared" si="179"/>
        <v>5.5</v>
      </c>
      <c r="AU431" s="8" t="e">
        <f t="shared" si="183"/>
        <v>#N/A</v>
      </c>
      <c r="AV431" s="8" t="e">
        <f t="shared" si="188"/>
        <v>#DIV/0!</v>
      </c>
      <c r="AW431" s="8">
        <f t="shared" si="189"/>
        <v>5.5</v>
      </c>
      <c r="AX431" s="8">
        <f t="shared" si="184"/>
        <v>5</v>
      </c>
      <c r="AY431" s="8" t="e">
        <f t="shared" si="192"/>
        <v>#DIV/0!</v>
      </c>
      <c r="AZ431" s="8">
        <f t="shared" si="193"/>
        <v>5</v>
      </c>
      <c r="BA431" s="1">
        <f t="shared" si="185"/>
        <v>5.5</v>
      </c>
      <c r="BB431" s="1">
        <f>SUM('BONUS GAZZETTA 2013 2014'!C431:AN431)</f>
        <v>-0.5</v>
      </c>
      <c r="BC431" s="15">
        <f t="shared" si="180"/>
        <v>5</v>
      </c>
      <c r="BD431" s="1">
        <f t="shared" si="190"/>
        <v>0</v>
      </c>
      <c r="BE431" s="1">
        <f t="shared" si="191"/>
        <v>5.5</v>
      </c>
      <c r="BF431" s="1">
        <f>SUM('BONUS GAZZETTA 2013 2014'!C431,'BONUS GAZZETTA 2013 2014'!E431,'BONUS GAZZETTA 2013 2014'!G431,'BONUS GAZZETTA 2013 2014'!I431,'BONUS GAZZETTA 2013 2014'!K431,'BONUS GAZZETTA 2013 2014'!M431,'BONUS GAZZETTA 2013 2014'!N431,'BONUS GAZZETTA 2013 2014'!P431,'BONUS GAZZETTA 2013 2014'!R431,'BONUS GAZZETTA 2013 2014'!T431,'BONUS GAZZETTA 2013 2014'!W431,'BONUS GAZZETTA 2013 2014'!Y431,'BONUS GAZZETTA 2013 2014'!AA431,'BONUS GAZZETTA 2013 2014'!AC431,'BONUS GAZZETTA 2013 2014'!AE431,'BONUS GAZZETTA 2013 2014'!AH431,'BONUS GAZZETTA 2013 2014'!AJ431,'BONUS GAZZETTA 2013 2014'!AL431,'BONUS GAZZETTA 2013 2014'!AN431)</f>
        <v>0</v>
      </c>
      <c r="BG431" s="1">
        <f>SUM('BONUS GAZZETTA 2013 2014'!D431,'BONUS GAZZETTA 2013 2014'!F431,'BONUS GAZZETTA 2013 2014'!H431,'BONUS GAZZETTA 2013 2014'!J431,'BONUS GAZZETTA 2013 2014'!L431,'BONUS GAZZETTA 2013 2014'!O431,'BONUS GAZZETTA 2013 2014'!Q431,'BONUS GAZZETTA 2013 2014'!S431,'BONUS GAZZETTA 2013 2014'!U431,'BONUS GAZZETTA 2013 2014'!V431,'BONUS GAZZETTA 2013 2014'!X431,'BONUS GAZZETTA 2013 2014'!Z431,'BONUS GAZZETTA 2013 2014'!AB431,'BONUS GAZZETTA 2013 2014'!AD431,'BONUS GAZZETTA 2013 2014'!AF431,'BONUS GAZZETTA 2013 2014'!AI431,'BONUS GAZZETTA 2013 2014'!AK431,'BONUS GAZZETTA 2013 2014'!AM431)</f>
        <v>-0.5</v>
      </c>
      <c r="BH431" s="1">
        <f t="shared" si="194"/>
        <v>0</v>
      </c>
      <c r="BI431" s="1">
        <f t="shared" si="195"/>
        <v>5</v>
      </c>
    </row>
    <row r="432" spans="1:61">
      <c r="A432" s="44" t="s">
        <v>8</v>
      </c>
      <c r="B432" s="44" t="s">
        <v>191</v>
      </c>
      <c r="C432" s="44" t="s">
        <v>423</v>
      </c>
      <c r="D432" s="44">
        <v>5</v>
      </c>
      <c r="E432" s="44"/>
      <c r="F432" s="44"/>
      <c r="G432" s="44"/>
      <c r="H432" s="45"/>
      <c r="I432" s="44"/>
      <c r="J432" s="44"/>
      <c r="K432" s="44"/>
      <c r="L432" s="44"/>
      <c r="M432" s="44"/>
      <c r="N432" s="44"/>
      <c r="O432" s="44"/>
      <c r="P432" s="44"/>
      <c r="Q432" s="44"/>
      <c r="R432" s="44">
        <v>5.5</v>
      </c>
      <c r="S432" s="44"/>
      <c r="T432" s="44"/>
      <c r="U432" s="44"/>
      <c r="V432" s="44"/>
      <c r="W432" s="44"/>
      <c r="X432" s="44">
        <v>5</v>
      </c>
      <c r="Y432" s="44"/>
      <c r="Z432" s="44" t="s">
        <v>423</v>
      </c>
      <c r="AA432" s="44">
        <v>4</v>
      </c>
      <c r="AB432" s="44"/>
      <c r="AC432" s="44"/>
      <c r="AD432" s="44" t="s">
        <v>423</v>
      </c>
      <c r="AE432" s="44">
        <v>5.5</v>
      </c>
      <c r="AF432" s="44"/>
      <c r="AG432" s="44">
        <v>5</v>
      </c>
      <c r="AH432" s="44" t="s">
        <v>423</v>
      </c>
      <c r="AI432" s="44">
        <v>6</v>
      </c>
      <c r="AJ432" s="44"/>
      <c r="AK432" s="44"/>
      <c r="AL432" s="44"/>
      <c r="AM432" s="44"/>
      <c r="AN432" s="44"/>
      <c r="AO432" s="8">
        <f t="shared" si="181"/>
        <v>7</v>
      </c>
      <c r="AP432" s="8">
        <f t="shared" si="186"/>
        <v>3</v>
      </c>
      <c r="AQ432" s="8">
        <f t="shared" si="187"/>
        <v>4</v>
      </c>
      <c r="AR432" s="8">
        <f t="shared" si="182"/>
        <v>5.1428571428571432</v>
      </c>
      <c r="AS432" s="8">
        <f t="shared" si="178"/>
        <v>5.25</v>
      </c>
      <c r="AT432" s="8">
        <f t="shared" si="179"/>
        <v>5.0999999999999996</v>
      </c>
      <c r="AU432" s="8">
        <f t="shared" si="183"/>
        <v>5</v>
      </c>
      <c r="AV432" s="8">
        <f t="shared" si="188"/>
        <v>5</v>
      </c>
      <c r="AW432" s="8">
        <f t="shared" si="189"/>
        <v>5.25</v>
      </c>
      <c r="AX432" s="8">
        <f t="shared" si="184"/>
        <v>4.9285714285714288</v>
      </c>
      <c r="AY432" s="8">
        <f t="shared" si="192"/>
        <v>4.5</v>
      </c>
      <c r="AZ432" s="8">
        <f t="shared" si="193"/>
        <v>5.25</v>
      </c>
      <c r="BA432" s="1">
        <f t="shared" si="185"/>
        <v>36</v>
      </c>
      <c r="BB432" s="1">
        <f>SUM('BONUS GAZZETTA 2013 2014'!C432:AN432)</f>
        <v>-1.5</v>
      </c>
      <c r="BC432" s="15">
        <f t="shared" si="180"/>
        <v>34.5</v>
      </c>
      <c r="BD432" s="1">
        <f t="shared" si="190"/>
        <v>15</v>
      </c>
      <c r="BE432" s="1">
        <f t="shared" si="191"/>
        <v>21</v>
      </c>
      <c r="BF432" s="1">
        <f>SUM('BONUS GAZZETTA 2013 2014'!C432,'BONUS GAZZETTA 2013 2014'!E432,'BONUS GAZZETTA 2013 2014'!G432,'BONUS GAZZETTA 2013 2014'!I432,'BONUS GAZZETTA 2013 2014'!K432,'BONUS GAZZETTA 2013 2014'!M432,'BONUS GAZZETTA 2013 2014'!N432,'BONUS GAZZETTA 2013 2014'!P432,'BONUS GAZZETTA 2013 2014'!R432,'BONUS GAZZETTA 2013 2014'!T432,'BONUS GAZZETTA 2013 2014'!W432,'BONUS GAZZETTA 2013 2014'!Y432,'BONUS GAZZETTA 2013 2014'!AA432,'BONUS GAZZETTA 2013 2014'!AC432,'BONUS GAZZETTA 2013 2014'!AE432,'BONUS GAZZETTA 2013 2014'!AH432,'BONUS GAZZETTA 2013 2014'!AJ432,'BONUS GAZZETTA 2013 2014'!AL432,'BONUS GAZZETTA 2013 2014'!AN432)</f>
        <v>-1.5</v>
      </c>
      <c r="BG432" s="1">
        <f>SUM('BONUS GAZZETTA 2013 2014'!D432,'BONUS GAZZETTA 2013 2014'!F432,'BONUS GAZZETTA 2013 2014'!H432,'BONUS GAZZETTA 2013 2014'!J432,'BONUS GAZZETTA 2013 2014'!L432,'BONUS GAZZETTA 2013 2014'!O432,'BONUS GAZZETTA 2013 2014'!Q432,'BONUS GAZZETTA 2013 2014'!S432,'BONUS GAZZETTA 2013 2014'!U432,'BONUS GAZZETTA 2013 2014'!V432,'BONUS GAZZETTA 2013 2014'!X432,'BONUS GAZZETTA 2013 2014'!Z432,'BONUS GAZZETTA 2013 2014'!AB432,'BONUS GAZZETTA 2013 2014'!AD432,'BONUS GAZZETTA 2013 2014'!AF432,'BONUS GAZZETTA 2013 2014'!AI432,'BONUS GAZZETTA 2013 2014'!AK432,'BONUS GAZZETTA 2013 2014'!AM432)</f>
        <v>0</v>
      </c>
      <c r="BH432" s="1">
        <f t="shared" si="194"/>
        <v>13.5</v>
      </c>
      <c r="BI432" s="1">
        <f t="shared" si="195"/>
        <v>21</v>
      </c>
    </row>
    <row r="433" spans="1:61">
      <c r="A433" s="44" t="s">
        <v>8</v>
      </c>
      <c r="B433" s="44" t="s">
        <v>441</v>
      </c>
      <c r="C433" s="44"/>
      <c r="D433" s="44"/>
      <c r="E433" s="44"/>
      <c r="F433" s="44">
        <v>5.5</v>
      </c>
      <c r="G433" s="44"/>
      <c r="H433" s="45"/>
      <c r="I433" s="44"/>
      <c r="J433" s="44"/>
      <c r="K433" s="44"/>
      <c r="L433" s="44"/>
      <c r="M433" s="44" t="s">
        <v>423</v>
      </c>
      <c r="N433" s="44">
        <v>5.5</v>
      </c>
      <c r="O433" s="44"/>
      <c r="P433" s="44"/>
      <c r="Q433" s="44"/>
      <c r="R433" s="44"/>
      <c r="S433" s="44"/>
      <c r="T433" s="44" t="s">
        <v>423</v>
      </c>
      <c r="U433" s="44"/>
      <c r="V433" s="44"/>
      <c r="W433" s="44"/>
      <c r="X433" s="44"/>
      <c r="Y433" s="44"/>
      <c r="Z433" s="44"/>
      <c r="AA433" s="44"/>
      <c r="AB433" s="44"/>
      <c r="AC433" s="44"/>
      <c r="AD433" s="44">
        <v>5.5</v>
      </c>
      <c r="AE433" s="44">
        <v>6</v>
      </c>
      <c r="AF433" s="44">
        <v>5</v>
      </c>
      <c r="AG433" s="44"/>
      <c r="AH433" s="44"/>
      <c r="AI433" s="44"/>
      <c r="AJ433" s="44"/>
      <c r="AK433" s="44"/>
      <c r="AL433" s="44"/>
      <c r="AM433" s="44" t="s">
        <v>423</v>
      </c>
      <c r="AN433" s="44"/>
      <c r="AO433" s="8">
        <f t="shared" si="181"/>
        <v>5</v>
      </c>
      <c r="AP433" s="8">
        <f t="shared" si="186"/>
        <v>2</v>
      </c>
      <c r="AQ433" s="8">
        <f t="shared" si="187"/>
        <v>3</v>
      </c>
      <c r="AR433" s="8">
        <f t="shared" si="182"/>
        <v>5.5</v>
      </c>
      <c r="AS433" s="8">
        <f t="shared" si="178"/>
        <v>5.5</v>
      </c>
      <c r="AT433" s="8">
        <f t="shared" si="179"/>
        <v>5.5</v>
      </c>
      <c r="AU433" s="8">
        <f t="shared" si="183"/>
        <v>5.5</v>
      </c>
      <c r="AV433" s="8">
        <f t="shared" si="188"/>
        <v>5.75</v>
      </c>
      <c r="AW433" s="8">
        <f t="shared" si="189"/>
        <v>5.333333333333333</v>
      </c>
      <c r="AX433" s="8">
        <f t="shared" si="184"/>
        <v>5.3</v>
      </c>
      <c r="AY433" s="8">
        <f t="shared" si="192"/>
        <v>5.75</v>
      </c>
      <c r="AZ433" s="8">
        <f t="shared" si="193"/>
        <v>5</v>
      </c>
      <c r="BA433" s="1">
        <f t="shared" si="185"/>
        <v>27.5</v>
      </c>
      <c r="BB433" s="1">
        <f>SUM('BONUS GAZZETTA 2013 2014'!C433:AN433)</f>
        <v>-1</v>
      </c>
      <c r="BC433" s="15">
        <f t="shared" si="180"/>
        <v>26.5</v>
      </c>
      <c r="BD433" s="1">
        <f t="shared" si="190"/>
        <v>11.5</v>
      </c>
      <c r="BE433" s="1">
        <f t="shared" si="191"/>
        <v>16</v>
      </c>
      <c r="BF433" s="1">
        <f>SUM('BONUS GAZZETTA 2013 2014'!C433,'BONUS GAZZETTA 2013 2014'!E433,'BONUS GAZZETTA 2013 2014'!G433,'BONUS GAZZETTA 2013 2014'!I433,'BONUS GAZZETTA 2013 2014'!K433,'BONUS GAZZETTA 2013 2014'!M433,'BONUS GAZZETTA 2013 2014'!N433,'BONUS GAZZETTA 2013 2014'!P433,'BONUS GAZZETTA 2013 2014'!R433,'BONUS GAZZETTA 2013 2014'!T433,'BONUS GAZZETTA 2013 2014'!W433,'BONUS GAZZETTA 2013 2014'!Y433,'BONUS GAZZETTA 2013 2014'!AA433,'BONUS GAZZETTA 2013 2014'!AC433,'BONUS GAZZETTA 2013 2014'!AE433,'BONUS GAZZETTA 2013 2014'!AH433,'BONUS GAZZETTA 2013 2014'!AJ433,'BONUS GAZZETTA 2013 2014'!AL433,'BONUS GAZZETTA 2013 2014'!AN433)</f>
        <v>0</v>
      </c>
      <c r="BG433" s="1">
        <f>SUM('BONUS GAZZETTA 2013 2014'!D433,'BONUS GAZZETTA 2013 2014'!F433,'BONUS GAZZETTA 2013 2014'!H433,'BONUS GAZZETTA 2013 2014'!J433,'BONUS GAZZETTA 2013 2014'!L433,'BONUS GAZZETTA 2013 2014'!O433,'BONUS GAZZETTA 2013 2014'!Q433,'BONUS GAZZETTA 2013 2014'!S433,'BONUS GAZZETTA 2013 2014'!U433,'BONUS GAZZETTA 2013 2014'!V433,'BONUS GAZZETTA 2013 2014'!X433,'BONUS GAZZETTA 2013 2014'!Z433,'BONUS GAZZETTA 2013 2014'!AB433,'BONUS GAZZETTA 2013 2014'!AD433,'BONUS GAZZETTA 2013 2014'!AF433,'BONUS GAZZETTA 2013 2014'!AI433,'BONUS GAZZETTA 2013 2014'!AK433,'BONUS GAZZETTA 2013 2014'!AM433)</f>
        <v>-1</v>
      </c>
      <c r="BH433" s="1">
        <f t="shared" si="194"/>
        <v>11.5</v>
      </c>
      <c r="BI433" s="1">
        <f t="shared" si="195"/>
        <v>15</v>
      </c>
    </row>
    <row r="434" spans="1:61">
      <c r="A434" s="44" t="s">
        <v>8</v>
      </c>
      <c r="B434" s="44" t="s">
        <v>192</v>
      </c>
      <c r="C434" s="44">
        <v>5.5</v>
      </c>
      <c r="D434" s="44">
        <v>6</v>
      </c>
      <c r="E434" s="44">
        <v>6</v>
      </c>
      <c r="F434" s="44">
        <v>5</v>
      </c>
      <c r="G434" s="44">
        <v>8</v>
      </c>
      <c r="H434" s="45">
        <v>6</v>
      </c>
      <c r="I434" s="44">
        <v>6</v>
      </c>
      <c r="J434" s="44">
        <v>6.5</v>
      </c>
      <c r="K434" s="44">
        <v>7.5</v>
      </c>
      <c r="L434" s="44">
        <v>5.5</v>
      </c>
      <c r="M434" s="44">
        <v>5.5</v>
      </c>
      <c r="N434" s="44">
        <v>6</v>
      </c>
      <c r="O434" s="44">
        <v>6.5</v>
      </c>
      <c r="P434" s="44">
        <v>6.5</v>
      </c>
      <c r="Q434" s="44">
        <v>6.5</v>
      </c>
      <c r="R434" s="44"/>
      <c r="S434" s="44">
        <v>6</v>
      </c>
      <c r="T434" s="44">
        <v>6</v>
      </c>
      <c r="U434" s="44">
        <v>6</v>
      </c>
      <c r="V434" s="44">
        <v>6.5</v>
      </c>
      <c r="W434" s="44">
        <v>5.5</v>
      </c>
      <c r="X434" s="44">
        <v>5</v>
      </c>
      <c r="Y434" s="44">
        <v>5.5</v>
      </c>
      <c r="Z434" s="44">
        <v>7.5</v>
      </c>
      <c r="AA434" s="44">
        <v>5</v>
      </c>
      <c r="AB434" s="44">
        <v>6.5</v>
      </c>
      <c r="AC434" s="44">
        <v>6</v>
      </c>
      <c r="AD434" s="44">
        <v>7</v>
      </c>
      <c r="AE434" s="44">
        <v>6</v>
      </c>
      <c r="AF434" s="44">
        <v>6</v>
      </c>
      <c r="AG434" s="44">
        <v>6.5</v>
      </c>
      <c r="AH434" s="44">
        <v>7</v>
      </c>
      <c r="AI434" s="44"/>
      <c r="AJ434" s="44">
        <v>6</v>
      </c>
      <c r="AK434" s="44">
        <v>6</v>
      </c>
      <c r="AL434" s="44">
        <v>6</v>
      </c>
      <c r="AM434" s="44">
        <v>6.5</v>
      </c>
      <c r="AN434" s="44">
        <v>6.5</v>
      </c>
      <c r="AO434" s="8">
        <f t="shared" si="181"/>
        <v>36</v>
      </c>
      <c r="AP434" s="8">
        <f t="shared" si="186"/>
        <v>18</v>
      </c>
      <c r="AQ434" s="8">
        <f t="shared" si="187"/>
        <v>18</v>
      </c>
      <c r="AR434" s="8">
        <f t="shared" si="182"/>
        <v>6.166666666666667</v>
      </c>
      <c r="AS434" s="8">
        <f t="shared" si="178"/>
        <v>6.166666666666667</v>
      </c>
      <c r="AT434" s="8">
        <f t="shared" si="179"/>
        <v>6.166666666666667</v>
      </c>
      <c r="AU434" s="8">
        <f t="shared" si="183"/>
        <v>6</v>
      </c>
      <c r="AV434" s="8">
        <f t="shared" si="188"/>
        <v>6.1388888888888893</v>
      </c>
      <c r="AW434" s="8">
        <f t="shared" si="189"/>
        <v>6.1944444444444446</v>
      </c>
      <c r="AX434" s="8">
        <f t="shared" si="184"/>
        <v>6.708333333333333</v>
      </c>
      <c r="AY434" s="8">
        <f t="shared" si="192"/>
        <v>6.8611111111111107</v>
      </c>
      <c r="AZ434" s="8">
        <f t="shared" si="193"/>
        <v>6.5555555555555554</v>
      </c>
      <c r="BA434" s="1">
        <f t="shared" si="185"/>
        <v>222</v>
      </c>
      <c r="BB434" s="1">
        <f>SUM('BONUS GAZZETTA 2013 2014'!C434:AN434)</f>
        <v>19.5</v>
      </c>
      <c r="BC434" s="15">
        <f t="shared" si="180"/>
        <v>241.5</v>
      </c>
      <c r="BD434" s="1">
        <f t="shared" si="190"/>
        <v>110.5</v>
      </c>
      <c r="BE434" s="1">
        <f t="shared" si="191"/>
        <v>111.5</v>
      </c>
      <c r="BF434" s="1">
        <f>SUM('BONUS GAZZETTA 2013 2014'!C434,'BONUS GAZZETTA 2013 2014'!E434,'BONUS GAZZETTA 2013 2014'!G434,'BONUS GAZZETTA 2013 2014'!I434,'BONUS GAZZETTA 2013 2014'!K434,'BONUS GAZZETTA 2013 2014'!M434,'BONUS GAZZETTA 2013 2014'!N434,'BONUS GAZZETTA 2013 2014'!P434,'BONUS GAZZETTA 2013 2014'!R434,'BONUS GAZZETTA 2013 2014'!T434,'BONUS GAZZETTA 2013 2014'!W434,'BONUS GAZZETTA 2013 2014'!Y434,'BONUS GAZZETTA 2013 2014'!AA434,'BONUS GAZZETTA 2013 2014'!AC434,'BONUS GAZZETTA 2013 2014'!AE434,'BONUS GAZZETTA 2013 2014'!AH434,'BONUS GAZZETTA 2013 2014'!AJ434,'BONUS GAZZETTA 2013 2014'!AL434,'BONUS GAZZETTA 2013 2014'!AN434)</f>
        <v>13</v>
      </c>
      <c r="BG434" s="1">
        <f>SUM('BONUS GAZZETTA 2013 2014'!D434,'BONUS GAZZETTA 2013 2014'!F434,'BONUS GAZZETTA 2013 2014'!H434,'BONUS GAZZETTA 2013 2014'!J434,'BONUS GAZZETTA 2013 2014'!L434,'BONUS GAZZETTA 2013 2014'!O434,'BONUS GAZZETTA 2013 2014'!Q434,'BONUS GAZZETTA 2013 2014'!S434,'BONUS GAZZETTA 2013 2014'!U434,'BONUS GAZZETTA 2013 2014'!V434,'BONUS GAZZETTA 2013 2014'!X434,'BONUS GAZZETTA 2013 2014'!Z434,'BONUS GAZZETTA 2013 2014'!AB434,'BONUS GAZZETTA 2013 2014'!AD434,'BONUS GAZZETTA 2013 2014'!AF434,'BONUS GAZZETTA 2013 2014'!AI434,'BONUS GAZZETTA 2013 2014'!AK434,'BONUS GAZZETTA 2013 2014'!AM434)</f>
        <v>6.5</v>
      </c>
      <c r="BH434" s="1">
        <f t="shared" si="194"/>
        <v>123.5</v>
      </c>
      <c r="BI434" s="1">
        <f t="shared" si="195"/>
        <v>118</v>
      </c>
    </row>
    <row r="435" spans="1:61">
      <c r="A435" s="44" t="s">
        <v>8</v>
      </c>
      <c r="B435" s="44" t="s">
        <v>387</v>
      </c>
      <c r="C435" s="44"/>
      <c r="D435" s="44"/>
      <c r="E435" s="44"/>
      <c r="F435" s="44"/>
      <c r="G435" s="44"/>
      <c r="H435" s="45"/>
      <c r="I435" s="44"/>
      <c r="J435" s="44"/>
      <c r="K435" s="44"/>
      <c r="L435" s="44"/>
      <c r="M435" s="44"/>
      <c r="N435" s="44"/>
      <c r="O435" s="44"/>
      <c r="P435" s="44"/>
      <c r="Q435" s="44"/>
      <c r="R435" s="44"/>
      <c r="S435" s="44"/>
      <c r="T435" s="44"/>
      <c r="U435" s="44"/>
      <c r="V435" s="44"/>
      <c r="W435" s="44"/>
      <c r="X435" s="44">
        <v>5.5</v>
      </c>
      <c r="Y435" s="44"/>
      <c r="Z435" s="44">
        <v>6.5</v>
      </c>
      <c r="AA435" s="44" t="s">
        <v>423</v>
      </c>
      <c r="AB435" s="44">
        <v>6</v>
      </c>
      <c r="AC435" s="44">
        <v>6.5</v>
      </c>
      <c r="AD435" s="44">
        <v>7</v>
      </c>
      <c r="AE435" s="44">
        <v>6.5</v>
      </c>
      <c r="AF435" s="44" t="s">
        <v>423</v>
      </c>
      <c r="AG435" s="44">
        <v>5</v>
      </c>
      <c r="AH435" s="44">
        <v>5.5</v>
      </c>
      <c r="AI435" s="44">
        <v>5.5</v>
      </c>
      <c r="AJ435" s="44" t="s">
        <v>423</v>
      </c>
      <c r="AK435" s="44">
        <v>6</v>
      </c>
      <c r="AL435" s="44">
        <v>5.5</v>
      </c>
      <c r="AM435" s="44">
        <v>6.5</v>
      </c>
      <c r="AN435" s="44">
        <v>6</v>
      </c>
      <c r="AO435" s="8">
        <f t="shared" si="181"/>
        <v>13</v>
      </c>
      <c r="AP435" s="8">
        <f t="shared" si="186"/>
        <v>5</v>
      </c>
      <c r="AQ435" s="8">
        <f t="shared" si="187"/>
        <v>8</v>
      </c>
      <c r="AR435" s="8">
        <f t="shared" si="182"/>
        <v>6</v>
      </c>
      <c r="AS435" s="8" t="e">
        <f t="shared" si="178"/>
        <v>#DIV/0!</v>
      </c>
      <c r="AT435" s="8">
        <f t="shared" si="179"/>
        <v>6</v>
      </c>
      <c r="AU435" s="8">
        <f t="shared" si="183"/>
        <v>5.5</v>
      </c>
      <c r="AV435" s="8">
        <f t="shared" si="188"/>
        <v>6</v>
      </c>
      <c r="AW435" s="8">
        <f t="shared" si="189"/>
        <v>6</v>
      </c>
      <c r="AX435" s="8">
        <f t="shared" si="184"/>
        <v>6.8461538461538458</v>
      </c>
      <c r="AY435" s="8">
        <f t="shared" si="192"/>
        <v>7.7</v>
      </c>
      <c r="AZ435" s="8">
        <f t="shared" si="193"/>
        <v>6.3125</v>
      </c>
      <c r="BA435" s="1">
        <f t="shared" si="185"/>
        <v>78</v>
      </c>
      <c r="BB435" s="1">
        <f>SUM('BONUS GAZZETTA 2013 2014'!C435:AN435)</f>
        <v>11</v>
      </c>
      <c r="BC435" s="15">
        <f t="shared" si="180"/>
        <v>89</v>
      </c>
      <c r="BD435" s="1">
        <f t="shared" si="190"/>
        <v>30</v>
      </c>
      <c r="BE435" s="1">
        <f t="shared" si="191"/>
        <v>48</v>
      </c>
      <c r="BF435" s="1">
        <f>SUM('BONUS GAZZETTA 2013 2014'!C435,'BONUS GAZZETTA 2013 2014'!E435,'BONUS GAZZETTA 2013 2014'!G435,'BONUS GAZZETTA 2013 2014'!I435,'BONUS GAZZETTA 2013 2014'!K435,'BONUS GAZZETTA 2013 2014'!M435,'BONUS GAZZETTA 2013 2014'!N435,'BONUS GAZZETTA 2013 2014'!P435,'BONUS GAZZETTA 2013 2014'!R435,'BONUS GAZZETTA 2013 2014'!T435,'BONUS GAZZETTA 2013 2014'!W435,'BONUS GAZZETTA 2013 2014'!Y435,'BONUS GAZZETTA 2013 2014'!AA435,'BONUS GAZZETTA 2013 2014'!AC435,'BONUS GAZZETTA 2013 2014'!AE435,'BONUS GAZZETTA 2013 2014'!AH435,'BONUS GAZZETTA 2013 2014'!AJ435,'BONUS GAZZETTA 2013 2014'!AL435,'BONUS GAZZETTA 2013 2014'!AN435)</f>
        <v>8.5</v>
      </c>
      <c r="BG435" s="1">
        <f>SUM('BONUS GAZZETTA 2013 2014'!D435,'BONUS GAZZETTA 2013 2014'!F435,'BONUS GAZZETTA 2013 2014'!H435,'BONUS GAZZETTA 2013 2014'!J435,'BONUS GAZZETTA 2013 2014'!L435,'BONUS GAZZETTA 2013 2014'!O435,'BONUS GAZZETTA 2013 2014'!Q435,'BONUS GAZZETTA 2013 2014'!S435,'BONUS GAZZETTA 2013 2014'!U435,'BONUS GAZZETTA 2013 2014'!V435,'BONUS GAZZETTA 2013 2014'!X435,'BONUS GAZZETTA 2013 2014'!Z435,'BONUS GAZZETTA 2013 2014'!AB435,'BONUS GAZZETTA 2013 2014'!AD435,'BONUS GAZZETTA 2013 2014'!AF435,'BONUS GAZZETTA 2013 2014'!AI435,'BONUS GAZZETTA 2013 2014'!AK435,'BONUS GAZZETTA 2013 2014'!AM435)</f>
        <v>2.5</v>
      </c>
      <c r="BH435" s="1">
        <f t="shared" si="194"/>
        <v>38.5</v>
      </c>
      <c r="BI435" s="1">
        <f t="shared" si="195"/>
        <v>50.5</v>
      </c>
    </row>
    <row r="436" spans="1:61">
      <c r="A436" s="44" t="s">
        <v>8</v>
      </c>
      <c r="B436" s="44" t="s">
        <v>193</v>
      </c>
      <c r="C436" s="44">
        <v>6</v>
      </c>
      <c r="D436" s="44">
        <v>5.5</v>
      </c>
      <c r="E436" s="44"/>
      <c r="F436" s="44"/>
      <c r="G436" s="44"/>
      <c r="H436" s="45"/>
      <c r="I436" s="44">
        <v>6.5</v>
      </c>
      <c r="J436" s="44"/>
      <c r="K436" s="44"/>
      <c r="L436" s="44">
        <v>5.5</v>
      </c>
      <c r="M436" s="44"/>
      <c r="N436" s="44">
        <v>6</v>
      </c>
      <c r="O436" s="44"/>
      <c r="P436" s="44"/>
      <c r="Q436" s="44"/>
      <c r="R436" s="44">
        <v>5.5</v>
      </c>
      <c r="S436" s="44"/>
      <c r="T436" s="44"/>
      <c r="U436" s="44"/>
      <c r="V436" s="44"/>
      <c r="W436" s="44"/>
      <c r="X436" s="44"/>
      <c r="Y436" s="44"/>
      <c r="Z436" s="44"/>
      <c r="AA436" s="44"/>
      <c r="AB436" s="44"/>
      <c r="AC436" s="44"/>
      <c r="AD436" s="44"/>
      <c r="AE436" s="44"/>
      <c r="AF436" s="44"/>
      <c r="AG436" s="44"/>
      <c r="AH436" s="44"/>
      <c r="AI436" s="44"/>
      <c r="AJ436" s="44"/>
      <c r="AK436" s="44"/>
      <c r="AL436" s="44"/>
      <c r="AM436" s="44"/>
      <c r="AN436" s="44"/>
      <c r="AO436" s="8">
        <f t="shared" si="181"/>
        <v>6</v>
      </c>
      <c r="AP436" s="8">
        <f t="shared" si="186"/>
        <v>4</v>
      </c>
      <c r="AQ436" s="8">
        <f t="shared" si="187"/>
        <v>2</v>
      </c>
      <c r="AR436" s="8">
        <f t="shared" si="182"/>
        <v>5.833333333333333</v>
      </c>
      <c r="AS436" s="8">
        <f t="shared" si="178"/>
        <v>5.833333333333333</v>
      </c>
      <c r="AT436" s="8" t="e">
        <f t="shared" si="179"/>
        <v>#DIV/0!</v>
      </c>
      <c r="AU436" s="8">
        <f t="shared" si="183"/>
        <v>5.5</v>
      </c>
      <c r="AV436" s="8">
        <f t="shared" si="188"/>
        <v>6</v>
      </c>
      <c r="AW436" s="8">
        <f t="shared" si="189"/>
        <v>5.5</v>
      </c>
      <c r="AX436" s="8">
        <f t="shared" si="184"/>
        <v>5.75</v>
      </c>
      <c r="AY436" s="8">
        <f t="shared" si="192"/>
        <v>5.875</v>
      </c>
      <c r="AZ436" s="8">
        <f t="shared" si="193"/>
        <v>5.5</v>
      </c>
      <c r="BA436" s="1">
        <f t="shared" si="185"/>
        <v>35</v>
      </c>
      <c r="BB436" s="1">
        <f>SUM('BONUS GAZZETTA 2013 2014'!C436:AN436)</f>
        <v>-0.5</v>
      </c>
      <c r="BC436" s="15">
        <f t="shared" si="180"/>
        <v>34.5</v>
      </c>
      <c r="BD436" s="1">
        <f t="shared" si="190"/>
        <v>24</v>
      </c>
      <c r="BE436" s="1">
        <f t="shared" si="191"/>
        <v>11</v>
      </c>
      <c r="BF436" s="1">
        <f>SUM('BONUS GAZZETTA 2013 2014'!C436,'BONUS GAZZETTA 2013 2014'!E436,'BONUS GAZZETTA 2013 2014'!G436,'BONUS GAZZETTA 2013 2014'!I436,'BONUS GAZZETTA 2013 2014'!K436,'BONUS GAZZETTA 2013 2014'!M436,'BONUS GAZZETTA 2013 2014'!N436,'BONUS GAZZETTA 2013 2014'!P436,'BONUS GAZZETTA 2013 2014'!R436,'BONUS GAZZETTA 2013 2014'!T436,'BONUS GAZZETTA 2013 2014'!W436,'BONUS GAZZETTA 2013 2014'!Y436,'BONUS GAZZETTA 2013 2014'!AA436,'BONUS GAZZETTA 2013 2014'!AC436,'BONUS GAZZETTA 2013 2014'!AE436,'BONUS GAZZETTA 2013 2014'!AH436,'BONUS GAZZETTA 2013 2014'!AJ436,'BONUS GAZZETTA 2013 2014'!AL436,'BONUS GAZZETTA 2013 2014'!AN436)</f>
        <v>-0.5</v>
      </c>
      <c r="BG436" s="1">
        <f>SUM('BONUS GAZZETTA 2013 2014'!D436,'BONUS GAZZETTA 2013 2014'!F436,'BONUS GAZZETTA 2013 2014'!H436,'BONUS GAZZETTA 2013 2014'!J436,'BONUS GAZZETTA 2013 2014'!L436,'BONUS GAZZETTA 2013 2014'!O436,'BONUS GAZZETTA 2013 2014'!Q436,'BONUS GAZZETTA 2013 2014'!S436,'BONUS GAZZETTA 2013 2014'!U436,'BONUS GAZZETTA 2013 2014'!V436,'BONUS GAZZETTA 2013 2014'!X436,'BONUS GAZZETTA 2013 2014'!Z436,'BONUS GAZZETTA 2013 2014'!AB436,'BONUS GAZZETTA 2013 2014'!AD436,'BONUS GAZZETTA 2013 2014'!AF436,'BONUS GAZZETTA 2013 2014'!AI436,'BONUS GAZZETTA 2013 2014'!AK436,'BONUS GAZZETTA 2013 2014'!AM436)</f>
        <v>0</v>
      </c>
      <c r="BH436" s="1">
        <f t="shared" si="194"/>
        <v>23.5</v>
      </c>
      <c r="BI436" s="1">
        <f t="shared" si="195"/>
        <v>11</v>
      </c>
    </row>
    <row r="437" spans="1:61">
      <c r="A437" s="44" t="s">
        <v>14</v>
      </c>
      <c r="B437" s="44" t="s">
        <v>194</v>
      </c>
      <c r="C437" s="44">
        <v>6</v>
      </c>
      <c r="D437" s="44">
        <v>5.5</v>
      </c>
      <c r="E437" s="44">
        <v>5.5</v>
      </c>
      <c r="F437" s="44">
        <v>5.5</v>
      </c>
      <c r="G437" s="44">
        <v>4.5</v>
      </c>
      <c r="H437" s="45"/>
      <c r="I437" s="44"/>
      <c r="J437" s="44">
        <v>5.5</v>
      </c>
      <c r="K437" s="44">
        <v>5.5</v>
      </c>
      <c r="L437" s="44">
        <v>5.5</v>
      </c>
      <c r="M437" s="44">
        <v>5</v>
      </c>
      <c r="N437" s="44" t="s">
        <v>423</v>
      </c>
      <c r="O437" s="44"/>
      <c r="P437" s="44" t="s">
        <v>423</v>
      </c>
      <c r="Q437" s="44" t="s">
        <v>423</v>
      </c>
      <c r="R437" s="44" t="s">
        <v>423</v>
      </c>
      <c r="S437" s="44">
        <v>6.5</v>
      </c>
      <c r="T437" s="44">
        <v>7</v>
      </c>
      <c r="U437" s="44">
        <v>7</v>
      </c>
      <c r="V437" s="44">
        <v>5.5</v>
      </c>
      <c r="W437" s="44">
        <v>6.5</v>
      </c>
      <c r="X437" s="44">
        <v>6</v>
      </c>
      <c r="Y437" s="44">
        <v>6</v>
      </c>
      <c r="Z437" s="44"/>
      <c r="AA437" s="44">
        <v>7</v>
      </c>
      <c r="AB437" s="44">
        <v>6</v>
      </c>
      <c r="AC437" s="44"/>
      <c r="AD437" s="44">
        <v>6.5</v>
      </c>
      <c r="AE437" s="44">
        <v>6</v>
      </c>
      <c r="AF437" s="44">
        <v>5</v>
      </c>
      <c r="AG437" s="44"/>
      <c r="AH437" s="44"/>
      <c r="AI437" s="44">
        <v>6</v>
      </c>
      <c r="AJ437" s="44">
        <v>6</v>
      </c>
      <c r="AK437" s="44">
        <v>6.5</v>
      </c>
      <c r="AL437" s="44">
        <v>5</v>
      </c>
      <c r="AM437" s="44" t="s">
        <v>423</v>
      </c>
      <c r="AN437" s="44">
        <v>8</v>
      </c>
      <c r="AO437" s="8">
        <f t="shared" si="181"/>
        <v>26</v>
      </c>
      <c r="AP437" s="8">
        <f t="shared" si="186"/>
        <v>13</v>
      </c>
      <c r="AQ437" s="8">
        <f t="shared" si="187"/>
        <v>13</v>
      </c>
      <c r="AR437" s="8">
        <f t="shared" si="182"/>
        <v>5.9615384615384617</v>
      </c>
      <c r="AS437" s="8">
        <f t="shared" si="178"/>
        <v>5.75</v>
      </c>
      <c r="AT437" s="8">
        <f t="shared" si="179"/>
        <v>6.1428571428571432</v>
      </c>
      <c r="AU437" s="8">
        <f t="shared" si="183"/>
        <v>6</v>
      </c>
      <c r="AV437" s="8">
        <f t="shared" si="188"/>
        <v>6</v>
      </c>
      <c r="AW437" s="8">
        <f t="shared" si="189"/>
        <v>5.9230769230769234</v>
      </c>
      <c r="AX437" s="8">
        <f t="shared" si="184"/>
        <v>6.5961538461538458</v>
      </c>
      <c r="AY437" s="8">
        <f t="shared" si="192"/>
        <v>7</v>
      </c>
      <c r="AZ437" s="8">
        <f t="shared" si="193"/>
        <v>6.1923076923076925</v>
      </c>
      <c r="BA437" s="1">
        <f t="shared" si="185"/>
        <v>155</v>
      </c>
      <c r="BB437" s="1">
        <f>SUM('BONUS GAZZETTA 2013 2014'!C437:AN437)</f>
        <v>16.5</v>
      </c>
      <c r="BC437" s="15">
        <f t="shared" si="180"/>
        <v>171.5</v>
      </c>
      <c r="BD437" s="1">
        <f t="shared" si="190"/>
        <v>78</v>
      </c>
      <c r="BE437" s="1">
        <f t="shared" si="191"/>
        <v>77</v>
      </c>
      <c r="BF437" s="1">
        <f>SUM('BONUS GAZZETTA 2013 2014'!C437,'BONUS GAZZETTA 2013 2014'!E437,'BONUS GAZZETTA 2013 2014'!G437,'BONUS GAZZETTA 2013 2014'!I437,'BONUS GAZZETTA 2013 2014'!K437,'BONUS GAZZETTA 2013 2014'!M437,'BONUS GAZZETTA 2013 2014'!N437,'BONUS GAZZETTA 2013 2014'!P437,'BONUS GAZZETTA 2013 2014'!R437,'BONUS GAZZETTA 2013 2014'!T437,'BONUS GAZZETTA 2013 2014'!W437,'BONUS GAZZETTA 2013 2014'!Y437,'BONUS GAZZETTA 2013 2014'!AA437,'BONUS GAZZETTA 2013 2014'!AC437,'BONUS GAZZETTA 2013 2014'!AE437,'BONUS GAZZETTA 2013 2014'!AH437,'BONUS GAZZETTA 2013 2014'!AJ437,'BONUS GAZZETTA 2013 2014'!AL437,'BONUS GAZZETTA 2013 2014'!AN437)</f>
        <v>13</v>
      </c>
      <c r="BG437" s="1">
        <f>SUM('BONUS GAZZETTA 2013 2014'!D437,'BONUS GAZZETTA 2013 2014'!F437,'BONUS GAZZETTA 2013 2014'!H437,'BONUS GAZZETTA 2013 2014'!J437,'BONUS GAZZETTA 2013 2014'!L437,'BONUS GAZZETTA 2013 2014'!O437,'BONUS GAZZETTA 2013 2014'!Q437,'BONUS GAZZETTA 2013 2014'!S437,'BONUS GAZZETTA 2013 2014'!U437,'BONUS GAZZETTA 2013 2014'!V437,'BONUS GAZZETTA 2013 2014'!X437,'BONUS GAZZETTA 2013 2014'!Z437,'BONUS GAZZETTA 2013 2014'!AB437,'BONUS GAZZETTA 2013 2014'!AD437,'BONUS GAZZETTA 2013 2014'!AF437,'BONUS GAZZETTA 2013 2014'!AI437,'BONUS GAZZETTA 2013 2014'!AK437,'BONUS GAZZETTA 2013 2014'!AM437)</f>
        <v>3.5</v>
      </c>
      <c r="BH437" s="1">
        <f t="shared" si="194"/>
        <v>91</v>
      </c>
      <c r="BI437" s="1">
        <f t="shared" si="195"/>
        <v>80.5</v>
      </c>
    </row>
    <row r="438" spans="1:61">
      <c r="A438" s="44" t="s">
        <v>14</v>
      </c>
      <c r="B438" s="44" t="s">
        <v>195</v>
      </c>
      <c r="C438" s="44">
        <v>6.5</v>
      </c>
      <c r="D438" s="44">
        <v>6.5</v>
      </c>
      <c r="E438" s="44">
        <v>7</v>
      </c>
      <c r="F438" s="44">
        <v>4.5</v>
      </c>
      <c r="G438" s="44">
        <v>7.5</v>
      </c>
      <c r="H438" s="45">
        <v>6.5</v>
      </c>
      <c r="I438" s="44">
        <v>8</v>
      </c>
      <c r="J438" s="44">
        <v>6.5</v>
      </c>
      <c r="K438" s="44">
        <v>7</v>
      </c>
      <c r="L438" s="44">
        <v>6.5</v>
      </c>
      <c r="M438" s="44">
        <v>5.5</v>
      </c>
      <c r="N438" s="44">
        <v>5.5</v>
      </c>
      <c r="O438" s="44">
        <v>7.5</v>
      </c>
      <c r="P438" s="44">
        <v>7.5</v>
      </c>
      <c r="Q438" s="44">
        <v>5</v>
      </c>
      <c r="R438" s="44">
        <v>5</v>
      </c>
      <c r="S438" s="44"/>
      <c r="T438" s="44" t="s">
        <v>423</v>
      </c>
      <c r="U438" s="44"/>
      <c r="V438" s="44">
        <v>7.5</v>
      </c>
      <c r="W438" s="44">
        <v>6</v>
      </c>
      <c r="X438" s="44"/>
      <c r="Y438" s="44">
        <v>5</v>
      </c>
      <c r="Z438" s="44">
        <v>6.5</v>
      </c>
      <c r="AA438" s="44">
        <v>6</v>
      </c>
      <c r="AB438" s="44">
        <v>5.5</v>
      </c>
      <c r="AC438" s="44">
        <v>7</v>
      </c>
      <c r="AD438" s="44">
        <v>7.5</v>
      </c>
      <c r="AE438" s="44">
        <v>6</v>
      </c>
      <c r="AF438" s="44">
        <v>5</v>
      </c>
      <c r="AG438" s="44">
        <v>7</v>
      </c>
      <c r="AH438" s="44"/>
      <c r="AI438" s="44"/>
      <c r="AJ438" s="44">
        <v>5.5</v>
      </c>
      <c r="AK438" s="44">
        <v>6</v>
      </c>
      <c r="AL438" s="44">
        <v>7</v>
      </c>
      <c r="AM438" s="44">
        <v>5</v>
      </c>
      <c r="AN438" s="44">
        <v>7</v>
      </c>
      <c r="AO438" s="8">
        <f t="shared" si="181"/>
        <v>32</v>
      </c>
      <c r="AP438" s="8">
        <f t="shared" si="186"/>
        <v>17</v>
      </c>
      <c r="AQ438" s="8">
        <f t="shared" si="187"/>
        <v>15</v>
      </c>
      <c r="AR438" s="8">
        <f t="shared" si="182"/>
        <v>6.3125</v>
      </c>
      <c r="AS438" s="8">
        <f t="shared" si="178"/>
        <v>6.40625</v>
      </c>
      <c r="AT438" s="8">
        <f t="shared" si="179"/>
        <v>6.21875</v>
      </c>
      <c r="AU438" s="8">
        <f t="shared" si="183"/>
        <v>6.5</v>
      </c>
      <c r="AV438" s="8">
        <f t="shared" si="188"/>
        <v>6.4117647058823533</v>
      </c>
      <c r="AW438" s="8">
        <f t="shared" si="189"/>
        <v>6.2</v>
      </c>
      <c r="AX438" s="8">
        <f t="shared" si="184"/>
        <v>7.140625</v>
      </c>
      <c r="AY438" s="8">
        <f t="shared" si="192"/>
        <v>7.0294117647058822</v>
      </c>
      <c r="AZ438" s="8">
        <f t="shared" si="193"/>
        <v>7.3</v>
      </c>
      <c r="BA438" s="1">
        <f t="shared" si="185"/>
        <v>202</v>
      </c>
      <c r="BB438" s="1">
        <f>SUM('BONUS GAZZETTA 2013 2014'!C438:AN438)</f>
        <v>26.5</v>
      </c>
      <c r="BC438" s="15">
        <f t="shared" si="180"/>
        <v>228.5</v>
      </c>
      <c r="BD438" s="1">
        <f t="shared" si="190"/>
        <v>109</v>
      </c>
      <c r="BE438" s="1">
        <f t="shared" si="191"/>
        <v>93</v>
      </c>
      <c r="BF438" s="1">
        <f>SUM('BONUS GAZZETTA 2013 2014'!C438,'BONUS GAZZETTA 2013 2014'!E438,'BONUS GAZZETTA 2013 2014'!G438,'BONUS GAZZETTA 2013 2014'!I438,'BONUS GAZZETTA 2013 2014'!K438,'BONUS GAZZETTA 2013 2014'!M438,'BONUS GAZZETTA 2013 2014'!N438,'BONUS GAZZETTA 2013 2014'!P438,'BONUS GAZZETTA 2013 2014'!R438,'BONUS GAZZETTA 2013 2014'!T438,'BONUS GAZZETTA 2013 2014'!W438,'BONUS GAZZETTA 2013 2014'!Y438,'BONUS GAZZETTA 2013 2014'!AA438,'BONUS GAZZETTA 2013 2014'!AC438,'BONUS GAZZETTA 2013 2014'!AE438,'BONUS GAZZETTA 2013 2014'!AH438,'BONUS GAZZETTA 2013 2014'!AJ438,'BONUS GAZZETTA 2013 2014'!AL438,'BONUS GAZZETTA 2013 2014'!AN438)</f>
        <v>10.5</v>
      </c>
      <c r="BG438" s="1">
        <f>SUM('BONUS GAZZETTA 2013 2014'!D438,'BONUS GAZZETTA 2013 2014'!F438,'BONUS GAZZETTA 2013 2014'!H438,'BONUS GAZZETTA 2013 2014'!J438,'BONUS GAZZETTA 2013 2014'!L438,'BONUS GAZZETTA 2013 2014'!O438,'BONUS GAZZETTA 2013 2014'!Q438,'BONUS GAZZETTA 2013 2014'!S438,'BONUS GAZZETTA 2013 2014'!U438,'BONUS GAZZETTA 2013 2014'!V438,'BONUS GAZZETTA 2013 2014'!X438,'BONUS GAZZETTA 2013 2014'!Z438,'BONUS GAZZETTA 2013 2014'!AB438,'BONUS GAZZETTA 2013 2014'!AD438,'BONUS GAZZETTA 2013 2014'!AF438,'BONUS GAZZETTA 2013 2014'!AI438,'BONUS GAZZETTA 2013 2014'!AK438,'BONUS GAZZETTA 2013 2014'!AM438)</f>
        <v>16.5</v>
      </c>
      <c r="BH438" s="1">
        <f t="shared" si="194"/>
        <v>119.5</v>
      </c>
      <c r="BI438" s="1">
        <f t="shared" si="195"/>
        <v>109.5</v>
      </c>
    </row>
    <row r="439" spans="1:61">
      <c r="A439" s="44" t="s">
        <v>14</v>
      </c>
      <c r="B439" s="44" t="s">
        <v>620</v>
      </c>
      <c r="C439" s="44"/>
      <c r="D439" s="44"/>
      <c r="E439" s="44"/>
      <c r="F439" s="44"/>
      <c r="G439" s="44"/>
      <c r="H439" s="45"/>
      <c r="I439" s="44"/>
      <c r="J439" s="44"/>
      <c r="K439" s="44"/>
      <c r="L439" s="44"/>
      <c r="M439" s="44"/>
      <c r="N439" s="44"/>
      <c r="O439" s="44"/>
      <c r="P439" s="44"/>
      <c r="Q439" s="44"/>
      <c r="R439" s="44"/>
      <c r="S439" s="44"/>
      <c r="T439" s="44"/>
      <c r="U439" s="44"/>
      <c r="V439" s="44"/>
      <c r="W439" s="44"/>
      <c r="X439" s="44"/>
      <c r="Y439" s="44"/>
      <c r="Z439" s="44"/>
      <c r="AA439" s="44"/>
      <c r="AB439" s="44"/>
      <c r="AC439" s="44"/>
      <c r="AD439" s="44"/>
      <c r="AE439" s="44"/>
      <c r="AF439" s="44"/>
      <c r="AG439" s="44"/>
      <c r="AH439" s="44" t="s">
        <v>423</v>
      </c>
      <c r="AI439" s="44"/>
      <c r="AJ439" s="44"/>
      <c r="AK439" s="44"/>
      <c r="AL439" s="44"/>
      <c r="AM439" s="44"/>
      <c r="AN439" s="44"/>
      <c r="AO439" s="8">
        <f t="shared" si="181"/>
        <v>0</v>
      </c>
      <c r="AP439" s="8">
        <f t="shared" si="186"/>
        <v>0</v>
      </c>
      <c r="AQ439" s="8">
        <f t="shared" si="187"/>
        <v>0</v>
      </c>
      <c r="AR439" s="8" t="e">
        <f t="shared" si="182"/>
        <v>#DIV/0!</v>
      </c>
      <c r="AS439" s="8" t="e">
        <f t="shared" si="178"/>
        <v>#DIV/0!</v>
      </c>
      <c r="AT439" s="8" t="e">
        <f t="shared" si="179"/>
        <v>#DIV/0!</v>
      </c>
      <c r="AU439" s="8" t="e">
        <f t="shared" si="183"/>
        <v>#N/A</v>
      </c>
      <c r="AV439" s="8" t="e">
        <f t="shared" si="188"/>
        <v>#DIV/0!</v>
      </c>
      <c r="AW439" s="8" t="e">
        <f t="shared" si="189"/>
        <v>#DIV/0!</v>
      </c>
      <c r="AX439" s="8" t="e">
        <f t="shared" si="184"/>
        <v>#DIV/0!</v>
      </c>
      <c r="AY439" s="8" t="e">
        <f t="shared" si="192"/>
        <v>#DIV/0!</v>
      </c>
      <c r="AZ439" s="8" t="e">
        <f t="shared" si="193"/>
        <v>#DIV/0!</v>
      </c>
      <c r="BA439" s="1">
        <f t="shared" si="185"/>
        <v>0</v>
      </c>
      <c r="BB439" s="1">
        <f>SUM('BONUS GAZZETTA 2013 2014'!C439:AN439)</f>
        <v>0</v>
      </c>
      <c r="BC439" s="15">
        <f t="shared" si="180"/>
        <v>0</v>
      </c>
      <c r="BD439" s="1">
        <f t="shared" si="190"/>
        <v>0</v>
      </c>
      <c r="BE439" s="1">
        <f t="shared" si="191"/>
        <v>0</v>
      </c>
      <c r="BF439" s="1">
        <f>SUM('BONUS GAZZETTA 2013 2014'!C439,'BONUS GAZZETTA 2013 2014'!E439,'BONUS GAZZETTA 2013 2014'!G439,'BONUS GAZZETTA 2013 2014'!I439,'BONUS GAZZETTA 2013 2014'!K439,'BONUS GAZZETTA 2013 2014'!M439,'BONUS GAZZETTA 2013 2014'!N439,'BONUS GAZZETTA 2013 2014'!P439,'BONUS GAZZETTA 2013 2014'!R439,'BONUS GAZZETTA 2013 2014'!T439,'BONUS GAZZETTA 2013 2014'!W439,'BONUS GAZZETTA 2013 2014'!Y439,'BONUS GAZZETTA 2013 2014'!AA439,'BONUS GAZZETTA 2013 2014'!AC439,'BONUS GAZZETTA 2013 2014'!AE439,'BONUS GAZZETTA 2013 2014'!AH439,'BONUS GAZZETTA 2013 2014'!AJ439,'BONUS GAZZETTA 2013 2014'!AL439,'BONUS GAZZETTA 2013 2014'!AN439)</f>
        <v>0</v>
      </c>
      <c r="BG439" s="1">
        <f>SUM('BONUS GAZZETTA 2013 2014'!D439,'BONUS GAZZETTA 2013 2014'!F439,'BONUS GAZZETTA 2013 2014'!H439,'BONUS GAZZETTA 2013 2014'!J439,'BONUS GAZZETTA 2013 2014'!L439,'BONUS GAZZETTA 2013 2014'!O439,'BONUS GAZZETTA 2013 2014'!Q439,'BONUS GAZZETTA 2013 2014'!S439,'BONUS GAZZETTA 2013 2014'!U439,'BONUS GAZZETTA 2013 2014'!V439,'BONUS GAZZETTA 2013 2014'!X439,'BONUS GAZZETTA 2013 2014'!Z439,'BONUS GAZZETTA 2013 2014'!AB439,'BONUS GAZZETTA 2013 2014'!AD439,'BONUS GAZZETTA 2013 2014'!AF439,'BONUS GAZZETTA 2013 2014'!AI439,'BONUS GAZZETTA 2013 2014'!AK439,'BONUS GAZZETTA 2013 2014'!AM439)</f>
        <v>0</v>
      </c>
      <c r="BH439" s="1">
        <f t="shared" si="194"/>
        <v>0</v>
      </c>
      <c r="BI439" s="1">
        <f t="shared" si="195"/>
        <v>0</v>
      </c>
    </row>
    <row r="440" spans="1:61">
      <c r="A440" s="44" t="s">
        <v>14</v>
      </c>
      <c r="B440" s="44" t="s">
        <v>392</v>
      </c>
      <c r="C440" s="44"/>
      <c r="D440" s="44"/>
      <c r="E440" s="44">
        <v>5</v>
      </c>
      <c r="F440" s="44"/>
      <c r="G440" s="44"/>
      <c r="H440" s="45">
        <v>6.5</v>
      </c>
      <c r="I440" s="44"/>
      <c r="J440" s="44"/>
      <c r="K440" s="44"/>
      <c r="L440" s="44"/>
      <c r="M440" s="44"/>
      <c r="N440" s="44"/>
      <c r="O440" s="44"/>
      <c r="P440" s="44"/>
      <c r="Q440" s="44"/>
      <c r="R440" s="44"/>
      <c r="S440" s="44"/>
      <c r="T440" s="44"/>
      <c r="U440" s="44"/>
      <c r="V440" s="44"/>
      <c r="W440" s="44"/>
      <c r="X440" s="44"/>
      <c r="Y440" s="44"/>
      <c r="Z440" s="44"/>
      <c r="AA440" s="44"/>
      <c r="AB440" s="44"/>
      <c r="AC440" s="44"/>
      <c r="AD440" s="44"/>
      <c r="AE440" s="44"/>
      <c r="AF440" s="44"/>
      <c r="AG440" s="44"/>
      <c r="AH440" s="44"/>
      <c r="AI440" s="44"/>
      <c r="AJ440" s="44"/>
      <c r="AK440" s="44"/>
      <c r="AL440" s="44"/>
      <c r="AM440" s="44"/>
      <c r="AN440" s="44"/>
      <c r="AO440" s="8">
        <f t="shared" si="181"/>
        <v>2</v>
      </c>
      <c r="AP440" s="8">
        <f t="shared" si="186"/>
        <v>1</v>
      </c>
      <c r="AQ440" s="8">
        <f t="shared" si="187"/>
        <v>1</v>
      </c>
      <c r="AR440" s="8">
        <f t="shared" si="182"/>
        <v>5.75</v>
      </c>
      <c r="AS440" s="8">
        <f t="shared" si="178"/>
        <v>5.75</v>
      </c>
      <c r="AT440" s="8" t="e">
        <f t="shared" si="179"/>
        <v>#DIV/0!</v>
      </c>
      <c r="AU440" s="8" t="e">
        <f t="shared" si="183"/>
        <v>#N/A</v>
      </c>
      <c r="AV440" s="8">
        <f t="shared" si="188"/>
        <v>5</v>
      </c>
      <c r="AW440" s="8">
        <f t="shared" si="189"/>
        <v>6.5</v>
      </c>
      <c r="AX440" s="8">
        <f t="shared" si="184"/>
        <v>5.75</v>
      </c>
      <c r="AY440" s="8">
        <f t="shared" si="192"/>
        <v>5</v>
      </c>
      <c r="AZ440" s="8">
        <f t="shared" si="193"/>
        <v>6.5</v>
      </c>
      <c r="BA440" s="1">
        <f t="shared" si="185"/>
        <v>11.5</v>
      </c>
      <c r="BB440" s="1">
        <f>SUM('BONUS GAZZETTA 2013 2014'!C440:AN440)</f>
        <v>0</v>
      </c>
      <c r="BC440" s="15">
        <f t="shared" si="180"/>
        <v>11.5</v>
      </c>
      <c r="BD440" s="1">
        <f t="shared" si="190"/>
        <v>5</v>
      </c>
      <c r="BE440" s="1">
        <f t="shared" si="191"/>
        <v>6.5</v>
      </c>
      <c r="BF440" s="1">
        <f>SUM('BONUS GAZZETTA 2013 2014'!C440,'BONUS GAZZETTA 2013 2014'!E440,'BONUS GAZZETTA 2013 2014'!G440,'BONUS GAZZETTA 2013 2014'!I440,'BONUS GAZZETTA 2013 2014'!K440,'BONUS GAZZETTA 2013 2014'!M440,'BONUS GAZZETTA 2013 2014'!N440,'BONUS GAZZETTA 2013 2014'!P440,'BONUS GAZZETTA 2013 2014'!R440,'BONUS GAZZETTA 2013 2014'!T440,'BONUS GAZZETTA 2013 2014'!W440,'BONUS GAZZETTA 2013 2014'!Y440,'BONUS GAZZETTA 2013 2014'!AA440,'BONUS GAZZETTA 2013 2014'!AC440,'BONUS GAZZETTA 2013 2014'!AE440,'BONUS GAZZETTA 2013 2014'!AH440,'BONUS GAZZETTA 2013 2014'!AJ440,'BONUS GAZZETTA 2013 2014'!AL440,'BONUS GAZZETTA 2013 2014'!AN440)</f>
        <v>0</v>
      </c>
      <c r="BG440" s="1">
        <f>SUM('BONUS GAZZETTA 2013 2014'!D440,'BONUS GAZZETTA 2013 2014'!F440,'BONUS GAZZETTA 2013 2014'!H440,'BONUS GAZZETTA 2013 2014'!J440,'BONUS GAZZETTA 2013 2014'!L440,'BONUS GAZZETTA 2013 2014'!O440,'BONUS GAZZETTA 2013 2014'!Q440,'BONUS GAZZETTA 2013 2014'!S440,'BONUS GAZZETTA 2013 2014'!U440,'BONUS GAZZETTA 2013 2014'!V440,'BONUS GAZZETTA 2013 2014'!X440,'BONUS GAZZETTA 2013 2014'!Z440,'BONUS GAZZETTA 2013 2014'!AB440,'BONUS GAZZETTA 2013 2014'!AD440,'BONUS GAZZETTA 2013 2014'!AF440,'BONUS GAZZETTA 2013 2014'!AI440,'BONUS GAZZETTA 2013 2014'!AK440,'BONUS GAZZETTA 2013 2014'!AM440)</f>
        <v>0</v>
      </c>
      <c r="BH440" s="1">
        <f t="shared" si="194"/>
        <v>5</v>
      </c>
      <c r="BI440" s="1">
        <f t="shared" si="195"/>
        <v>6.5</v>
      </c>
    </row>
    <row r="441" spans="1:61">
      <c r="A441" s="44" t="s">
        <v>14</v>
      </c>
      <c r="B441" s="44" t="s">
        <v>439</v>
      </c>
      <c r="C441" s="44"/>
      <c r="D441" s="44"/>
      <c r="E441" s="44"/>
      <c r="F441" s="44">
        <v>6</v>
      </c>
      <c r="G441" s="44"/>
      <c r="H441" s="45">
        <v>6</v>
      </c>
      <c r="I441" s="44">
        <v>6.5</v>
      </c>
      <c r="J441" s="44">
        <v>5</v>
      </c>
      <c r="K441" s="44" t="s">
        <v>429</v>
      </c>
      <c r="L441" s="44">
        <v>6</v>
      </c>
      <c r="M441" s="44"/>
      <c r="N441" s="44">
        <v>5.5</v>
      </c>
      <c r="O441" s="44"/>
      <c r="P441" s="44">
        <v>6</v>
      </c>
      <c r="Q441" s="44"/>
      <c r="R441" s="44"/>
      <c r="S441" s="44">
        <v>6</v>
      </c>
      <c r="T441" s="44">
        <v>6</v>
      </c>
      <c r="U441" s="44">
        <v>7</v>
      </c>
      <c r="V441" s="44">
        <v>6</v>
      </c>
      <c r="W441" s="44">
        <v>5.5</v>
      </c>
      <c r="X441" s="44">
        <v>6</v>
      </c>
      <c r="Y441" s="44">
        <v>5.5</v>
      </c>
      <c r="Z441" s="44">
        <v>6</v>
      </c>
      <c r="AA441" s="44" t="s">
        <v>423</v>
      </c>
      <c r="AB441" s="44"/>
      <c r="AC441" s="44">
        <v>6</v>
      </c>
      <c r="AD441" s="44"/>
      <c r="AE441" s="44" t="s">
        <v>423</v>
      </c>
      <c r="AF441" s="44"/>
      <c r="AG441" s="44">
        <v>5.5</v>
      </c>
      <c r="AH441" s="44">
        <v>6</v>
      </c>
      <c r="AI441" s="44">
        <v>6.5</v>
      </c>
      <c r="AJ441" s="44">
        <v>5.5</v>
      </c>
      <c r="AK441" s="44">
        <v>5</v>
      </c>
      <c r="AL441" s="44" t="s">
        <v>423</v>
      </c>
      <c r="AM441" s="44"/>
      <c r="AN441" s="44"/>
      <c r="AO441" s="8">
        <f t="shared" si="181"/>
        <v>21</v>
      </c>
      <c r="AP441" s="8">
        <f t="shared" si="186"/>
        <v>9</v>
      </c>
      <c r="AQ441" s="8">
        <f t="shared" si="187"/>
        <v>12</v>
      </c>
      <c r="AR441" s="8">
        <f t="shared" si="182"/>
        <v>5.8809523809523814</v>
      </c>
      <c r="AS441" s="8">
        <f t="shared" si="178"/>
        <v>6</v>
      </c>
      <c r="AT441" s="8">
        <f t="shared" si="179"/>
        <v>5.7727272727272725</v>
      </c>
      <c r="AU441" s="8">
        <f t="shared" si="183"/>
        <v>6</v>
      </c>
      <c r="AV441" s="8">
        <f t="shared" si="188"/>
        <v>5.833333333333333</v>
      </c>
      <c r="AW441" s="8">
        <f t="shared" si="189"/>
        <v>5.916666666666667</v>
      </c>
      <c r="AX441" s="8">
        <f t="shared" si="184"/>
        <v>6.3095238095238093</v>
      </c>
      <c r="AY441" s="8">
        <f t="shared" si="192"/>
        <v>6.166666666666667</v>
      </c>
      <c r="AZ441" s="8">
        <f t="shared" si="193"/>
        <v>6.416666666666667</v>
      </c>
      <c r="BA441" s="1">
        <f t="shared" si="185"/>
        <v>123.5</v>
      </c>
      <c r="BB441" s="1">
        <f>SUM('BONUS GAZZETTA 2013 2014'!C441:AN441)</f>
        <v>9</v>
      </c>
      <c r="BC441" s="15">
        <f t="shared" si="180"/>
        <v>132.5</v>
      </c>
      <c r="BD441" s="1">
        <f t="shared" si="190"/>
        <v>52.5</v>
      </c>
      <c r="BE441" s="1">
        <f t="shared" si="191"/>
        <v>71</v>
      </c>
      <c r="BF441" s="1">
        <f>SUM('BONUS GAZZETTA 2013 2014'!C441,'BONUS GAZZETTA 2013 2014'!E441,'BONUS GAZZETTA 2013 2014'!G441,'BONUS GAZZETTA 2013 2014'!I441,'BONUS GAZZETTA 2013 2014'!K441,'BONUS GAZZETTA 2013 2014'!M441,'BONUS GAZZETTA 2013 2014'!N441,'BONUS GAZZETTA 2013 2014'!P441,'BONUS GAZZETTA 2013 2014'!R441,'BONUS GAZZETTA 2013 2014'!T441,'BONUS GAZZETTA 2013 2014'!W441,'BONUS GAZZETTA 2013 2014'!Y441,'BONUS GAZZETTA 2013 2014'!AA441,'BONUS GAZZETTA 2013 2014'!AC441,'BONUS GAZZETTA 2013 2014'!AE441,'BONUS GAZZETTA 2013 2014'!AH441,'BONUS GAZZETTA 2013 2014'!AJ441,'BONUS GAZZETTA 2013 2014'!AL441,'BONUS GAZZETTA 2013 2014'!AN441)</f>
        <v>3</v>
      </c>
      <c r="BG441" s="1">
        <f>SUM('BONUS GAZZETTA 2013 2014'!D441,'BONUS GAZZETTA 2013 2014'!F441,'BONUS GAZZETTA 2013 2014'!H441,'BONUS GAZZETTA 2013 2014'!J441,'BONUS GAZZETTA 2013 2014'!L441,'BONUS GAZZETTA 2013 2014'!O441,'BONUS GAZZETTA 2013 2014'!Q441,'BONUS GAZZETTA 2013 2014'!S441,'BONUS GAZZETTA 2013 2014'!U441,'BONUS GAZZETTA 2013 2014'!V441,'BONUS GAZZETTA 2013 2014'!X441,'BONUS GAZZETTA 2013 2014'!Z441,'BONUS GAZZETTA 2013 2014'!AB441,'BONUS GAZZETTA 2013 2014'!AD441,'BONUS GAZZETTA 2013 2014'!AF441,'BONUS GAZZETTA 2013 2014'!AI441,'BONUS GAZZETTA 2013 2014'!AK441,'BONUS GAZZETTA 2013 2014'!AM441)</f>
        <v>6</v>
      </c>
      <c r="BH441" s="1">
        <f t="shared" si="194"/>
        <v>55.5</v>
      </c>
      <c r="BI441" s="1">
        <f t="shared" si="195"/>
        <v>77</v>
      </c>
    </row>
    <row r="442" spans="1:61">
      <c r="A442" s="44" t="s">
        <v>14</v>
      </c>
      <c r="B442" s="44" t="s">
        <v>196</v>
      </c>
      <c r="C442" s="44">
        <v>6</v>
      </c>
      <c r="D442" s="44" t="s">
        <v>423</v>
      </c>
      <c r="E442" s="44" t="s">
        <v>423</v>
      </c>
      <c r="F442" s="44"/>
      <c r="G442" s="44">
        <v>5</v>
      </c>
      <c r="H442" s="45">
        <v>6</v>
      </c>
      <c r="I442" s="44"/>
      <c r="J442" s="44" t="s">
        <v>423</v>
      </c>
      <c r="K442" s="44">
        <v>5.5</v>
      </c>
      <c r="L442" s="44">
        <v>5.5</v>
      </c>
      <c r="M442" s="44" t="s">
        <v>423</v>
      </c>
      <c r="N442" s="44">
        <v>6.5</v>
      </c>
      <c r="O442" s="44">
        <v>6</v>
      </c>
      <c r="P442" s="44">
        <v>6.5</v>
      </c>
      <c r="Q442" s="44">
        <v>7</v>
      </c>
      <c r="R442" s="44">
        <v>5</v>
      </c>
      <c r="S442" s="44">
        <v>6</v>
      </c>
      <c r="T442" s="44">
        <v>5.5</v>
      </c>
      <c r="U442" s="44">
        <v>6</v>
      </c>
      <c r="V442" s="44"/>
      <c r="W442" s="44"/>
      <c r="X442" s="44"/>
      <c r="Y442" s="44"/>
      <c r="Z442" s="44"/>
      <c r="AA442" s="44"/>
      <c r="AB442" s="44"/>
      <c r="AC442" s="44"/>
      <c r="AD442" s="44"/>
      <c r="AE442" s="44"/>
      <c r="AF442" s="44"/>
      <c r="AG442" s="44"/>
      <c r="AH442" s="44"/>
      <c r="AI442" s="44"/>
      <c r="AJ442" s="44"/>
      <c r="AK442" s="44"/>
      <c r="AL442" s="44"/>
      <c r="AM442" s="44"/>
      <c r="AN442" s="44"/>
      <c r="AO442" s="8">
        <f t="shared" si="181"/>
        <v>13</v>
      </c>
      <c r="AP442" s="8">
        <f t="shared" si="186"/>
        <v>7</v>
      </c>
      <c r="AQ442" s="8">
        <f t="shared" si="187"/>
        <v>6</v>
      </c>
      <c r="AR442" s="8">
        <f t="shared" si="182"/>
        <v>5.884615384615385</v>
      </c>
      <c r="AS442" s="8">
        <f t="shared" si="178"/>
        <v>5.884615384615385</v>
      </c>
      <c r="AT442" s="8" t="e">
        <f t="shared" si="179"/>
        <v>#DIV/0!</v>
      </c>
      <c r="AU442" s="8">
        <f t="shared" si="183"/>
        <v>6</v>
      </c>
      <c r="AV442" s="8">
        <f t="shared" si="188"/>
        <v>5.7142857142857144</v>
      </c>
      <c r="AW442" s="8">
        <f t="shared" si="189"/>
        <v>6.083333333333333</v>
      </c>
      <c r="AX442" s="8">
        <f t="shared" si="184"/>
        <v>6.3076923076923075</v>
      </c>
      <c r="AY442" s="8">
        <f t="shared" si="192"/>
        <v>5.7142857142857144</v>
      </c>
      <c r="AZ442" s="8">
        <f t="shared" si="193"/>
        <v>7</v>
      </c>
      <c r="BA442" s="1">
        <f t="shared" si="185"/>
        <v>76.5</v>
      </c>
      <c r="BB442" s="1">
        <f>SUM('BONUS GAZZETTA 2013 2014'!C442:AN442)</f>
        <v>5.5</v>
      </c>
      <c r="BC442" s="15">
        <f t="shared" si="180"/>
        <v>82</v>
      </c>
      <c r="BD442" s="1">
        <f t="shared" si="190"/>
        <v>40</v>
      </c>
      <c r="BE442" s="1">
        <f t="shared" si="191"/>
        <v>36.5</v>
      </c>
      <c r="BF442" s="1">
        <f>SUM('BONUS GAZZETTA 2013 2014'!C442,'BONUS GAZZETTA 2013 2014'!E442,'BONUS GAZZETTA 2013 2014'!G442,'BONUS GAZZETTA 2013 2014'!I442,'BONUS GAZZETTA 2013 2014'!K442,'BONUS GAZZETTA 2013 2014'!M442,'BONUS GAZZETTA 2013 2014'!N442,'BONUS GAZZETTA 2013 2014'!P442,'BONUS GAZZETTA 2013 2014'!R442,'BONUS GAZZETTA 2013 2014'!T442,'BONUS GAZZETTA 2013 2014'!W442,'BONUS GAZZETTA 2013 2014'!Y442,'BONUS GAZZETTA 2013 2014'!AA442,'BONUS GAZZETTA 2013 2014'!AC442,'BONUS GAZZETTA 2013 2014'!AE442,'BONUS GAZZETTA 2013 2014'!AH442,'BONUS GAZZETTA 2013 2014'!AJ442,'BONUS GAZZETTA 2013 2014'!AL442,'BONUS GAZZETTA 2013 2014'!AN442)</f>
        <v>0</v>
      </c>
      <c r="BG442" s="1">
        <f>SUM('BONUS GAZZETTA 2013 2014'!D442,'BONUS GAZZETTA 2013 2014'!F442,'BONUS GAZZETTA 2013 2014'!H442,'BONUS GAZZETTA 2013 2014'!J442,'BONUS GAZZETTA 2013 2014'!L442,'BONUS GAZZETTA 2013 2014'!O442,'BONUS GAZZETTA 2013 2014'!Q442,'BONUS GAZZETTA 2013 2014'!S442,'BONUS GAZZETTA 2013 2014'!U442,'BONUS GAZZETTA 2013 2014'!V442,'BONUS GAZZETTA 2013 2014'!X442,'BONUS GAZZETTA 2013 2014'!Z442,'BONUS GAZZETTA 2013 2014'!AB442,'BONUS GAZZETTA 2013 2014'!AD442,'BONUS GAZZETTA 2013 2014'!AF442,'BONUS GAZZETTA 2013 2014'!AI442,'BONUS GAZZETTA 2013 2014'!AK442,'BONUS GAZZETTA 2013 2014'!AM442)</f>
        <v>5.5</v>
      </c>
      <c r="BH442" s="1">
        <f t="shared" si="194"/>
        <v>40</v>
      </c>
      <c r="BI442" s="1">
        <f t="shared" si="195"/>
        <v>42</v>
      </c>
    </row>
    <row r="443" spans="1:61">
      <c r="A443" s="151" t="s">
        <v>295</v>
      </c>
      <c r="B443" s="151"/>
      <c r="C443" s="151"/>
      <c r="D443" s="151"/>
      <c r="E443" s="151"/>
      <c r="F443" s="151"/>
      <c r="G443" s="151"/>
      <c r="H443" s="151"/>
      <c r="I443" s="151"/>
      <c r="J443" s="151"/>
      <c r="K443" s="151"/>
      <c r="L443" s="151"/>
      <c r="M443" s="151"/>
      <c r="N443" s="151"/>
      <c r="O443" s="151"/>
      <c r="P443" s="151"/>
      <c r="Q443" s="151"/>
      <c r="R443" s="151"/>
      <c r="S443" s="151"/>
      <c r="T443" s="151"/>
      <c r="U443" s="151"/>
      <c r="V443" s="151"/>
      <c r="W443" s="151"/>
      <c r="X443" s="151"/>
      <c r="Y443" s="151"/>
      <c r="Z443" s="151"/>
      <c r="AA443" s="151"/>
      <c r="AB443" s="151"/>
      <c r="AC443" s="151"/>
      <c r="AD443" s="151"/>
      <c r="AE443" s="151"/>
      <c r="AF443" s="151"/>
      <c r="AG443" s="151"/>
      <c r="AH443" s="151"/>
      <c r="AI443" s="151"/>
      <c r="AJ443" s="151"/>
      <c r="AK443" s="151"/>
      <c r="AL443" s="151"/>
      <c r="AM443" s="151"/>
      <c r="AN443" s="151"/>
      <c r="AO443" s="12"/>
      <c r="AP443" s="12"/>
      <c r="AQ443" s="12"/>
      <c r="AR443" s="12"/>
      <c r="AS443" s="12"/>
      <c r="AT443" s="12"/>
      <c r="AU443" s="12"/>
      <c r="AV443" s="12"/>
      <c r="AW443" s="12"/>
      <c r="AX443" s="13"/>
      <c r="AY443" s="13"/>
      <c r="AZ443" s="13"/>
      <c r="BA443" s="13"/>
      <c r="BB443" s="4"/>
    </row>
    <row r="444" spans="1:61">
      <c r="A444" s="46" t="s">
        <v>0</v>
      </c>
      <c r="B444" s="46" t="s">
        <v>197</v>
      </c>
      <c r="C444" s="46">
        <v>6</v>
      </c>
      <c r="D444" s="46">
        <v>6</v>
      </c>
      <c r="E444" s="46">
        <v>6</v>
      </c>
      <c r="F444" s="46">
        <v>6</v>
      </c>
      <c r="G444" s="46">
        <v>6.5</v>
      </c>
      <c r="H444" s="47">
        <v>6.5</v>
      </c>
      <c r="I444" s="46">
        <v>6.5</v>
      </c>
      <c r="J444" s="46">
        <v>6.5</v>
      </c>
      <c r="K444" s="46">
        <v>6</v>
      </c>
      <c r="L444" s="46">
        <v>6</v>
      </c>
      <c r="M444" s="46">
        <v>6.5</v>
      </c>
      <c r="N444" s="46">
        <v>6.5</v>
      </c>
      <c r="O444" s="46">
        <v>7</v>
      </c>
      <c r="P444" s="46">
        <v>5</v>
      </c>
      <c r="Q444" s="46">
        <v>7</v>
      </c>
      <c r="R444" s="46">
        <v>6</v>
      </c>
      <c r="S444" s="46">
        <v>6</v>
      </c>
      <c r="T444" s="46">
        <v>5.5</v>
      </c>
      <c r="U444" s="46">
        <v>6</v>
      </c>
      <c r="V444" s="46">
        <v>6</v>
      </c>
      <c r="W444" s="46">
        <v>6</v>
      </c>
      <c r="X444" s="46">
        <v>6</v>
      </c>
      <c r="Y444" s="46">
        <v>6</v>
      </c>
      <c r="Z444" s="46">
        <v>6</v>
      </c>
      <c r="AA444" s="46">
        <v>6</v>
      </c>
      <c r="AB444" s="46">
        <v>6</v>
      </c>
      <c r="AC444" s="46">
        <v>6.5</v>
      </c>
      <c r="AD444" s="46">
        <v>7.5</v>
      </c>
      <c r="AE444" s="46">
        <v>6</v>
      </c>
      <c r="AF444" s="46">
        <v>6</v>
      </c>
      <c r="AG444" s="46">
        <v>6</v>
      </c>
      <c r="AH444" s="46">
        <v>6</v>
      </c>
      <c r="AI444" s="46">
        <v>6</v>
      </c>
      <c r="AJ444" s="46">
        <v>6</v>
      </c>
      <c r="AK444" s="46">
        <v>6</v>
      </c>
      <c r="AL444" s="46">
        <v>5</v>
      </c>
      <c r="AM444" s="46"/>
      <c r="AN444" s="46"/>
      <c r="AO444" s="8">
        <f t="shared" si="181"/>
        <v>36</v>
      </c>
      <c r="AP444" s="8">
        <f>COUNT(D444,F444,H444,J444,L444,N444,O444,Q444,S444,U444,V444,X444,Z444,AB444,AD444,AF444,AI444,AK444,AM444)</f>
        <v>18</v>
      </c>
      <c r="AQ444" s="8">
        <f>COUNT(C444,E444,G444,I444,K444,M444,P444,R444,T444,W444,Y444,AA444,AC444,AE444,AG444,AH444,AJ444,AL444,AN444)</f>
        <v>18</v>
      </c>
      <c r="AR444" s="8">
        <f t="shared" si="182"/>
        <v>6.125</v>
      </c>
      <c r="AS444" s="8">
        <f t="shared" si="178"/>
        <v>6.1842105263157894</v>
      </c>
      <c r="AT444" s="8">
        <f t="shared" si="179"/>
        <v>6.0588235294117645</v>
      </c>
      <c r="AU444" s="8">
        <f t="shared" si="183"/>
        <v>6</v>
      </c>
      <c r="AV444" s="8">
        <f>AVERAGE(D444,F444,H444,J444,L444,N444,O444,Q444,S444,U444,V444,X444,Z444,AB444,AD444,AF444,AI444,AK444,AM444)</f>
        <v>6.2777777777777777</v>
      </c>
      <c r="AW444" s="8">
        <f>AVERAGE(C444,E444,G444,I444,K444,M444,P444,R444,T444,W444,Y444,AA444,AC444,AE444,AG444,AH444,AJ444,AL444,AN444)</f>
        <v>5.9722222222222223</v>
      </c>
      <c r="AX444" s="8">
        <f t="shared" ref="AX444:AX472" si="196">BC444/AO444</f>
        <v>5.458333333333333</v>
      </c>
      <c r="AY444" s="8">
        <f t="shared" si="192"/>
        <v>5.8055555555555554</v>
      </c>
      <c r="AZ444" s="8">
        <f t="shared" si="193"/>
        <v>5.1111111111111107</v>
      </c>
      <c r="BA444" s="1">
        <f t="shared" ref="BA444:BA472" si="197">SUM(C444:AN444)</f>
        <v>220.5</v>
      </c>
      <c r="BB444" s="1">
        <f>SUM('BONUS GAZZETTA 2013 2014'!C444:AN444)</f>
        <v>-24</v>
      </c>
      <c r="BC444" s="15">
        <f t="shared" si="180"/>
        <v>196.5</v>
      </c>
      <c r="BD444" s="1">
        <f>SUM(D444,F444,H444,J444,L444,N444,O444,Q444,S444,U444,V444,X444,Z444,AB444,AD444,AF444,AI444,AK444,AM444)</f>
        <v>113</v>
      </c>
      <c r="BE444" s="1">
        <f>SUM(C444,E444,G444,I444,K444,M444,P444,R444,T444,W444,Y444,AA444,AC444,AE444,AG444,AH444,AJ444,AL444,AN444)</f>
        <v>107.5</v>
      </c>
      <c r="BF444" s="1">
        <f>SUM('BONUS GAZZETTA 2013 2014'!D444,'BONUS GAZZETTA 2013 2014'!F444,'BONUS GAZZETTA 2013 2014'!H444,'BONUS GAZZETTA 2013 2014'!J444,'BONUS GAZZETTA 2013 2014'!L444,'BONUS GAZZETTA 2013 2014'!N444,'BONUS GAZZETTA 2013 2014'!O444,'BONUS GAZZETTA 2013 2014'!Q444,'BONUS GAZZETTA 2013 2014'!S444,'BONUS GAZZETTA 2013 2014'!U444,'BONUS GAZZETTA 2013 2014'!V444,'BONUS GAZZETTA 2013 2014'!X444,'BONUS GAZZETTA 2013 2014'!Z444,'BONUS GAZZETTA 2013 2014'!AB444,'BONUS GAZZETTA 2013 2014'!AD444,'BONUS GAZZETTA 2013 2014'!AF444,'BONUS GAZZETTA 2013 2014'!AI444,'BONUS GAZZETTA 2013 2014'!AK444,'BONUS GAZZETTA 2013 2014'!AM444)</f>
        <v>-8.5</v>
      </c>
      <c r="BG444" s="1">
        <f>SUM('BONUS GAZZETTA 2013 2014'!C444,'BONUS GAZZETTA 2013 2014'!E444,'BONUS GAZZETTA 2013 2014'!G444,'BONUS GAZZETTA 2013 2014'!I444,'BONUS GAZZETTA 2013 2014'!K444,'BONUS GAZZETTA 2013 2014'!M444,'BONUS GAZZETTA 2013 2014'!P444,'BONUS GAZZETTA 2013 2014'!R444,'BONUS GAZZETTA 2013 2014'!T444,'BONUS GAZZETTA 2013 2014'!W444,'BONUS GAZZETTA 2013 2014'!Y444,'BONUS GAZZETTA 2013 2014'!AA444,'BONUS GAZZETTA 2013 2014'!AC444,'BONUS GAZZETTA 2013 2014'!AE444,'BONUS GAZZETTA 2013 2014'!AG444,'BONUS GAZZETTA 2013 2014'!AH444,'BONUS GAZZETTA 2013 2014'!AJ444,'BONUS GAZZETTA 2013 2014'!AL444,'BONUS GAZZETTA 2013 2014'!AN444)</f>
        <v>-15.5</v>
      </c>
      <c r="BH444" s="1">
        <f t="shared" si="194"/>
        <v>104.5</v>
      </c>
      <c r="BI444" s="1">
        <f t="shared" si="195"/>
        <v>92</v>
      </c>
    </row>
    <row r="445" spans="1:61">
      <c r="A445" s="46" t="s">
        <v>0</v>
      </c>
      <c r="B445" s="46" t="s">
        <v>637</v>
      </c>
      <c r="C445" s="46"/>
      <c r="D445" s="46"/>
      <c r="E445" s="46"/>
      <c r="F445" s="46"/>
      <c r="G445" s="46"/>
      <c r="H445" s="47"/>
      <c r="I445" s="46"/>
      <c r="J445" s="46"/>
      <c r="K445" s="46"/>
      <c r="L445" s="46"/>
      <c r="M445" s="46"/>
      <c r="N445" s="46"/>
      <c r="O445" s="46"/>
      <c r="P445" s="46"/>
      <c r="Q445" s="46"/>
      <c r="R445" s="46"/>
      <c r="S445" s="46"/>
      <c r="T445" s="46"/>
      <c r="U445" s="46"/>
      <c r="V445" s="46"/>
      <c r="W445" s="46"/>
      <c r="X445" s="46"/>
      <c r="Y445" s="46"/>
      <c r="Z445" s="46"/>
      <c r="AA445" s="46"/>
      <c r="AB445" s="46"/>
      <c r="AC445" s="46"/>
      <c r="AD445" s="46"/>
      <c r="AE445" s="46"/>
      <c r="AF445" s="46"/>
      <c r="AG445" s="46"/>
      <c r="AH445" s="46"/>
      <c r="AI445" s="46"/>
      <c r="AJ445" s="46"/>
      <c r="AK445" s="46"/>
      <c r="AL445" s="46"/>
      <c r="AM445" s="46">
        <v>7</v>
      </c>
      <c r="AN445" s="46">
        <v>6.5</v>
      </c>
      <c r="AO445" s="7">
        <f t="shared" si="181"/>
        <v>2</v>
      </c>
      <c r="AP445" s="8">
        <f t="shared" ref="AP445:AP472" si="198">COUNT(D445,F445,H445,J445,L445,N445,O445,Q445,S445,U445,V445,X445,Z445,AB445,AD445,AF445,AI445,AK445,AM445)</f>
        <v>1</v>
      </c>
      <c r="AQ445" s="8">
        <f t="shared" ref="AQ445:AQ472" si="199">COUNT(C445,E445,G445,I445,K445,M445,P445,R445,T445,W445,Y445,AA445,AC445,AE445,AG445,AH445,AJ445,AL445,AN445)</f>
        <v>1</v>
      </c>
      <c r="AR445" s="8">
        <f t="shared" si="182"/>
        <v>6.75</v>
      </c>
      <c r="AS445" s="8" t="e">
        <f t="shared" si="178"/>
        <v>#DIV/0!</v>
      </c>
      <c r="AT445" s="8">
        <f t="shared" si="179"/>
        <v>6.75</v>
      </c>
      <c r="AU445" s="8" t="e">
        <f t="shared" si="183"/>
        <v>#N/A</v>
      </c>
      <c r="AV445" s="8">
        <f t="shared" ref="AV445:AV472" si="200">AVERAGE(D445,F445,H445,J445,L445,N445,O445,Q445,S445,U445,V445,X445,Z445,AB445,AD445,AF445,AI445,AK445,AM445)</f>
        <v>7</v>
      </c>
      <c r="AW445" s="8">
        <f t="shared" ref="AW445:AW472" si="201">AVERAGE(C445,E445,G445,I445,K445,M445,P445,R445,T445,W445,Y445,AA445,AC445,AE445,AG445,AH445,AJ445,AL445,AN445)</f>
        <v>6.5</v>
      </c>
      <c r="AX445" s="8">
        <f t="shared" si="196"/>
        <v>5.75</v>
      </c>
      <c r="AY445" s="8">
        <f t="shared" si="192"/>
        <v>6</v>
      </c>
      <c r="AZ445" s="8">
        <f t="shared" si="193"/>
        <v>5.5</v>
      </c>
      <c r="BA445" s="1">
        <f t="shared" si="197"/>
        <v>13.5</v>
      </c>
      <c r="BB445" s="1">
        <f>SUM('BONUS GAZZETTA 2013 2014'!C445:AN445)</f>
        <v>-2</v>
      </c>
      <c r="BC445" s="15">
        <f t="shared" si="180"/>
        <v>11.5</v>
      </c>
      <c r="BD445" s="1">
        <f t="shared" ref="BD445:BD472" si="202">SUM(D445,F445,H445,J445,L445,N445,O445,Q445,S445,U445,V445,X445,Z445,AB445,AD445,AF445,AI445,AK445,AM445)</f>
        <v>7</v>
      </c>
      <c r="BE445" s="1">
        <f t="shared" ref="BE445:BE472" si="203">SUM(C445,E445,G445,I445,K445,M445,P445,R445,T445,W445,Y445,AA445,AC445,AE445,AG445,AH445,AJ445,AL445,AN445)</f>
        <v>6.5</v>
      </c>
      <c r="BF445" s="1">
        <f>SUM('BONUS GAZZETTA 2013 2014'!D445,'BONUS GAZZETTA 2013 2014'!F445,'BONUS GAZZETTA 2013 2014'!H445,'BONUS GAZZETTA 2013 2014'!J445,'BONUS GAZZETTA 2013 2014'!L445,'BONUS GAZZETTA 2013 2014'!N445,'BONUS GAZZETTA 2013 2014'!O445,'BONUS GAZZETTA 2013 2014'!Q445,'BONUS GAZZETTA 2013 2014'!S445,'BONUS GAZZETTA 2013 2014'!U445,'BONUS GAZZETTA 2013 2014'!V445,'BONUS GAZZETTA 2013 2014'!X445,'BONUS GAZZETTA 2013 2014'!Z445,'BONUS GAZZETTA 2013 2014'!AB445,'BONUS GAZZETTA 2013 2014'!AD445,'BONUS GAZZETTA 2013 2014'!AF445,'BONUS GAZZETTA 2013 2014'!AI445,'BONUS GAZZETTA 2013 2014'!AK445,'BONUS GAZZETTA 2013 2014'!AM445)</f>
        <v>-1</v>
      </c>
      <c r="BG445" s="1">
        <f>SUM('BONUS GAZZETTA 2013 2014'!C445,'BONUS GAZZETTA 2013 2014'!E445,'BONUS GAZZETTA 2013 2014'!G445,'BONUS GAZZETTA 2013 2014'!I445,'BONUS GAZZETTA 2013 2014'!K445,'BONUS GAZZETTA 2013 2014'!M445,'BONUS GAZZETTA 2013 2014'!P445,'BONUS GAZZETTA 2013 2014'!R445,'BONUS GAZZETTA 2013 2014'!T445,'BONUS GAZZETTA 2013 2014'!W445,'BONUS GAZZETTA 2013 2014'!Y445,'BONUS GAZZETTA 2013 2014'!AA445,'BONUS GAZZETTA 2013 2014'!AC445,'BONUS GAZZETTA 2013 2014'!AE445,'BONUS GAZZETTA 2013 2014'!AG445,'BONUS GAZZETTA 2013 2014'!AH445,'BONUS GAZZETTA 2013 2014'!AJ445,'BONUS GAZZETTA 2013 2014'!AL445,'BONUS GAZZETTA 2013 2014'!AN445)</f>
        <v>-1</v>
      </c>
      <c r="BH445" s="1">
        <f t="shared" si="194"/>
        <v>6</v>
      </c>
      <c r="BI445" s="1">
        <f t="shared" si="195"/>
        <v>5.5</v>
      </c>
    </row>
    <row r="446" spans="1:61">
      <c r="A446" s="46" t="s">
        <v>2</v>
      </c>
      <c r="B446" s="46" t="s">
        <v>198</v>
      </c>
      <c r="C446" s="46">
        <v>6</v>
      </c>
      <c r="D446" s="46">
        <v>6</v>
      </c>
      <c r="E446" s="46">
        <v>5.5</v>
      </c>
      <c r="F446" s="46">
        <v>7</v>
      </c>
      <c r="G446" s="46">
        <v>6.5</v>
      </c>
      <c r="H446" s="47">
        <v>7</v>
      </c>
      <c r="I446" s="46">
        <v>6</v>
      </c>
      <c r="J446" s="46"/>
      <c r="K446" s="46">
        <v>6</v>
      </c>
      <c r="L446" s="46">
        <v>6</v>
      </c>
      <c r="M446" s="46">
        <v>5.5</v>
      </c>
      <c r="N446" s="46">
        <v>6</v>
      </c>
      <c r="O446" s="46"/>
      <c r="P446" s="46"/>
      <c r="Q446" s="46"/>
      <c r="R446" s="46"/>
      <c r="S446" s="46"/>
      <c r="T446" s="46"/>
      <c r="U446" s="46"/>
      <c r="V446" s="46"/>
      <c r="W446" s="46"/>
      <c r="X446" s="46"/>
      <c r="Y446" s="46"/>
      <c r="Z446" s="46"/>
      <c r="AA446" s="46"/>
      <c r="AB446" s="46"/>
      <c r="AC446" s="46"/>
      <c r="AD446" s="46"/>
      <c r="AE446" s="46"/>
      <c r="AF446" s="46"/>
      <c r="AG446" s="46"/>
      <c r="AH446" s="46"/>
      <c r="AI446" s="46"/>
      <c r="AJ446" s="46"/>
      <c r="AK446" s="46"/>
      <c r="AL446" s="46"/>
      <c r="AM446" s="46"/>
      <c r="AN446" s="46"/>
      <c r="AO446" s="7">
        <f t="shared" si="181"/>
        <v>11</v>
      </c>
      <c r="AP446" s="8">
        <f t="shared" si="198"/>
        <v>5</v>
      </c>
      <c r="AQ446" s="8">
        <f t="shared" si="199"/>
        <v>6</v>
      </c>
      <c r="AR446" s="8">
        <f t="shared" si="182"/>
        <v>6.1363636363636367</v>
      </c>
      <c r="AS446" s="8">
        <f t="shared" si="178"/>
        <v>6.1363636363636367</v>
      </c>
      <c r="AT446" s="8" t="e">
        <f t="shared" si="179"/>
        <v>#DIV/0!</v>
      </c>
      <c r="AU446" s="8">
        <f t="shared" si="183"/>
        <v>6</v>
      </c>
      <c r="AV446" s="8">
        <f t="shared" si="200"/>
        <v>6.4</v>
      </c>
      <c r="AW446" s="8">
        <f t="shared" si="201"/>
        <v>5.916666666666667</v>
      </c>
      <c r="AX446" s="8">
        <f t="shared" si="196"/>
        <v>6.2727272727272725</v>
      </c>
      <c r="AY446" s="8">
        <f t="shared" si="192"/>
        <v>6.9</v>
      </c>
      <c r="AZ446" s="8">
        <f t="shared" si="193"/>
        <v>5.75</v>
      </c>
      <c r="BA446" s="1">
        <f t="shared" si="197"/>
        <v>67.5</v>
      </c>
      <c r="BB446" s="1">
        <f>SUM('BONUS GAZZETTA 2013 2014'!C446:AN446)</f>
        <v>1.5</v>
      </c>
      <c r="BC446" s="15">
        <f t="shared" si="180"/>
        <v>69</v>
      </c>
      <c r="BD446" s="1">
        <f t="shared" si="202"/>
        <v>32</v>
      </c>
      <c r="BE446" s="1">
        <f t="shared" si="203"/>
        <v>35.5</v>
      </c>
      <c r="BF446" s="1">
        <f>SUM('BONUS GAZZETTA 2013 2014'!D446,'BONUS GAZZETTA 2013 2014'!F446,'BONUS GAZZETTA 2013 2014'!H446,'BONUS GAZZETTA 2013 2014'!J446,'BONUS GAZZETTA 2013 2014'!L446,'BONUS GAZZETTA 2013 2014'!N446,'BONUS GAZZETTA 2013 2014'!O446,'BONUS GAZZETTA 2013 2014'!Q446,'BONUS GAZZETTA 2013 2014'!S446,'BONUS GAZZETTA 2013 2014'!U446,'BONUS GAZZETTA 2013 2014'!V446,'BONUS GAZZETTA 2013 2014'!X446,'BONUS GAZZETTA 2013 2014'!Z446,'BONUS GAZZETTA 2013 2014'!AB446,'BONUS GAZZETTA 2013 2014'!AD446,'BONUS GAZZETTA 2013 2014'!AF446,'BONUS GAZZETTA 2013 2014'!AI446,'BONUS GAZZETTA 2013 2014'!AK446,'BONUS GAZZETTA 2013 2014'!AM446)</f>
        <v>2.5</v>
      </c>
      <c r="BG446" s="1">
        <f>SUM('BONUS GAZZETTA 2013 2014'!C446,'BONUS GAZZETTA 2013 2014'!E446,'BONUS GAZZETTA 2013 2014'!G446,'BONUS GAZZETTA 2013 2014'!I446,'BONUS GAZZETTA 2013 2014'!K446,'BONUS GAZZETTA 2013 2014'!M446,'BONUS GAZZETTA 2013 2014'!P446,'BONUS GAZZETTA 2013 2014'!R446,'BONUS GAZZETTA 2013 2014'!T446,'BONUS GAZZETTA 2013 2014'!W446,'BONUS GAZZETTA 2013 2014'!Y446,'BONUS GAZZETTA 2013 2014'!AA446,'BONUS GAZZETTA 2013 2014'!AC446,'BONUS GAZZETTA 2013 2014'!AE446,'BONUS GAZZETTA 2013 2014'!AG446,'BONUS GAZZETTA 2013 2014'!AH446,'BONUS GAZZETTA 2013 2014'!AJ446,'BONUS GAZZETTA 2013 2014'!AL446,'BONUS GAZZETTA 2013 2014'!AN446)</f>
        <v>-1</v>
      </c>
      <c r="BH446" s="1">
        <f t="shared" si="194"/>
        <v>34.5</v>
      </c>
      <c r="BI446" s="1">
        <f t="shared" si="195"/>
        <v>34.5</v>
      </c>
    </row>
    <row r="447" spans="1:61">
      <c r="A447" s="46" t="s">
        <v>2</v>
      </c>
      <c r="B447" s="46" t="s">
        <v>199</v>
      </c>
      <c r="C447" s="46">
        <v>6</v>
      </c>
      <c r="D447" s="46">
        <v>6.5</v>
      </c>
      <c r="E447" s="46">
        <v>6.5</v>
      </c>
      <c r="F447" s="46">
        <v>7</v>
      </c>
      <c r="G447" s="46">
        <v>7.5</v>
      </c>
      <c r="H447" s="47">
        <v>7</v>
      </c>
      <c r="I447" s="46">
        <v>7</v>
      </c>
      <c r="J447" s="46">
        <v>7</v>
      </c>
      <c r="K447" s="46">
        <v>7</v>
      </c>
      <c r="L447" s="46">
        <v>6.5</v>
      </c>
      <c r="M447" s="46">
        <v>5.5</v>
      </c>
      <c r="N447" s="46"/>
      <c r="O447" s="46">
        <v>6</v>
      </c>
      <c r="P447" s="46">
        <v>5</v>
      </c>
      <c r="Q447" s="46">
        <v>7</v>
      </c>
      <c r="R447" s="46">
        <v>6.5</v>
      </c>
      <c r="S447" s="46">
        <v>8</v>
      </c>
      <c r="T447" s="46">
        <v>6</v>
      </c>
      <c r="U447" s="46">
        <v>7</v>
      </c>
      <c r="V447" s="46">
        <v>6.5</v>
      </c>
      <c r="W447" s="46">
        <v>6.5</v>
      </c>
      <c r="X447" s="46">
        <v>6.5</v>
      </c>
      <c r="Y447" s="46">
        <v>6.5</v>
      </c>
      <c r="Z447" s="46">
        <v>6</v>
      </c>
      <c r="AA447" s="46">
        <v>6.5</v>
      </c>
      <c r="AB447" s="46">
        <v>6</v>
      </c>
      <c r="AC447" s="46">
        <v>6</v>
      </c>
      <c r="AD447" s="46">
        <v>6.5</v>
      </c>
      <c r="AE447" s="46">
        <v>6.5</v>
      </c>
      <c r="AF447" s="46"/>
      <c r="AG447" s="46">
        <v>6.5</v>
      </c>
      <c r="AH447" s="46">
        <v>6</v>
      </c>
      <c r="AI447" s="46"/>
      <c r="AJ447" s="46"/>
      <c r="AK447" s="46"/>
      <c r="AL447" s="46">
        <v>6</v>
      </c>
      <c r="AM447" s="46">
        <v>5.5</v>
      </c>
      <c r="AN447" s="46">
        <v>6.5</v>
      </c>
      <c r="AO447" s="7">
        <f t="shared" si="181"/>
        <v>33</v>
      </c>
      <c r="AP447" s="8">
        <f t="shared" si="198"/>
        <v>15</v>
      </c>
      <c r="AQ447" s="8">
        <f t="shared" si="199"/>
        <v>18</v>
      </c>
      <c r="AR447" s="8">
        <f t="shared" si="182"/>
        <v>6.4545454545454541</v>
      </c>
      <c r="AS447" s="8">
        <f t="shared" si="178"/>
        <v>6.6111111111111107</v>
      </c>
      <c r="AT447" s="8">
        <f t="shared" si="179"/>
        <v>6.2666666666666666</v>
      </c>
      <c r="AU447" s="8">
        <f t="shared" si="183"/>
        <v>6.5</v>
      </c>
      <c r="AV447" s="8">
        <f t="shared" si="200"/>
        <v>6.6</v>
      </c>
      <c r="AW447" s="8">
        <f t="shared" si="201"/>
        <v>6.333333333333333</v>
      </c>
      <c r="AX447" s="8">
        <f t="shared" si="196"/>
        <v>6.7878787878787881</v>
      </c>
      <c r="AY447" s="8">
        <f t="shared" si="192"/>
        <v>7.3666666666666663</v>
      </c>
      <c r="AZ447" s="8">
        <f t="shared" si="193"/>
        <v>6.3055555555555554</v>
      </c>
      <c r="BA447" s="1">
        <f t="shared" si="197"/>
        <v>213</v>
      </c>
      <c r="BB447" s="1">
        <f>SUM('BONUS GAZZETTA 2013 2014'!C447:AN447)</f>
        <v>11</v>
      </c>
      <c r="BC447" s="15">
        <f t="shared" si="180"/>
        <v>224</v>
      </c>
      <c r="BD447" s="1">
        <f t="shared" si="202"/>
        <v>99</v>
      </c>
      <c r="BE447" s="1">
        <f t="shared" si="203"/>
        <v>114</v>
      </c>
      <c r="BF447" s="1">
        <f>SUM('BONUS GAZZETTA 2013 2014'!D447,'BONUS GAZZETTA 2013 2014'!F447,'BONUS GAZZETTA 2013 2014'!H447,'BONUS GAZZETTA 2013 2014'!J447,'BONUS GAZZETTA 2013 2014'!L447,'BONUS GAZZETTA 2013 2014'!N447,'BONUS GAZZETTA 2013 2014'!O447,'BONUS GAZZETTA 2013 2014'!Q447,'BONUS GAZZETTA 2013 2014'!S447,'BONUS GAZZETTA 2013 2014'!U447,'BONUS GAZZETTA 2013 2014'!V447,'BONUS GAZZETTA 2013 2014'!X447,'BONUS GAZZETTA 2013 2014'!Z447,'BONUS GAZZETTA 2013 2014'!AB447,'BONUS GAZZETTA 2013 2014'!AD447,'BONUS GAZZETTA 2013 2014'!AF447,'BONUS GAZZETTA 2013 2014'!AI447,'BONUS GAZZETTA 2013 2014'!AK447,'BONUS GAZZETTA 2013 2014'!AM447)</f>
        <v>11.5</v>
      </c>
      <c r="BG447" s="1">
        <f>SUM('BONUS GAZZETTA 2013 2014'!C447,'BONUS GAZZETTA 2013 2014'!E447,'BONUS GAZZETTA 2013 2014'!G447,'BONUS GAZZETTA 2013 2014'!I447,'BONUS GAZZETTA 2013 2014'!K447,'BONUS GAZZETTA 2013 2014'!M447,'BONUS GAZZETTA 2013 2014'!P447,'BONUS GAZZETTA 2013 2014'!R447,'BONUS GAZZETTA 2013 2014'!T447,'BONUS GAZZETTA 2013 2014'!W447,'BONUS GAZZETTA 2013 2014'!Y447,'BONUS GAZZETTA 2013 2014'!AA447,'BONUS GAZZETTA 2013 2014'!AC447,'BONUS GAZZETTA 2013 2014'!AE447,'BONUS GAZZETTA 2013 2014'!AG447,'BONUS GAZZETTA 2013 2014'!AH447,'BONUS GAZZETTA 2013 2014'!AJ447,'BONUS GAZZETTA 2013 2014'!AL447,'BONUS GAZZETTA 2013 2014'!AN447)</f>
        <v>-0.5</v>
      </c>
      <c r="BH447" s="1">
        <f t="shared" si="194"/>
        <v>110.5</v>
      </c>
      <c r="BI447" s="1">
        <f t="shared" si="195"/>
        <v>113.5</v>
      </c>
    </row>
    <row r="448" spans="1:61">
      <c r="A448" s="46" t="s">
        <v>2</v>
      </c>
      <c r="B448" s="46" t="s">
        <v>533</v>
      </c>
      <c r="C448" s="46"/>
      <c r="D448" s="46"/>
      <c r="E448" s="46"/>
      <c r="F448" s="46"/>
      <c r="G448" s="46"/>
      <c r="H448" s="47"/>
      <c r="I448" s="46"/>
      <c r="J448" s="46"/>
      <c r="K448" s="46"/>
      <c r="L448" s="46"/>
      <c r="M448" s="46">
        <v>6</v>
      </c>
      <c r="N448" s="46">
        <v>5</v>
      </c>
      <c r="O448" s="46" t="s">
        <v>423</v>
      </c>
      <c r="P448" s="46"/>
      <c r="Q448" s="46"/>
      <c r="R448" s="46">
        <v>5</v>
      </c>
      <c r="S448" s="46"/>
      <c r="T448" s="46"/>
      <c r="U448" s="46">
        <v>6</v>
      </c>
      <c r="V448" s="46"/>
      <c r="W448" s="46"/>
      <c r="X448" s="46"/>
      <c r="Y448" s="46"/>
      <c r="Z448" s="46"/>
      <c r="AA448" s="46"/>
      <c r="AB448" s="46"/>
      <c r="AC448" s="46"/>
      <c r="AD448" s="46"/>
      <c r="AE448" s="46"/>
      <c r="AF448" s="46"/>
      <c r="AG448" s="46"/>
      <c r="AH448" s="46"/>
      <c r="AI448" s="46"/>
      <c r="AJ448" s="46"/>
      <c r="AK448" s="46"/>
      <c r="AL448" s="46"/>
      <c r="AM448" s="46"/>
      <c r="AN448" s="46"/>
      <c r="AO448" s="7">
        <f t="shared" si="181"/>
        <v>4</v>
      </c>
      <c r="AP448" s="8">
        <f t="shared" si="198"/>
        <v>2</v>
      </c>
      <c r="AQ448" s="8">
        <f t="shared" si="199"/>
        <v>2</v>
      </c>
      <c r="AR448" s="8">
        <f t="shared" si="182"/>
        <v>5.5</v>
      </c>
      <c r="AS448" s="8">
        <f t="shared" si="178"/>
        <v>5.5</v>
      </c>
      <c r="AT448" s="8" t="e">
        <f t="shared" si="179"/>
        <v>#DIV/0!</v>
      </c>
      <c r="AU448" s="8">
        <f t="shared" si="183"/>
        <v>6</v>
      </c>
      <c r="AV448" s="8">
        <f t="shared" si="200"/>
        <v>5.5</v>
      </c>
      <c r="AW448" s="8">
        <f t="shared" si="201"/>
        <v>5.5</v>
      </c>
      <c r="AX448" s="8">
        <f t="shared" si="196"/>
        <v>5.5</v>
      </c>
      <c r="AY448" s="8">
        <f t="shared" si="192"/>
        <v>5.5</v>
      </c>
      <c r="AZ448" s="8">
        <f t="shared" si="193"/>
        <v>5.5</v>
      </c>
      <c r="BA448" s="1">
        <f t="shared" si="197"/>
        <v>22</v>
      </c>
      <c r="BB448" s="1">
        <f>SUM('BONUS GAZZETTA 2013 2014'!C448:AN448)</f>
        <v>0</v>
      </c>
      <c r="BC448" s="15">
        <f t="shared" si="180"/>
        <v>22</v>
      </c>
      <c r="BD448" s="1">
        <f t="shared" si="202"/>
        <v>11</v>
      </c>
      <c r="BE448" s="1">
        <f t="shared" si="203"/>
        <v>11</v>
      </c>
      <c r="BF448" s="1">
        <f>SUM('BONUS GAZZETTA 2013 2014'!D448,'BONUS GAZZETTA 2013 2014'!F448,'BONUS GAZZETTA 2013 2014'!H448,'BONUS GAZZETTA 2013 2014'!J448,'BONUS GAZZETTA 2013 2014'!L448,'BONUS GAZZETTA 2013 2014'!N448,'BONUS GAZZETTA 2013 2014'!O448,'BONUS GAZZETTA 2013 2014'!Q448,'BONUS GAZZETTA 2013 2014'!S448,'BONUS GAZZETTA 2013 2014'!U448,'BONUS GAZZETTA 2013 2014'!V448,'BONUS GAZZETTA 2013 2014'!X448,'BONUS GAZZETTA 2013 2014'!Z448,'BONUS GAZZETTA 2013 2014'!AB448,'BONUS GAZZETTA 2013 2014'!AD448,'BONUS GAZZETTA 2013 2014'!AF448,'BONUS GAZZETTA 2013 2014'!AI448,'BONUS GAZZETTA 2013 2014'!AK448,'BONUS GAZZETTA 2013 2014'!AM448)</f>
        <v>0</v>
      </c>
      <c r="BG448" s="1">
        <f>SUM('BONUS GAZZETTA 2013 2014'!C448,'BONUS GAZZETTA 2013 2014'!E448,'BONUS GAZZETTA 2013 2014'!G448,'BONUS GAZZETTA 2013 2014'!I448,'BONUS GAZZETTA 2013 2014'!K448,'BONUS GAZZETTA 2013 2014'!M448,'BONUS GAZZETTA 2013 2014'!P448,'BONUS GAZZETTA 2013 2014'!R448,'BONUS GAZZETTA 2013 2014'!T448,'BONUS GAZZETTA 2013 2014'!W448,'BONUS GAZZETTA 2013 2014'!Y448,'BONUS GAZZETTA 2013 2014'!AA448,'BONUS GAZZETTA 2013 2014'!AC448,'BONUS GAZZETTA 2013 2014'!AE448,'BONUS GAZZETTA 2013 2014'!AG448,'BONUS GAZZETTA 2013 2014'!AH448,'BONUS GAZZETTA 2013 2014'!AJ448,'BONUS GAZZETTA 2013 2014'!AL448,'BONUS GAZZETTA 2013 2014'!AN448)</f>
        <v>0</v>
      </c>
      <c r="BH448" s="1">
        <f t="shared" si="194"/>
        <v>11</v>
      </c>
      <c r="BI448" s="1">
        <f t="shared" si="195"/>
        <v>11</v>
      </c>
    </row>
    <row r="449" spans="1:61">
      <c r="A449" s="46" t="s">
        <v>2</v>
      </c>
      <c r="B449" s="46" t="s">
        <v>200</v>
      </c>
      <c r="C449" s="46">
        <v>6</v>
      </c>
      <c r="D449" s="46">
        <v>6.5</v>
      </c>
      <c r="E449" s="46">
        <v>6</v>
      </c>
      <c r="F449" s="46">
        <v>6</v>
      </c>
      <c r="G449" s="46">
        <v>6</v>
      </c>
      <c r="H449" s="47">
        <v>6.5</v>
      </c>
      <c r="I449" s="46">
        <v>6.5</v>
      </c>
      <c r="J449" s="46">
        <v>7</v>
      </c>
      <c r="K449" s="46">
        <v>6.5</v>
      </c>
      <c r="L449" s="46">
        <v>6</v>
      </c>
      <c r="M449" s="46"/>
      <c r="N449" s="46">
        <v>6</v>
      </c>
      <c r="O449" s="46">
        <v>6</v>
      </c>
      <c r="P449" s="46">
        <v>6.5</v>
      </c>
      <c r="Q449" s="46">
        <v>7</v>
      </c>
      <c r="R449" s="46">
        <v>6.5</v>
      </c>
      <c r="S449" s="46">
        <v>7</v>
      </c>
      <c r="T449" s="46">
        <v>4.5</v>
      </c>
      <c r="U449" s="46"/>
      <c r="V449" s="46">
        <v>6</v>
      </c>
      <c r="W449" s="46">
        <v>5</v>
      </c>
      <c r="X449" s="46">
        <v>6</v>
      </c>
      <c r="Y449" s="46">
        <v>6</v>
      </c>
      <c r="Z449" s="46">
        <v>6.5</v>
      </c>
      <c r="AA449" s="46">
        <v>6</v>
      </c>
      <c r="AB449" s="46">
        <v>6.5</v>
      </c>
      <c r="AC449" s="46">
        <v>6</v>
      </c>
      <c r="AD449" s="46">
        <v>5.5</v>
      </c>
      <c r="AE449" s="46">
        <v>6</v>
      </c>
      <c r="AF449" s="46">
        <v>7</v>
      </c>
      <c r="AG449" s="46">
        <v>6.5</v>
      </c>
      <c r="AH449" s="46">
        <v>6</v>
      </c>
      <c r="AI449" s="46">
        <v>7</v>
      </c>
      <c r="AJ449" s="46">
        <v>7</v>
      </c>
      <c r="AK449" s="46">
        <v>7</v>
      </c>
      <c r="AL449" s="46">
        <v>5</v>
      </c>
      <c r="AM449" s="46">
        <v>6.5</v>
      </c>
      <c r="AN449" s="46">
        <v>6</v>
      </c>
      <c r="AO449" s="7">
        <f t="shared" si="181"/>
        <v>36</v>
      </c>
      <c r="AP449" s="8">
        <f t="shared" si="198"/>
        <v>18</v>
      </c>
      <c r="AQ449" s="8">
        <f t="shared" si="199"/>
        <v>18</v>
      </c>
      <c r="AR449" s="8">
        <f t="shared" si="182"/>
        <v>6.2222222222222223</v>
      </c>
      <c r="AS449" s="8">
        <f t="shared" si="178"/>
        <v>6.2647058823529411</v>
      </c>
      <c r="AT449" s="8">
        <f t="shared" si="179"/>
        <v>6.1842105263157894</v>
      </c>
      <c r="AU449" s="8">
        <f t="shared" si="183"/>
        <v>6</v>
      </c>
      <c r="AV449" s="8">
        <f t="shared" si="200"/>
        <v>6.4444444444444446</v>
      </c>
      <c r="AW449" s="8">
        <f t="shared" si="201"/>
        <v>6</v>
      </c>
      <c r="AX449" s="8">
        <f t="shared" si="196"/>
        <v>6.0972222222222223</v>
      </c>
      <c r="AY449" s="8">
        <f t="shared" si="192"/>
        <v>6.3611111111111107</v>
      </c>
      <c r="AZ449" s="8">
        <f t="shared" si="193"/>
        <v>5.833333333333333</v>
      </c>
      <c r="BA449" s="1">
        <f t="shared" si="197"/>
        <v>224</v>
      </c>
      <c r="BB449" s="1">
        <f>SUM('BONUS GAZZETTA 2013 2014'!C449:AN449)</f>
        <v>-4.5</v>
      </c>
      <c r="BC449" s="15">
        <f t="shared" si="180"/>
        <v>219.5</v>
      </c>
      <c r="BD449" s="1">
        <f t="shared" si="202"/>
        <v>116</v>
      </c>
      <c r="BE449" s="1">
        <f t="shared" si="203"/>
        <v>108</v>
      </c>
      <c r="BF449" s="1">
        <f>SUM('BONUS GAZZETTA 2013 2014'!D449,'BONUS GAZZETTA 2013 2014'!F449,'BONUS GAZZETTA 2013 2014'!H449,'BONUS GAZZETTA 2013 2014'!J449,'BONUS GAZZETTA 2013 2014'!L449,'BONUS GAZZETTA 2013 2014'!N449,'BONUS GAZZETTA 2013 2014'!O449,'BONUS GAZZETTA 2013 2014'!Q449,'BONUS GAZZETTA 2013 2014'!S449,'BONUS GAZZETTA 2013 2014'!U449,'BONUS GAZZETTA 2013 2014'!V449,'BONUS GAZZETTA 2013 2014'!X449,'BONUS GAZZETTA 2013 2014'!Z449,'BONUS GAZZETTA 2013 2014'!AB449,'BONUS GAZZETTA 2013 2014'!AD449,'BONUS GAZZETTA 2013 2014'!AF449,'BONUS GAZZETTA 2013 2014'!AI449,'BONUS GAZZETTA 2013 2014'!AK449,'BONUS GAZZETTA 2013 2014'!AM449)</f>
        <v>-1.5</v>
      </c>
      <c r="BG449" s="1">
        <f>SUM('BONUS GAZZETTA 2013 2014'!C449,'BONUS GAZZETTA 2013 2014'!E449,'BONUS GAZZETTA 2013 2014'!G449,'BONUS GAZZETTA 2013 2014'!I449,'BONUS GAZZETTA 2013 2014'!K449,'BONUS GAZZETTA 2013 2014'!M449,'BONUS GAZZETTA 2013 2014'!P449,'BONUS GAZZETTA 2013 2014'!R449,'BONUS GAZZETTA 2013 2014'!T449,'BONUS GAZZETTA 2013 2014'!W449,'BONUS GAZZETTA 2013 2014'!Y449,'BONUS GAZZETTA 2013 2014'!AA449,'BONUS GAZZETTA 2013 2014'!AC449,'BONUS GAZZETTA 2013 2014'!AE449,'BONUS GAZZETTA 2013 2014'!AG449,'BONUS GAZZETTA 2013 2014'!AH449,'BONUS GAZZETTA 2013 2014'!AJ449,'BONUS GAZZETTA 2013 2014'!AL449,'BONUS GAZZETTA 2013 2014'!AN449)</f>
        <v>-3</v>
      </c>
      <c r="BH449" s="1">
        <f t="shared" si="194"/>
        <v>114.5</v>
      </c>
      <c r="BI449" s="1">
        <f t="shared" si="195"/>
        <v>105</v>
      </c>
    </row>
    <row r="450" spans="1:61">
      <c r="A450" s="46" t="s">
        <v>2</v>
      </c>
      <c r="B450" s="46" t="s">
        <v>475</v>
      </c>
      <c r="C450" s="46"/>
      <c r="D450" s="46"/>
      <c r="E450" s="46"/>
      <c r="F450" s="46"/>
      <c r="G450" s="46">
        <v>6.5</v>
      </c>
      <c r="H450" s="47"/>
      <c r="I450" s="46" t="s">
        <v>423</v>
      </c>
      <c r="J450" s="46">
        <v>6</v>
      </c>
      <c r="K450" s="46"/>
      <c r="L450" s="46">
        <v>5.5</v>
      </c>
      <c r="M450" s="46" t="s">
        <v>423</v>
      </c>
      <c r="N450" s="46"/>
      <c r="O450" s="46">
        <v>6.5</v>
      </c>
      <c r="P450" s="46">
        <v>6</v>
      </c>
      <c r="Q450" s="46">
        <v>6</v>
      </c>
      <c r="R450" s="46">
        <v>6</v>
      </c>
      <c r="S450" s="46">
        <v>6</v>
      </c>
      <c r="T450" s="46">
        <v>5</v>
      </c>
      <c r="U450" s="46">
        <v>6.5</v>
      </c>
      <c r="V450" s="46">
        <v>6.5</v>
      </c>
      <c r="W450" s="46"/>
      <c r="X450" s="46"/>
      <c r="Y450" s="46"/>
      <c r="Z450" s="46"/>
      <c r="AA450" s="46"/>
      <c r="AB450" s="46"/>
      <c r="AC450" s="46"/>
      <c r="AD450" s="46">
        <v>4.5</v>
      </c>
      <c r="AE450" s="46"/>
      <c r="AF450" s="46"/>
      <c r="AG450" s="46"/>
      <c r="AH450" s="46"/>
      <c r="AI450" s="46">
        <v>6</v>
      </c>
      <c r="AJ450" s="46">
        <v>6.5</v>
      </c>
      <c r="AK450" s="46">
        <v>6.5</v>
      </c>
      <c r="AL450" s="46">
        <v>5</v>
      </c>
      <c r="AM450" s="46"/>
      <c r="AN450" s="46">
        <v>5.5</v>
      </c>
      <c r="AO450" s="7">
        <f t="shared" si="181"/>
        <v>17</v>
      </c>
      <c r="AP450" s="8">
        <f t="shared" si="198"/>
        <v>10</v>
      </c>
      <c r="AQ450" s="8">
        <f t="shared" si="199"/>
        <v>7</v>
      </c>
      <c r="AR450" s="8">
        <f t="shared" si="182"/>
        <v>5.9117647058823533</v>
      </c>
      <c r="AS450" s="8">
        <f t="shared" si="178"/>
        <v>6</v>
      </c>
      <c r="AT450" s="8">
        <f t="shared" si="179"/>
        <v>5.7857142857142856</v>
      </c>
      <c r="AU450" s="8">
        <f t="shared" si="183"/>
        <v>6.5</v>
      </c>
      <c r="AV450" s="8">
        <f t="shared" si="200"/>
        <v>6</v>
      </c>
      <c r="AW450" s="8">
        <f t="shared" si="201"/>
        <v>5.7857142857142856</v>
      </c>
      <c r="AX450" s="8">
        <f t="shared" si="196"/>
        <v>5.8529411764705879</v>
      </c>
      <c r="AY450" s="8">
        <f t="shared" si="192"/>
        <v>6</v>
      </c>
      <c r="AZ450" s="8">
        <f t="shared" si="193"/>
        <v>5.6428571428571432</v>
      </c>
      <c r="BA450" s="1">
        <f t="shared" si="197"/>
        <v>100.5</v>
      </c>
      <c r="BB450" s="1">
        <f>SUM('BONUS GAZZETTA 2013 2014'!C450:AN450)</f>
        <v>-1</v>
      </c>
      <c r="BC450" s="15">
        <f t="shared" si="180"/>
        <v>99.5</v>
      </c>
      <c r="BD450" s="1">
        <f t="shared" si="202"/>
        <v>60</v>
      </c>
      <c r="BE450" s="1">
        <f t="shared" si="203"/>
        <v>40.5</v>
      </c>
      <c r="BF450" s="1">
        <f>SUM('BONUS GAZZETTA 2013 2014'!D450,'BONUS GAZZETTA 2013 2014'!F450,'BONUS GAZZETTA 2013 2014'!H450,'BONUS GAZZETTA 2013 2014'!J450,'BONUS GAZZETTA 2013 2014'!L450,'BONUS GAZZETTA 2013 2014'!N450,'BONUS GAZZETTA 2013 2014'!O450,'BONUS GAZZETTA 2013 2014'!Q450,'BONUS GAZZETTA 2013 2014'!S450,'BONUS GAZZETTA 2013 2014'!U450,'BONUS GAZZETTA 2013 2014'!V450,'BONUS GAZZETTA 2013 2014'!X450,'BONUS GAZZETTA 2013 2014'!Z450,'BONUS GAZZETTA 2013 2014'!AB450,'BONUS GAZZETTA 2013 2014'!AD450,'BONUS GAZZETTA 2013 2014'!AF450,'BONUS GAZZETTA 2013 2014'!AI450,'BONUS GAZZETTA 2013 2014'!AK450,'BONUS GAZZETTA 2013 2014'!AM450)</f>
        <v>0</v>
      </c>
      <c r="BG450" s="1">
        <f>SUM('BONUS GAZZETTA 2013 2014'!C450,'BONUS GAZZETTA 2013 2014'!E450,'BONUS GAZZETTA 2013 2014'!G450,'BONUS GAZZETTA 2013 2014'!I450,'BONUS GAZZETTA 2013 2014'!K450,'BONUS GAZZETTA 2013 2014'!M450,'BONUS GAZZETTA 2013 2014'!P450,'BONUS GAZZETTA 2013 2014'!R450,'BONUS GAZZETTA 2013 2014'!T450,'BONUS GAZZETTA 2013 2014'!W450,'BONUS GAZZETTA 2013 2014'!Y450,'BONUS GAZZETTA 2013 2014'!AA450,'BONUS GAZZETTA 2013 2014'!AC450,'BONUS GAZZETTA 2013 2014'!AE450,'BONUS GAZZETTA 2013 2014'!AG450,'BONUS GAZZETTA 2013 2014'!AH450,'BONUS GAZZETTA 2013 2014'!AJ450,'BONUS GAZZETTA 2013 2014'!AL450,'BONUS GAZZETTA 2013 2014'!AN450)</f>
        <v>-1</v>
      </c>
      <c r="BH450" s="1">
        <f t="shared" si="194"/>
        <v>60</v>
      </c>
      <c r="BI450" s="1">
        <f t="shared" si="195"/>
        <v>39.5</v>
      </c>
    </row>
    <row r="451" spans="1:61">
      <c r="A451" s="46" t="s">
        <v>2</v>
      </c>
      <c r="B451" s="46" t="s">
        <v>570</v>
      </c>
      <c r="C451" s="46"/>
      <c r="D451" s="46"/>
      <c r="E451" s="46"/>
      <c r="F451" s="46"/>
      <c r="G451" s="46"/>
      <c r="H451" s="47"/>
      <c r="I451" s="46"/>
      <c r="J451" s="46"/>
      <c r="K451" s="46"/>
      <c r="L451" s="46"/>
      <c r="M451" s="46"/>
      <c r="N451" s="46"/>
      <c r="O451" s="46"/>
      <c r="P451" s="46"/>
      <c r="Q451" s="46"/>
      <c r="R451" s="46"/>
      <c r="S451" s="46"/>
      <c r="T451" s="46"/>
      <c r="U451" s="46" t="s">
        <v>423</v>
      </c>
      <c r="V451" s="46"/>
      <c r="W451" s="46"/>
      <c r="X451" s="46"/>
      <c r="Y451" s="46"/>
      <c r="Z451" s="46"/>
      <c r="AA451" s="46"/>
      <c r="AB451" s="46"/>
      <c r="AC451" s="46"/>
      <c r="AD451" s="46"/>
      <c r="AE451" s="46"/>
      <c r="AF451" s="46"/>
      <c r="AG451" s="46"/>
      <c r="AH451" s="46"/>
      <c r="AI451" s="46"/>
      <c r="AJ451" s="46"/>
      <c r="AK451" s="46"/>
      <c r="AL451" s="46"/>
      <c r="AM451" s="46"/>
      <c r="AN451" s="46">
        <v>5</v>
      </c>
      <c r="AO451" s="7">
        <f t="shared" si="181"/>
        <v>1</v>
      </c>
      <c r="AP451" s="8">
        <f t="shared" si="198"/>
        <v>0</v>
      </c>
      <c r="AQ451" s="8">
        <f t="shared" si="199"/>
        <v>1</v>
      </c>
      <c r="AR451" s="8">
        <f t="shared" si="182"/>
        <v>5</v>
      </c>
      <c r="AS451" s="8" t="e">
        <f t="shared" si="178"/>
        <v>#DIV/0!</v>
      </c>
      <c r="AT451" s="8">
        <f t="shared" si="179"/>
        <v>5</v>
      </c>
      <c r="AU451" s="8" t="e">
        <f t="shared" si="183"/>
        <v>#N/A</v>
      </c>
      <c r="AV451" s="8" t="e">
        <f t="shared" si="200"/>
        <v>#DIV/0!</v>
      </c>
      <c r="AW451" s="8">
        <f t="shared" si="201"/>
        <v>5</v>
      </c>
      <c r="AX451" s="8">
        <f t="shared" si="196"/>
        <v>4.5</v>
      </c>
      <c r="AY451" s="8" t="e">
        <f t="shared" si="192"/>
        <v>#DIV/0!</v>
      </c>
      <c r="AZ451" s="8">
        <f t="shared" si="193"/>
        <v>4.5</v>
      </c>
      <c r="BA451" s="1">
        <f t="shared" si="197"/>
        <v>5</v>
      </c>
      <c r="BB451" s="1">
        <f>SUM('BONUS GAZZETTA 2013 2014'!C451:AN451)</f>
        <v>-0.5</v>
      </c>
      <c r="BC451" s="15">
        <f t="shared" si="180"/>
        <v>4.5</v>
      </c>
      <c r="BD451" s="1">
        <f t="shared" si="202"/>
        <v>0</v>
      </c>
      <c r="BE451" s="1">
        <f t="shared" si="203"/>
        <v>5</v>
      </c>
      <c r="BF451" s="1">
        <f>SUM('BONUS GAZZETTA 2013 2014'!D451,'BONUS GAZZETTA 2013 2014'!F451,'BONUS GAZZETTA 2013 2014'!H451,'BONUS GAZZETTA 2013 2014'!J451,'BONUS GAZZETTA 2013 2014'!L451,'BONUS GAZZETTA 2013 2014'!N451,'BONUS GAZZETTA 2013 2014'!O451,'BONUS GAZZETTA 2013 2014'!Q451,'BONUS GAZZETTA 2013 2014'!S451,'BONUS GAZZETTA 2013 2014'!U451,'BONUS GAZZETTA 2013 2014'!V451,'BONUS GAZZETTA 2013 2014'!X451,'BONUS GAZZETTA 2013 2014'!Z451,'BONUS GAZZETTA 2013 2014'!AB451,'BONUS GAZZETTA 2013 2014'!AD451,'BONUS GAZZETTA 2013 2014'!AF451,'BONUS GAZZETTA 2013 2014'!AI451,'BONUS GAZZETTA 2013 2014'!AK451,'BONUS GAZZETTA 2013 2014'!AM451)</f>
        <v>0</v>
      </c>
      <c r="BG451" s="1">
        <f>SUM('BONUS GAZZETTA 2013 2014'!C451,'BONUS GAZZETTA 2013 2014'!E451,'BONUS GAZZETTA 2013 2014'!G451,'BONUS GAZZETTA 2013 2014'!I451,'BONUS GAZZETTA 2013 2014'!K451,'BONUS GAZZETTA 2013 2014'!M451,'BONUS GAZZETTA 2013 2014'!P451,'BONUS GAZZETTA 2013 2014'!R451,'BONUS GAZZETTA 2013 2014'!T451,'BONUS GAZZETTA 2013 2014'!W451,'BONUS GAZZETTA 2013 2014'!Y451,'BONUS GAZZETTA 2013 2014'!AA451,'BONUS GAZZETTA 2013 2014'!AC451,'BONUS GAZZETTA 2013 2014'!AE451,'BONUS GAZZETTA 2013 2014'!AG451,'BONUS GAZZETTA 2013 2014'!AH451,'BONUS GAZZETTA 2013 2014'!AJ451,'BONUS GAZZETTA 2013 2014'!AL451,'BONUS GAZZETTA 2013 2014'!AN451)</f>
        <v>-0.5</v>
      </c>
      <c r="BH451" s="1">
        <f t="shared" si="194"/>
        <v>0</v>
      </c>
      <c r="BI451" s="1">
        <f t="shared" si="195"/>
        <v>4.5</v>
      </c>
    </row>
    <row r="452" spans="1:61">
      <c r="A452" s="46" t="s">
        <v>2</v>
      </c>
      <c r="B452" s="46" t="s">
        <v>201</v>
      </c>
      <c r="C452" s="46">
        <v>7</v>
      </c>
      <c r="D452" s="46">
        <v>7</v>
      </c>
      <c r="E452" s="46">
        <v>6</v>
      </c>
      <c r="F452" s="46">
        <v>6</v>
      </c>
      <c r="G452" s="46">
        <v>6</v>
      </c>
      <c r="H452" s="47" t="s">
        <v>429</v>
      </c>
      <c r="I452" s="46"/>
      <c r="J452" s="46">
        <v>6</v>
      </c>
      <c r="K452" s="46">
        <v>4.5</v>
      </c>
      <c r="L452" s="46" t="s">
        <v>429</v>
      </c>
      <c r="M452" s="46">
        <v>6</v>
      </c>
      <c r="N452" s="46">
        <v>5.5</v>
      </c>
      <c r="O452" s="46">
        <v>6.5</v>
      </c>
      <c r="P452" s="46">
        <v>6.5</v>
      </c>
      <c r="Q452" s="46">
        <v>7</v>
      </c>
      <c r="R452" s="46">
        <v>6</v>
      </c>
      <c r="S452" s="46">
        <v>6</v>
      </c>
      <c r="T452" s="46">
        <v>5</v>
      </c>
      <c r="U452" s="46">
        <v>7</v>
      </c>
      <c r="V452" s="46"/>
      <c r="W452" s="46">
        <v>6.5</v>
      </c>
      <c r="X452" s="46">
        <v>7</v>
      </c>
      <c r="Y452" s="46">
        <v>6.5</v>
      </c>
      <c r="Z452" s="46">
        <v>6</v>
      </c>
      <c r="AA452" s="46"/>
      <c r="AB452" s="46"/>
      <c r="AC452" s="46">
        <v>6.5</v>
      </c>
      <c r="AD452" s="46"/>
      <c r="AE452" s="46">
        <v>6</v>
      </c>
      <c r="AF452" s="46">
        <v>7.5</v>
      </c>
      <c r="AG452" s="46"/>
      <c r="AH452" s="46">
        <v>6.5</v>
      </c>
      <c r="AI452" s="46">
        <v>6</v>
      </c>
      <c r="AJ452" s="46">
        <v>6.5</v>
      </c>
      <c r="AK452" s="46">
        <v>6.5</v>
      </c>
      <c r="AL452" s="46">
        <v>6</v>
      </c>
      <c r="AM452" s="46"/>
      <c r="AN452" s="46"/>
      <c r="AO452" s="7">
        <f t="shared" si="181"/>
        <v>28</v>
      </c>
      <c r="AP452" s="8">
        <f t="shared" si="198"/>
        <v>13</v>
      </c>
      <c r="AQ452" s="8">
        <f t="shared" si="199"/>
        <v>15</v>
      </c>
      <c r="AR452" s="8">
        <f t="shared" si="182"/>
        <v>6.2678571428571432</v>
      </c>
      <c r="AS452" s="8">
        <f t="shared" ref="AS452:AS515" si="204">AVERAGE(C452:U452)</f>
        <v>6.125</v>
      </c>
      <c r="AT452" s="8">
        <f t="shared" ref="AT452:AT515" si="205">AVERAGE(V452:AN452)</f>
        <v>6.458333333333333</v>
      </c>
      <c r="AU452" s="8">
        <f t="shared" si="183"/>
        <v>6</v>
      </c>
      <c r="AV452" s="8">
        <f t="shared" si="200"/>
        <v>6.4615384615384617</v>
      </c>
      <c r="AW452" s="8">
        <f t="shared" si="201"/>
        <v>6.1</v>
      </c>
      <c r="AX452" s="8">
        <f t="shared" si="196"/>
        <v>6.375</v>
      </c>
      <c r="AY452" s="8">
        <f t="shared" si="192"/>
        <v>6.8461538461538458</v>
      </c>
      <c r="AZ452" s="8">
        <f t="shared" si="193"/>
        <v>5.9666666666666668</v>
      </c>
      <c r="BA452" s="1">
        <f t="shared" si="197"/>
        <v>175.5</v>
      </c>
      <c r="BB452" s="1">
        <f>SUM('BONUS GAZZETTA 2013 2014'!C452:AN452)</f>
        <v>3</v>
      </c>
      <c r="BC452" s="15">
        <f t="shared" ref="BC452:BC515" si="206">SUM(BA452:BB452)</f>
        <v>178.5</v>
      </c>
      <c r="BD452" s="1">
        <f t="shared" si="202"/>
        <v>84</v>
      </c>
      <c r="BE452" s="1">
        <f t="shared" si="203"/>
        <v>91.5</v>
      </c>
      <c r="BF452" s="1">
        <f>SUM('BONUS GAZZETTA 2013 2014'!D452,'BONUS GAZZETTA 2013 2014'!F452,'BONUS GAZZETTA 2013 2014'!H452,'BONUS GAZZETTA 2013 2014'!J452,'BONUS GAZZETTA 2013 2014'!L452,'BONUS GAZZETTA 2013 2014'!N452,'BONUS GAZZETTA 2013 2014'!O452,'BONUS GAZZETTA 2013 2014'!Q452,'BONUS GAZZETTA 2013 2014'!S452,'BONUS GAZZETTA 2013 2014'!U452,'BONUS GAZZETTA 2013 2014'!V452,'BONUS GAZZETTA 2013 2014'!X452,'BONUS GAZZETTA 2013 2014'!Z452,'BONUS GAZZETTA 2013 2014'!AB452,'BONUS GAZZETTA 2013 2014'!AD452,'BONUS GAZZETTA 2013 2014'!AF452,'BONUS GAZZETTA 2013 2014'!AI452,'BONUS GAZZETTA 2013 2014'!AK452,'BONUS GAZZETTA 2013 2014'!AM452)</f>
        <v>5</v>
      </c>
      <c r="BG452" s="1">
        <f>SUM('BONUS GAZZETTA 2013 2014'!C452,'BONUS GAZZETTA 2013 2014'!E452,'BONUS GAZZETTA 2013 2014'!G452,'BONUS GAZZETTA 2013 2014'!I452,'BONUS GAZZETTA 2013 2014'!K452,'BONUS GAZZETTA 2013 2014'!M452,'BONUS GAZZETTA 2013 2014'!P452,'BONUS GAZZETTA 2013 2014'!R452,'BONUS GAZZETTA 2013 2014'!T452,'BONUS GAZZETTA 2013 2014'!W452,'BONUS GAZZETTA 2013 2014'!Y452,'BONUS GAZZETTA 2013 2014'!AA452,'BONUS GAZZETTA 2013 2014'!AC452,'BONUS GAZZETTA 2013 2014'!AE452,'BONUS GAZZETTA 2013 2014'!AG452,'BONUS GAZZETTA 2013 2014'!AH452,'BONUS GAZZETTA 2013 2014'!AJ452,'BONUS GAZZETTA 2013 2014'!AL452,'BONUS GAZZETTA 2013 2014'!AN452)</f>
        <v>-2</v>
      </c>
      <c r="BH452" s="1">
        <f t="shared" si="194"/>
        <v>89</v>
      </c>
      <c r="BI452" s="1">
        <f t="shared" si="195"/>
        <v>89.5</v>
      </c>
    </row>
    <row r="453" spans="1:61">
      <c r="A453" s="46" t="s">
        <v>2</v>
      </c>
      <c r="B453" s="46" t="s">
        <v>604</v>
      </c>
      <c r="C453" s="46"/>
      <c r="D453" s="46"/>
      <c r="E453" s="46"/>
      <c r="F453" s="46"/>
      <c r="G453" s="46"/>
      <c r="H453" s="47"/>
      <c r="I453" s="46"/>
      <c r="J453" s="46"/>
      <c r="K453" s="46"/>
      <c r="L453" s="46"/>
      <c r="M453" s="46"/>
      <c r="N453" s="46"/>
      <c r="O453" s="46"/>
      <c r="P453" s="46"/>
      <c r="Q453" s="46"/>
      <c r="R453" s="46"/>
      <c r="S453" s="46"/>
      <c r="T453" s="46"/>
      <c r="U453" s="46"/>
      <c r="V453" s="46"/>
      <c r="W453" s="46"/>
      <c r="X453" s="46"/>
      <c r="Y453" s="46"/>
      <c r="Z453" s="46">
        <v>6</v>
      </c>
      <c r="AA453" s="46">
        <v>6.5</v>
      </c>
      <c r="AB453" s="46">
        <v>6</v>
      </c>
      <c r="AC453" s="46">
        <v>5</v>
      </c>
      <c r="AD453" s="46" t="s">
        <v>423</v>
      </c>
      <c r="AE453" s="46">
        <v>6</v>
      </c>
      <c r="AF453" s="46">
        <v>6</v>
      </c>
      <c r="AG453" s="46">
        <v>6</v>
      </c>
      <c r="AH453" s="46">
        <v>5.5</v>
      </c>
      <c r="AI453" s="46" t="s">
        <v>423</v>
      </c>
      <c r="AJ453" s="46"/>
      <c r="AK453" s="46"/>
      <c r="AL453" s="46">
        <v>5.5</v>
      </c>
      <c r="AM453" s="46"/>
      <c r="AN453" s="46"/>
      <c r="AO453" s="7">
        <f t="shared" ref="AO453:AO472" si="207">COUNT(C453:AN453)</f>
        <v>9</v>
      </c>
      <c r="AP453" s="8">
        <f t="shared" si="198"/>
        <v>3</v>
      </c>
      <c r="AQ453" s="8">
        <f t="shared" si="199"/>
        <v>6</v>
      </c>
      <c r="AR453" s="8">
        <f t="shared" ref="AR453:AR472" si="208">AVERAGE(C453:AN453)</f>
        <v>5.833333333333333</v>
      </c>
      <c r="AS453" s="8" t="e">
        <f t="shared" si="204"/>
        <v>#DIV/0!</v>
      </c>
      <c r="AT453" s="8">
        <f t="shared" si="205"/>
        <v>5.833333333333333</v>
      </c>
      <c r="AU453" s="8">
        <f t="shared" ref="AU453:AU472" si="209">MODE(C453:AN453)</f>
        <v>6</v>
      </c>
      <c r="AV453" s="8">
        <f t="shared" si="200"/>
        <v>6</v>
      </c>
      <c r="AW453" s="8">
        <f t="shared" si="201"/>
        <v>5.75</v>
      </c>
      <c r="AX453" s="8">
        <f t="shared" si="196"/>
        <v>5.6111111111111107</v>
      </c>
      <c r="AY453" s="8">
        <f t="shared" si="192"/>
        <v>6</v>
      </c>
      <c r="AZ453" s="8">
        <f t="shared" si="193"/>
        <v>5.416666666666667</v>
      </c>
      <c r="BA453" s="1">
        <f t="shared" si="197"/>
        <v>52.5</v>
      </c>
      <c r="BB453" s="1">
        <f>SUM('BONUS GAZZETTA 2013 2014'!C453:AN453)</f>
        <v>-2</v>
      </c>
      <c r="BC453" s="15">
        <f t="shared" si="206"/>
        <v>50.5</v>
      </c>
      <c r="BD453" s="1">
        <f t="shared" si="202"/>
        <v>18</v>
      </c>
      <c r="BE453" s="1">
        <f t="shared" si="203"/>
        <v>34.5</v>
      </c>
      <c r="BF453" s="1">
        <f>SUM('BONUS GAZZETTA 2013 2014'!D453,'BONUS GAZZETTA 2013 2014'!F453,'BONUS GAZZETTA 2013 2014'!H453,'BONUS GAZZETTA 2013 2014'!J453,'BONUS GAZZETTA 2013 2014'!L453,'BONUS GAZZETTA 2013 2014'!N453,'BONUS GAZZETTA 2013 2014'!O453,'BONUS GAZZETTA 2013 2014'!Q453,'BONUS GAZZETTA 2013 2014'!S453,'BONUS GAZZETTA 2013 2014'!U453,'BONUS GAZZETTA 2013 2014'!V453,'BONUS GAZZETTA 2013 2014'!X453,'BONUS GAZZETTA 2013 2014'!Z453,'BONUS GAZZETTA 2013 2014'!AB453,'BONUS GAZZETTA 2013 2014'!AD453,'BONUS GAZZETTA 2013 2014'!AF453,'BONUS GAZZETTA 2013 2014'!AI453,'BONUS GAZZETTA 2013 2014'!AK453,'BONUS GAZZETTA 2013 2014'!AM453)</f>
        <v>0</v>
      </c>
      <c r="BG453" s="1">
        <f>SUM('BONUS GAZZETTA 2013 2014'!C453,'BONUS GAZZETTA 2013 2014'!E453,'BONUS GAZZETTA 2013 2014'!G453,'BONUS GAZZETTA 2013 2014'!I453,'BONUS GAZZETTA 2013 2014'!K453,'BONUS GAZZETTA 2013 2014'!M453,'BONUS GAZZETTA 2013 2014'!P453,'BONUS GAZZETTA 2013 2014'!R453,'BONUS GAZZETTA 2013 2014'!T453,'BONUS GAZZETTA 2013 2014'!W453,'BONUS GAZZETTA 2013 2014'!Y453,'BONUS GAZZETTA 2013 2014'!AA453,'BONUS GAZZETTA 2013 2014'!AC453,'BONUS GAZZETTA 2013 2014'!AE453,'BONUS GAZZETTA 2013 2014'!AG453,'BONUS GAZZETTA 2013 2014'!AH453,'BONUS GAZZETTA 2013 2014'!AJ453,'BONUS GAZZETTA 2013 2014'!AL453,'BONUS GAZZETTA 2013 2014'!AN453)</f>
        <v>-2</v>
      </c>
      <c r="BH453" s="1">
        <f t="shared" si="194"/>
        <v>18</v>
      </c>
      <c r="BI453" s="1">
        <f t="shared" si="195"/>
        <v>32.5</v>
      </c>
    </row>
    <row r="454" spans="1:61">
      <c r="A454" s="46" t="s">
        <v>2</v>
      </c>
      <c r="B454" s="46" t="s">
        <v>616</v>
      </c>
      <c r="C454" s="46"/>
      <c r="D454" s="46"/>
      <c r="E454" s="46"/>
      <c r="F454" s="46"/>
      <c r="G454" s="46"/>
      <c r="H454" s="47"/>
      <c r="I454" s="46"/>
      <c r="J454" s="46"/>
      <c r="K454" s="46"/>
      <c r="L454" s="46"/>
      <c r="M454" s="46"/>
      <c r="N454" s="46"/>
      <c r="O454" s="46"/>
      <c r="P454" s="46"/>
      <c r="Q454" s="46"/>
      <c r="R454" s="46"/>
      <c r="S454" s="46"/>
      <c r="T454" s="46"/>
      <c r="U454" s="46"/>
      <c r="V454" s="46"/>
      <c r="W454" s="46"/>
      <c r="X454" s="46"/>
      <c r="Y454" s="46"/>
      <c r="Z454" s="46"/>
      <c r="AA454" s="46"/>
      <c r="AB454" s="46"/>
      <c r="AC454" s="46"/>
      <c r="AD454" s="46"/>
      <c r="AE454" s="46"/>
      <c r="AF454" s="46">
        <v>5.5</v>
      </c>
      <c r="AG454" s="46"/>
      <c r="AH454" s="46"/>
      <c r="AI454" s="46">
        <v>6.5</v>
      </c>
      <c r="AJ454" s="46">
        <v>6.5</v>
      </c>
      <c r="AK454" s="46">
        <v>7</v>
      </c>
      <c r="AL454" s="46"/>
      <c r="AM454" s="46">
        <v>6</v>
      </c>
      <c r="AN454" s="46"/>
      <c r="AO454" s="7">
        <f t="shared" si="207"/>
        <v>5</v>
      </c>
      <c r="AP454" s="8">
        <f t="shared" si="198"/>
        <v>4</v>
      </c>
      <c r="AQ454" s="8">
        <f t="shared" si="199"/>
        <v>1</v>
      </c>
      <c r="AR454" s="8">
        <f t="shared" si="208"/>
        <v>6.3</v>
      </c>
      <c r="AS454" s="8" t="e">
        <f t="shared" si="204"/>
        <v>#DIV/0!</v>
      </c>
      <c r="AT454" s="8">
        <f t="shared" si="205"/>
        <v>6.3</v>
      </c>
      <c r="AU454" s="8">
        <f t="shared" si="209"/>
        <v>6.5</v>
      </c>
      <c r="AV454" s="8">
        <f t="shared" si="200"/>
        <v>6.25</v>
      </c>
      <c r="AW454" s="8">
        <f t="shared" si="201"/>
        <v>6.5</v>
      </c>
      <c r="AX454" s="8">
        <f t="shared" si="196"/>
        <v>6.2</v>
      </c>
      <c r="AY454" s="8">
        <f t="shared" si="192"/>
        <v>6.25</v>
      </c>
      <c r="AZ454" s="8">
        <f t="shared" si="193"/>
        <v>6</v>
      </c>
      <c r="BA454" s="1">
        <f t="shared" si="197"/>
        <v>31.5</v>
      </c>
      <c r="BB454" s="1">
        <f>SUM('BONUS GAZZETTA 2013 2014'!C454:AN454)</f>
        <v>-0.5</v>
      </c>
      <c r="BC454" s="15">
        <f t="shared" si="206"/>
        <v>31</v>
      </c>
      <c r="BD454" s="1">
        <f t="shared" si="202"/>
        <v>25</v>
      </c>
      <c r="BE454" s="1">
        <f t="shared" si="203"/>
        <v>6.5</v>
      </c>
      <c r="BF454" s="1">
        <f>SUM('BONUS GAZZETTA 2013 2014'!D454,'BONUS GAZZETTA 2013 2014'!F454,'BONUS GAZZETTA 2013 2014'!H454,'BONUS GAZZETTA 2013 2014'!J454,'BONUS GAZZETTA 2013 2014'!L454,'BONUS GAZZETTA 2013 2014'!N454,'BONUS GAZZETTA 2013 2014'!O454,'BONUS GAZZETTA 2013 2014'!Q454,'BONUS GAZZETTA 2013 2014'!S454,'BONUS GAZZETTA 2013 2014'!U454,'BONUS GAZZETTA 2013 2014'!V454,'BONUS GAZZETTA 2013 2014'!X454,'BONUS GAZZETTA 2013 2014'!Z454,'BONUS GAZZETTA 2013 2014'!AB454,'BONUS GAZZETTA 2013 2014'!AD454,'BONUS GAZZETTA 2013 2014'!AF454,'BONUS GAZZETTA 2013 2014'!AI454,'BONUS GAZZETTA 2013 2014'!AK454,'BONUS GAZZETTA 2013 2014'!AM454)</f>
        <v>0</v>
      </c>
      <c r="BG454" s="1">
        <f>SUM('BONUS GAZZETTA 2013 2014'!C454,'BONUS GAZZETTA 2013 2014'!E454,'BONUS GAZZETTA 2013 2014'!G454,'BONUS GAZZETTA 2013 2014'!I454,'BONUS GAZZETTA 2013 2014'!K454,'BONUS GAZZETTA 2013 2014'!M454,'BONUS GAZZETTA 2013 2014'!P454,'BONUS GAZZETTA 2013 2014'!R454,'BONUS GAZZETTA 2013 2014'!T454,'BONUS GAZZETTA 2013 2014'!W454,'BONUS GAZZETTA 2013 2014'!Y454,'BONUS GAZZETTA 2013 2014'!AA454,'BONUS GAZZETTA 2013 2014'!AC454,'BONUS GAZZETTA 2013 2014'!AE454,'BONUS GAZZETTA 2013 2014'!AG454,'BONUS GAZZETTA 2013 2014'!AH454,'BONUS GAZZETTA 2013 2014'!AJ454,'BONUS GAZZETTA 2013 2014'!AL454,'BONUS GAZZETTA 2013 2014'!AN454)</f>
        <v>-0.5</v>
      </c>
      <c r="BH454" s="1">
        <f t="shared" si="194"/>
        <v>25</v>
      </c>
      <c r="BI454" s="1">
        <f t="shared" si="195"/>
        <v>6</v>
      </c>
    </row>
    <row r="455" spans="1:61">
      <c r="A455" s="46" t="s">
        <v>2</v>
      </c>
      <c r="B455" s="46" t="s">
        <v>490</v>
      </c>
      <c r="C455" s="46"/>
      <c r="D455" s="46"/>
      <c r="E455" s="46"/>
      <c r="F455" s="46"/>
      <c r="G455" s="46"/>
      <c r="H455" s="46">
        <v>6.5</v>
      </c>
      <c r="I455" s="46">
        <v>6.5</v>
      </c>
      <c r="J455" s="46"/>
      <c r="K455" s="46">
        <v>6</v>
      </c>
      <c r="L455" s="46">
        <v>6.5</v>
      </c>
      <c r="M455" s="46"/>
      <c r="N455" s="46"/>
      <c r="O455" s="46"/>
      <c r="P455" s="46"/>
      <c r="Q455" s="46"/>
      <c r="R455" s="46"/>
      <c r="S455" s="46"/>
      <c r="T455" s="46">
        <v>5</v>
      </c>
      <c r="U455" s="46"/>
      <c r="V455" s="46">
        <v>6.5</v>
      </c>
      <c r="W455" s="46">
        <v>6.5</v>
      </c>
      <c r="X455" s="46">
        <v>5.5</v>
      </c>
      <c r="Y455" s="46">
        <v>5.5</v>
      </c>
      <c r="Z455" s="46">
        <v>6.5</v>
      </c>
      <c r="AA455" s="46"/>
      <c r="AB455" s="46">
        <v>6</v>
      </c>
      <c r="AC455" s="46"/>
      <c r="AD455" s="46">
        <v>7</v>
      </c>
      <c r="AE455" s="46">
        <v>5.5</v>
      </c>
      <c r="AF455" s="46"/>
      <c r="AG455" s="46">
        <v>6</v>
      </c>
      <c r="AH455" s="46">
        <v>6</v>
      </c>
      <c r="AI455" s="46"/>
      <c r="AJ455" s="46" t="s">
        <v>423</v>
      </c>
      <c r="AK455" s="46" t="s">
        <v>423</v>
      </c>
      <c r="AL455" s="46"/>
      <c r="AM455" s="46">
        <v>6.5</v>
      </c>
      <c r="AN455" s="46"/>
      <c r="AO455" s="7">
        <f t="shared" si="207"/>
        <v>16</v>
      </c>
      <c r="AP455" s="8">
        <f t="shared" si="198"/>
        <v>8</v>
      </c>
      <c r="AQ455" s="8">
        <f t="shared" si="199"/>
        <v>8</v>
      </c>
      <c r="AR455" s="8">
        <f t="shared" si="208"/>
        <v>6.125</v>
      </c>
      <c r="AS455" s="8">
        <f t="shared" si="204"/>
        <v>6.1</v>
      </c>
      <c r="AT455" s="8">
        <f t="shared" si="205"/>
        <v>6.1363636363636367</v>
      </c>
      <c r="AU455" s="8">
        <f t="shared" si="209"/>
        <v>6.5</v>
      </c>
      <c r="AV455" s="8">
        <f t="shared" si="200"/>
        <v>6.375</v>
      </c>
      <c r="AW455" s="8">
        <f t="shared" si="201"/>
        <v>5.875</v>
      </c>
      <c r="AX455" s="8">
        <f t="shared" si="196"/>
        <v>6.28125</v>
      </c>
      <c r="AY455" s="8">
        <f t="shared" si="192"/>
        <v>6.6875</v>
      </c>
      <c r="AZ455" s="8">
        <f t="shared" si="193"/>
        <v>5.875</v>
      </c>
      <c r="BA455" s="1">
        <f t="shared" si="197"/>
        <v>98</v>
      </c>
      <c r="BB455" s="1">
        <f>SUM('BONUS GAZZETTA 2013 2014'!C455:AN455)</f>
        <v>2.5</v>
      </c>
      <c r="BC455" s="15">
        <f t="shared" si="206"/>
        <v>100.5</v>
      </c>
      <c r="BD455" s="1">
        <f t="shared" si="202"/>
        <v>51</v>
      </c>
      <c r="BE455" s="1">
        <f t="shared" si="203"/>
        <v>47</v>
      </c>
      <c r="BF455" s="1">
        <f>SUM('BONUS GAZZETTA 2013 2014'!D455,'BONUS GAZZETTA 2013 2014'!F455,'BONUS GAZZETTA 2013 2014'!H455,'BONUS GAZZETTA 2013 2014'!J455,'BONUS GAZZETTA 2013 2014'!L455,'BONUS GAZZETTA 2013 2014'!N455,'BONUS GAZZETTA 2013 2014'!O455,'BONUS GAZZETTA 2013 2014'!Q455,'BONUS GAZZETTA 2013 2014'!S455,'BONUS GAZZETTA 2013 2014'!U455,'BONUS GAZZETTA 2013 2014'!V455,'BONUS GAZZETTA 2013 2014'!X455,'BONUS GAZZETTA 2013 2014'!Z455,'BONUS GAZZETTA 2013 2014'!AB455,'BONUS GAZZETTA 2013 2014'!AD455,'BONUS GAZZETTA 2013 2014'!AF455,'BONUS GAZZETTA 2013 2014'!AI455,'BONUS GAZZETTA 2013 2014'!AK455,'BONUS GAZZETTA 2013 2014'!AM455)</f>
        <v>2.5</v>
      </c>
      <c r="BG455" s="1">
        <f>SUM('BONUS GAZZETTA 2013 2014'!C455,'BONUS GAZZETTA 2013 2014'!E455,'BONUS GAZZETTA 2013 2014'!G455,'BONUS GAZZETTA 2013 2014'!I455,'BONUS GAZZETTA 2013 2014'!K455,'BONUS GAZZETTA 2013 2014'!M455,'BONUS GAZZETTA 2013 2014'!P455,'BONUS GAZZETTA 2013 2014'!R455,'BONUS GAZZETTA 2013 2014'!T455,'BONUS GAZZETTA 2013 2014'!W455,'BONUS GAZZETTA 2013 2014'!Y455,'BONUS GAZZETTA 2013 2014'!AA455,'BONUS GAZZETTA 2013 2014'!AC455,'BONUS GAZZETTA 2013 2014'!AE455,'BONUS GAZZETTA 2013 2014'!AG455,'BONUS GAZZETTA 2013 2014'!AH455,'BONUS GAZZETTA 2013 2014'!AJ455,'BONUS GAZZETTA 2013 2014'!AL455,'BONUS GAZZETTA 2013 2014'!AN455)</f>
        <v>0</v>
      </c>
      <c r="BH455" s="1">
        <f t="shared" si="194"/>
        <v>53.5</v>
      </c>
      <c r="BI455" s="1">
        <f t="shared" si="195"/>
        <v>47</v>
      </c>
    </row>
    <row r="456" spans="1:61">
      <c r="A456" s="46" t="s">
        <v>8</v>
      </c>
      <c r="B456" s="46" t="s">
        <v>588</v>
      </c>
      <c r="C456" s="46"/>
      <c r="D456" s="46"/>
      <c r="E456" s="46"/>
      <c r="F456" s="46"/>
      <c r="G456" s="46"/>
      <c r="H456" s="46"/>
      <c r="I456" s="46"/>
      <c r="J456" s="46"/>
      <c r="K456" s="46"/>
      <c r="L456" s="46"/>
      <c r="M456" s="46"/>
      <c r="N456" s="46"/>
      <c r="O456" s="46"/>
      <c r="P456" s="46"/>
      <c r="Q456" s="46"/>
      <c r="R456" s="46"/>
      <c r="S456" s="46"/>
      <c r="T456" s="46"/>
      <c r="U456" s="46"/>
      <c r="V456" s="46"/>
      <c r="W456" s="46"/>
      <c r="X456" s="46" t="s">
        <v>423</v>
      </c>
      <c r="Y456" s="46">
        <v>5.5</v>
      </c>
      <c r="Z456" s="46" t="s">
        <v>423</v>
      </c>
      <c r="AA456" s="46">
        <v>5.5</v>
      </c>
      <c r="AB456" s="46" t="s">
        <v>423</v>
      </c>
      <c r="AC456" s="46">
        <v>5.5</v>
      </c>
      <c r="AD456" s="46" t="s">
        <v>423</v>
      </c>
      <c r="AE456" s="46">
        <v>6</v>
      </c>
      <c r="AF456" s="46">
        <v>6</v>
      </c>
      <c r="AG456" s="46">
        <v>6</v>
      </c>
      <c r="AH456" s="46" t="s">
        <v>423</v>
      </c>
      <c r="AI456" s="46">
        <v>6</v>
      </c>
      <c r="AJ456" s="46" t="s">
        <v>423</v>
      </c>
      <c r="AK456" s="46"/>
      <c r="AL456" s="46">
        <v>6</v>
      </c>
      <c r="AM456" s="46">
        <v>5</v>
      </c>
      <c r="AN456" s="46">
        <v>5.5</v>
      </c>
      <c r="AO456" s="7">
        <f t="shared" si="207"/>
        <v>10</v>
      </c>
      <c r="AP456" s="8">
        <f t="shared" si="198"/>
        <v>3</v>
      </c>
      <c r="AQ456" s="8">
        <f t="shared" si="199"/>
        <v>7</v>
      </c>
      <c r="AR456" s="8">
        <f t="shared" si="208"/>
        <v>5.7</v>
      </c>
      <c r="AS456" s="8" t="e">
        <f t="shared" si="204"/>
        <v>#DIV/0!</v>
      </c>
      <c r="AT456" s="8">
        <f t="shared" si="205"/>
        <v>5.7</v>
      </c>
      <c r="AU456" s="8">
        <f t="shared" si="209"/>
        <v>6</v>
      </c>
      <c r="AV456" s="8">
        <f t="shared" si="200"/>
        <v>5.666666666666667</v>
      </c>
      <c r="AW456" s="8">
        <f t="shared" si="201"/>
        <v>5.7142857142857144</v>
      </c>
      <c r="AX456" s="8">
        <f t="shared" si="196"/>
        <v>5.95</v>
      </c>
      <c r="AY456" s="8">
        <f t="shared" si="192"/>
        <v>5.5</v>
      </c>
      <c r="AZ456" s="8">
        <f t="shared" si="193"/>
        <v>6.1428571428571432</v>
      </c>
      <c r="BA456" s="1">
        <f t="shared" si="197"/>
        <v>57</v>
      </c>
      <c r="BB456" s="1">
        <f>SUM('BONUS GAZZETTA 2013 2014'!C456:AN456)</f>
        <v>2.5</v>
      </c>
      <c r="BC456" s="15">
        <f t="shared" si="206"/>
        <v>59.5</v>
      </c>
      <c r="BD456" s="1">
        <f t="shared" si="202"/>
        <v>17</v>
      </c>
      <c r="BE456" s="1">
        <f t="shared" si="203"/>
        <v>40</v>
      </c>
      <c r="BF456" s="1">
        <f>SUM('BONUS GAZZETTA 2013 2014'!D456,'BONUS GAZZETTA 2013 2014'!F456,'BONUS GAZZETTA 2013 2014'!H456,'BONUS GAZZETTA 2013 2014'!J456,'BONUS GAZZETTA 2013 2014'!L456,'BONUS GAZZETTA 2013 2014'!N456,'BONUS GAZZETTA 2013 2014'!O456,'BONUS GAZZETTA 2013 2014'!Q456,'BONUS GAZZETTA 2013 2014'!S456,'BONUS GAZZETTA 2013 2014'!U456,'BONUS GAZZETTA 2013 2014'!V456,'BONUS GAZZETTA 2013 2014'!X456,'BONUS GAZZETTA 2013 2014'!Z456,'BONUS GAZZETTA 2013 2014'!AB456,'BONUS GAZZETTA 2013 2014'!AD456,'BONUS GAZZETTA 2013 2014'!AF456,'BONUS GAZZETTA 2013 2014'!AI456,'BONUS GAZZETTA 2013 2014'!AK456,'BONUS GAZZETTA 2013 2014'!AM456)</f>
        <v>-0.5</v>
      </c>
      <c r="BG456" s="1">
        <f>SUM('BONUS GAZZETTA 2013 2014'!C456,'BONUS GAZZETTA 2013 2014'!E456,'BONUS GAZZETTA 2013 2014'!G456,'BONUS GAZZETTA 2013 2014'!I456,'BONUS GAZZETTA 2013 2014'!K456,'BONUS GAZZETTA 2013 2014'!M456,'BONUS GAZZETTA 2013 2014'!P456,'BONUS GAZZETTA 2013 2014'!R456,'BONUS GAZZETTA 2013 2014'!T456,'BONUS GAZZETTA 2013 2014'!W456,'BONUS GAZZETTA 2013 2014'!Y456,'BONUS GAZZETTA 2013 2014'!AA456,'BONUS GAZZETTA 2013 2014'!AC456,'BONUS GAZZETTA 2013 2014'!AE456,'BONUS GAZZETTA 2013 2014'!AG456,'BONUS GAZZETTA 2013 2014'!AH456,'BONUS GAZZETTA 2013 2014'!AJ456,'BONUS GAZZETTA 2013 2014'!AL456,'BONUS GAZZETTA 2013 2014'!AN456)</f>
        <v>3</v>
      </c>
      <c r="BH456" s="1">
        <f t="shared" si="194"/>
        <v>16.5</v>
      </c>
      <c r="BI456" s="1">
        <f t="shared" si="195"/>
        <v>43</v>
      </c>
    </row>
    <row r="457" spans="1:61">
      <c r="A457" s="46" t="s">
        <v>8</v>
      </c>
      <c r="B457" s="46" t="s">
        <v>202</v>
      </c>
      <c r="C457" s="46">
        <v>6</v>
      </c>
      <c r="D457" s="46">
        <v>6</v>
      </c>
      <c r="E457" s="46"/>
      <c r="F457" s="46"/>
      <c r="G457" s="46"/>
      <c r="H457" s="47"/>
      <c r="I457" s="46"/>
      <c r="J457" s="46"/>
      <c r="K457" s="46">
        <v>6.5</v>
      </c>
      <c r="L457" s="46" t="s">
        <v>423</v>
      </c>
      <c r="M457" s="46">
        <v>6</v>
      </c>
      <c r="N457" s="46">
        <v>6</v>
      </c>
      <c r="O457" s="46" t="s">
        <v>423</v>
      </c>
      <c r="P457" s="46">
        <v>5</v>
      </c>
      <c r="Q457" s="46" t="s">
        <v>423</v>
      </c>
      <c r="R457" s="46">
        <v>6.5</v>
      </c>
      <c r="S457" s="46">
        <v>7</v>
      </c>
      <c r="T457" s="46"/>
      <c r="U457" s="46"/>
      <c r="V457" s="46"/>
      <c r="W457" s="46"/>
      <c r="X457" s="46"/>
      <c r="Y457" s="46"/>
      <c r="Z457" s="46"/>
      <c r="AA457" s="46"/>
      <c r="AB457" s="46"/>
      <c r="AC457" s="46"/>
      <c r="AD457" s="46"/>
      <c r="AE457" s="46"/>
      <c r="AF457" s="46"/>
      <c r="AG457" s="46"/>
      <c r="AH457" s="46"/>
      <c r="AI457" s="46"/>
      <c r="AJ457" s="46"/>
      <c r="AK457" s="46"/>
      <c r="AL457" s="46"/>
      <c r="AM457" s="46"/>
      <c r="AN457" s="46"/>
      <c r="AO457" s="7">
        <f t="shared" si="207"/>
        <v>8</v>
      </c>
      <c r="AP457" s="8">
        <f t="shared" si="198"/>
        <v>3</v>
      </c>
      <c r="AQ457" s="8">
        <f t="shared" si="199"/>
        <v>5</v>
      </c>
      <c r="AR457" s="8">
        <f t="shared" si="208"/>
        <v>6.125</v>
      </c>
      <c r="AS457" s="8">
        <f t="shared" si="204"/>
        <v>6.125</v>
      </c>
      <c r="AT457" s="8" t="e">
        <f t="shared" si="205"/>
        <v>#DIV/0!</v>
      </c>
      <c r="AU457" s="8">
        <f t="shared" si="209"/>
        <v>6</v>
      </c>
      <c r="AV457" s="8">
        <f t="shared" si="200"/>
        <v>6.333333333333333</v>
      </c>
      <c r="AW457" s="8">
        <f t="shared" si="201"/>
        <v>6</v>
      </c>
      <c r="AX457" s="8">
        <f t="shared" si="196"/>
        <v>6.375</v>
      </c>
      <c r="AY457" s="8">
        <f t="shared" si="192"/>
        <v>6.166666666666667</v>
      </c>
      <c r="AZ457" s="8">
        <f t="shared" si="193"/>
        <v>6.5</v>
      </c>
      <c r="BA457" s="1">
        <f t="shared" si="197"/>
        <v>49</v>
      </c>
      <c r="BB457" s="1">
        <f>SUM('BONUS GAZZETTA 2013 2014'!C457:AN457)</f>
        <v>2</v>
      </c>
      <c r="BC457" s="15">
        <f t="shared" si="206"/>
        <v>51</v>
      </c>
      <c r="BD457" s="1">
        <f t="shared" si="202"/>
        <v>19</v>
      </c>
      <c r="BE457" s="1">
        <f t="shared" si="203"/>
        <v>30</v>
      </c>
      <c r="BF457" s="1">
        <f>SUM('BONUS GAZZETTA 2013 2014'!D457,'BONUS GAZZETTA 2013 2014'!F457,'BONUS GAZZETTA 2013 2014'!H457,'BONUS GAZZETTA 2013 2014'!J457,'BONUS GAZZETTA 2013 2014'!L457,'BONUS GAZZETTA 2013 2014'!N457,'BONUS GAZZETTA 2013 2014'!O457,'BONUS GAZZETTA 2013 2014'!Q457,'BONUS GAZZETTA 2013 2014'!S457,'BONUS GAZZETTA 2013 2014'!U457,'BONUS GAZZETTA 2013 2014'!V457,'BONUS GAZZETTA 2013 2014'!X457,'BONUS GAZZETTA 2013 2014'!Z457,'BONUS GAZZETTA 2013 2014'!AB457,'BONUS GAZZETTA 2013 2014'!AD457,'BONUS GAZZETTA 2013 2014'!AF457,'BONUS GAZZETTA 2013 2014'!AI457,'BONUS GAZZETTA 2013 2014'!AK457,'BONUS GAZZETTA 2013 2014'!AM457)</f>
        <v>-0.5</v>
      </c>
      <c r="BG457" s="1">
        <f>SUM('BONUS GAZZETTA 2013 2014'!C457,'BONUS GAZZETTA 2013 2014'!E457,'BONUS GAZZETTA 2013 2014'!G457,'BONUS GAZZETTA 2013 2014'!I457,'BONUS GAZZETTA 2013 2014'!K457,'BONUS GAZZETTA 2013 2014'!M457,'BONUS GAZZETTA 2013 2014'!P457,'BONUS GAZZETTA 2013 2014'!R457,'BONUS GAZZETTA 2013 2014'!T457,'BONUS GAZZETTA 2013 2014'!W457,'BONUS GAZZETTA 2013 2014'!Y457,'BONUS GAZZETTA 2013 2014'!AA457,'BONUS GAZZETTA 2013 2014'!AC457,'BONUS GAZZETTA 2013 2014'!AE457,'BONUS GAZZETTA 2013 2014'!AG457,'BONUS GAZZETTA 2013 2014'!AH457,'BONUS GAZZETTA 2013 2014'!AJ457,'BONUS GAZZETTA 2013 2014'!AL457,'BONUS GAZZETTA 2013 2014'!AN457)</f>
        <v>2.5</v>
      </c>
      <c r="BH457" s="1">
        <f t="shared" si="194"/>
        <v>18.5</v>
      </c>
      <c r="BI457" s="1">
        <f t="shared" si="195"/>
        <v>32.5</v>
      </c>
    </row>
    <row r="458" spans="1:61">
      <c r="A458" s="46" t="s">
        <v>8</v>
      </c>
      <c r="B458" s="46" t="s">
        <v>203</v>
      </c>
      <c r="C458" s="46">
        <v>7</v>
      </c>
      <c r="D458" s="46">
        <v>7</v>
      </c>
      <c r="E458" s="46">
        <v>6</v>
      </c>
      <c r="F458" s="46">
        <v>7</v>
      </c>
      <c r="G458" s="46">
        <v>6.5</v>
      </c>
      <c r="H458" s="47">
        <v>7</v>
      </c>
      <c r="I458" s="46">
        <v>6.5</v>
      </c>
      <c r="J458" s="46">
        <v>7.5</v>
      </c>
      <c r="K458" s="46">
        <v>6.5</v>
      </c>
      <c r="L458" s="46">
        <v>6</v>
      </c>
      <c r="M458" s="46">
        <v>6</v>
      </c>
      <c r="N458" s="46">
        <v>6</v>
      </c>
      <c r="O458" s="46">
        <v>6.5</v>
      </c>
      <c r="P458" s="46">
        <v>5</v>
      </c>
      <c r="Q458" s="46">
        <v>6.5</v>
      </c>
      <c r="R458" s="46">
        <v>6.5</v>
      </c>
      <c r="S458" s="46"/>
      <c r="T458" s="46">
        <v>4</v>
      </c>
      <c r="U458" s="46"/>
      <c r="V458" s="46">
        <v>7</v>
      </c>
      <c r="W458" s="46">
        <v>6</v>
      </c>
      <c r="X458" s="46">
        <v>6</v>
      </c>
      <c r="Y458" s="46">
        <v>5.5</v>
      </c>
      <c r="Z458" s="46">
        <v>6</v>
      </c>
      <c r="AA458" s="46">
        <v>6.5</v>
      </c>
      <c r="AB458" s="46">
        <v>5.5</v>
      </c>
      <c r="AC458" s="46"/>
      <c r="AD458" s="46"/>
      <c r="AE458" s="46"/>
      <c r="AF458" s="46">
        <v>6.5</v>
      </c>
      <c r="AG458" s="46">
        <v>6.5</v>
      </c>
      <c r="AH458" s="46">
        <v>7</v>
      </c>
      <c r="AI458" s="46">
        <v>7</v>
      </c>
      <c r="AJ458" s="46">
        <v>7</v>
      </c>
      <c r="AK458" s="46">
        <v>7.5</v>
      </c>
      <c r="AL458" s="46">
        <v>5.5</v>
      </c>
      <c r="AM458" s="46">
        <v>6</v>
      </c>
      <c r="AN458" s="46"/>
      <c r="AO458" s="7">
        <f t="shared" si="207"/>
        <v>32</v>
      </c>
      <c r="AP458" s="8">
        <f t="shared" si="198"/>
        <v>16</v>
      </c>
      <c r="AQ458" s="8">
        <f t="shared" si="199"/>
        <v>16</v>
      </c>
      <c r="AR458" s="8">
        <f t="shared" si="208"/>
        <v>6.34375</v>
      </c>
      <c r="AS458" s="8">
        <f t="shared" si="204"/>
        <v>6.3235294117647056</v>
      </c>
      <c r="AT458" s="8">
        <f t="shared" si="205"/>
        <v>6.3666666666666663</v>
      </c>
      <c r="AU458" s="8">
        <f t="shared" si="209"/>
        <v>6.5</v>
      </c>
      <c r="AV458" s="8">
        <f t="shared" si="200"/>
        <v>6.5625</v>
      </c>
      <c r="AW458" s="8">
        <f t="shared" si="201"/>
        <v>6.125</v>
      </c>
      <c r="AX458" s="8">
        <f t="shared" si="196"/>
        <v>6.34375</v>
      </c>
      <c r="AY458" s="8">
        <f t="shared" si="192"/>
        <v>6.5</v>
      </c>
      <c r="AZ458" s="8">
        <f t="shared" si="193"/>
        <v>6.1875</v>
      </c>
      <c r="BA458" s="1">
        <f t="shared" si="197"/>
        <v>203</v>
      </c>
      <c r="BB458" s="1">
        <f>SUM('BONUS GAZZETTA 2013 2014'!C458:AN458)</f>
        <v>0</v>
      </c>
      <c r="BC458" s="15">
        <f t="shared" si="206"/>
        <v>203</v>
      </c>
      <c r="BD458" s="1">
        <f t="shared" si="202"/>
        <v>105</v>
      </c>
      <c r="BE458" s="1">
        <f t="shared" si="203"/>
        <v>98</v>
      </c>
      <c r="BF458" s="1">
        <f>SUM('BONUS GAZZETTA 2013 2014'!D458,'BONUS GAZZETTA 2013 2014'!F458,'BONUS GAZZETTA 2013 2014'!H458,'BONUS GAZZETTA 2013 2014'!J458,'BONUS GAZZETTA 2013 2014'!L458,'BONUS GAZZETTA 2013 2014'!N458,'BONUS GAZZETTA 2013 2014'!O458,'BONUS GAZZETTA 2013 2014'!Q458,'BONUS GAZZETTA 2013 2014'!S458,'BONUS GAZZETTA 2013 2014'!U458,'BONUS GAZZETTA 2013 2014'!V458,'BONUS GAZZETTA 2013 2014'!X458,'BONUS GAZZETTA 2013 2014'!Z458,'BONUS GAZZETTA 2013 2014'!AB458,'BONUS GAZZETTA 2013 2014'!AD458,'BONUS GAZZETTA 2013 2014'!AF458,'BONUS GAZZETTA 2013 2014'!AI458,'BONUS GAZZETTA 2013 2014'!AK458,'BONUS GAZZETTA 2013 2014'!AM458)</f>
        <v>-1</v>
      </c>
      <c r="BG458" s="1">
        <f>SUM('BONUS GAZZETTA 2013 2014'!C458,'BONUS GAZZETTA 2013 2014'!E458,'BONUS GAZZETTA 2013 2014'!G458,'BONUS GAZZETTA 2013 2014'!I458,'BONUS GAZZETTA 2013 2014'!K458,'BONUS GAZZETTA 2013 2014'!M458,'BONUS GAZZETTA 2013 2014'!P458,'BONUS GAZZETTA 2013 2014'!R458,'BONUS GAZZETTA 2013 2014'!T458,'BONUS GAZZETTA 2013 2014'!W458,'BONUS GAZZETTA 2013 2014'!Y458,'BONUS GAZZETTA 2013 2014'!AA458,'BONUS GAZZETTA 2013 2014'!AC458,'BONUS GAZZETTA 2013 2014'!AE458,'BONUS GAZZETTA 2013 2014'!AG458,'BONUS GAZZETTA 2013 2014'!AH458,'BONUS GAZZETTA 2013 2014'!AJ458,'BONUS GAZZETTA 2013 2014'!AL458,'BONUS GAZZETTA 2013 2014'!AN458)</f>
        <v>1</v>
      </c>
      <c r="BH458" s="1">
        <f t="shared" si="194"/>
        <v>104</v>
      </c>
      <c r="BI458" s="1">
        <f t="shared" si="195"/>
        <v>99</v>
      </c>
    </row>
    <row r="459" spans="1:61">
      <c r="A459" s="46" t="s">
        <v>8</v>
      </c>
      <c r="B459" s="46" t="s">
        <v>204</v>
      </c>
      <c r="C459" s="46">
        <v>7</v>
      </c>
      <c r="D459" s="46">
        <v>5.5</v>
      </c>
      <c r="E459" s="46">
        <v>6.5</v>
      </c>
      <c r="F459" s="46">
        <v>5.5</v>
      </c>
      <c r="G459" s="46" t="s">
        <v>423</v>
      </c>
      <c r="H459" s="47">
        <v>7</v>
      </c>
      <c r="I459" s="46">
        <v>7.5</v>
      </c>
      <c r="J459" s="46">
        <v>6.5</v>
      </c>
      <c r="K459" s="46">
        <v>5</v>
      </c>
      <c r="L459" s="46">
        <v>7</v>
      </c>
      <c r="M459" s="46">
        <v>6</v>
      </c>
      <c r="N459" s="46">
        <v>6.5</v>
      </c>
      <c r="O459" s="46">
        <v>6.5</v>
      </c>
      <c r="P459" s="46">
        <v>6.5</v>
      </c>
      <c r="Q459" s="46">
        <v>6</v>
      </c>
      <c r="R459" s="46" t="s">
        <v>423</v>
      </c>
      <c r="S459" s="46" t="s">
        <v>423</v>
      </c>
      <c r="T459" s="46">
        <v>5.5</v>
      </c>
      <c r="U459" s="46">
        <v>8</v>
      </c>
      <c r="V459" s="46">
        <v>6</v>
      </c>
      <c r="W459" s="46">
        <v>6</v>
      </c>
      <c r="X459" s="46">
        <v>6</v>
      </c>
      <c r="Y459" s="46">
        <v>5</v>
      </c>
      <c r="Z459" s="46">
        <v>6.5</v>
      </c>
      <c r="AA459" s="46">
        <v>5.5</v>
      </c>
      <c r="AB459" s="46" t="s">
        <v>423</v>
      </c>
      <c r="AC459" s="46">
        <v>6</v>
      </c>
      <c r="AD459" s="46">
        <v>5.5</v>
      </c>
      <c r="AE459" s="46">
        <v>6</v>
      </c>
      <c r="AF459" s="46">
        <v>7</v>
      </c>
      <c r="AG459" s="46">
        <v>6</v>
      </c>
      <c r="AH459" s="46">
        <v>6.5</v>
      </c>
      <c r="AI459" s="46"/>
      <c r="AJ459" s="46" t="s">
        <v>423</v>
      </c>
      <c r="AK459" s="46" t="s">
        <v>423</v>
      </c>
      <c r="AL459" s="46">
        <v>6</v>
      </c>
      <c r="AM459" s="46" t="s">
        <v>423</v>
      </c>
      <c r="AN459" s="46">
        <v>5.5</v>
      </c>
      <c r="AO459" s="7">
        <f t="shared" si="207"/>
        <v>30</v>
      </c>
      <c r="AP459" s="8">
        <f t="shared" si="198"/>
        <v>14</v>
      </c>
      <c r="AQ459" s="8">
        <f t="shared" si="199"/>
        <v>16</v>
      </c>
      <c r="AR459" s="8">
        <f t="shared" si="208"/>
        <v>6.2</v>
      </c>
      <c r="AS459" s="8">
        <f t="shared" si="204"/>
        <v>6.40625</v>
      </c>
      <c r="AT459" s="8">
        <f t="shared" si="205"/>
        <v>5.9642857142857144</v>
      </c>
      <c r="AU459" s="8">
        <f t="shared" si="209"/>
        <v>6</v>
      </c>
      <c r="AV459" s="8">
        <f t="shared" si="200"/>
        <v>6.3928571428571432</v>
      </c>
      <c r="AW459" s="8">
        <f t="shared" si="201"/>
        <v>6.03125</v>
      </c>
      <c r="AX459" s="8">
        <f t="shared" si="196"/>
        <v>6.7333333333333334</v>
      </c>
      <c r="AY459" s="8">
        <f t="shared" si="192"/>
        <v>6.9642857142857144</v>
      </c>
      <c r="AZ459" s="8">
        <f t="shared" si="193"/>
        <v>6.53125</v>
      </c>
      <c r="BA459" s="1">
        <f t="shared" si="197"/>
        <v>186</v>
      </c>
      <c r="BB459" s="1">
        <f>SUM('BONUS GAZZETTA 2013 2014'!C459:AN459)</f>
        <v>16</v>
      </c>
      <c r="BC459" s="15">
        <f t="shared" si="206"/>
        <v>202</v>
      </c>
      <c r="BD459" s="1">
        <f t="shared" si="202"/>
        <v>89.5</v>
      </c>
      <c r="BE459" s="1">
        <f t="shared" si="203"/>
        <v>96.5</v>
      </c>
      <c r="BF459" s="1">
        <f>SUM('BONUS GAZZETTA 2013 2014'!D459,'BONUS GAZZETTA 2013 2014'!F459,'BONUS GAZZETTA 2013 2014'!H459,'BONUS GAZZETTA 2013 2014'!J459,'BONUS GAZZETTA 2013 2014'!L459,'BONUS GAZZETTA 2013 2014'!N459,'BONUS GAZZETTA 2013 2014'!O459,'BONUS GAZZETTA 2013 2014'!Q459,'BONUS GAZZETTA 2013 2014'!S459,'BONUS GAZZETTA 2013 2014'!U459,'BONUS GAZZETTA 2013 2014'!V459,'BONUS GAZZETTA 2013 2014'!X459,'BONUS GAZZETTA 2013 2014'!Z459,'BONUS GAZZETTA 2013 2014'!AB459,'BONUS GAZZETTA 2013 2014'!AD459,'BONUS GAZZETTA 2013 2014'!AF459,'BONUS GAZZETTA 2013 2014'!AI459,'BONUS GAZZETTA 2013 2014'!AK459,'BONUS GAZZETTA 2013 2014'!AM459)</f>
        <v>8</v>
      </c>
      <c r="BG459" s="1">
        <f>SUM('BONUS GAZZETTA 2013 2014'!C459,'BONUS GAZZETTA 2013 2014'!E459,'BONUS GAZZETTA 2013 2014'!G459,'BONUS GAZZETTA 2013 2014'!I459,'BONUS GAZZETTA 2013 2014'!K459,'BONUS GAZZETTA 2013 2014'!M459,'BONUS GAZZETTA 2013 2014'!P459,'BONUS GAZZETTA 2013 2014'!R459,'BONUS GAZZETTA 2013 2014'!T459,'BONUS GAZZETTA 2013 2014'!W459,'BONUS GAZZETTA 2013 2014'!Y459,'BONUS GAZZETTA 2013 2014'!AA459,'BONUS GAZZETTA 2013 2014'!AC459,'BONUS GAZZETTA 2013 2014'!AE459,'BONUS GAZZETTA 2013 2014'!AG459,'BONUS GAZZETTA 2013 2014'!AH459,'BONUS GAZZETTA 2013 2014'!AJ459,'BONUS GAZZETTA 2013 2014'!AL459,'BONUS GAZZETTA 2013 2014'!AN459)</f>
        <v>8</v>
      </c>
      <c r="BH459" s="1">
        <f t="shared" si="194"/>
        <v>97.5</v>
      </c>
      <c r="BI459" s="1">
        <f t="shared" si="195"/>
        <v>104.5</v>
      </c>
    </row>
    <row r="460" spans="1:61">
      <c r="A460" s="46" t="s">
        <v>8</v>
      </c>
      <c r="B460" s="46" t="s">
        <v>350</v>
      </c>
      <c r="C460" s="46"/>
      <c r="D460" s="46">
        <v>7</v>
      </c>
      <c r="E460" s="46">
        <v>5</v>
      </c>
      <c r="F460" s="46">
        <v>7</v>
      </c>
      <c r="G460" s="46"/>
      <c r="H460" s="47">
        <v>6.5</v>
      </c>
      <c r="I460" s="46"/>
      <c r="J460" s="46">
        <v>5.5</v>
      </c>
      <c r="K460" s="46">
        <v>6.5</v>
      </c>
      <c r="L460" s="46">
        <v>6.5</v>
      </c>
      <c r="M460" s="46">
        <v>6.5</v>
      </c>
      <c r="N460" s="46">
        <v>5.5</v>
      </c>
      <c r="O460" s="46">
        <v>4.5</v>
      </c>
      <c r="P460" s="46">
        <v>6.5</v>
      </c>
      <c r="Q460" s="46">
        <v>5</v>
      </c>
      <c r="R460" s="46">
        <v>5.5</v>
      </c>
      <c r="S460" s="46">
        <v>6.5</v>
      </c>
      <c r="T460" s="46">
        <v>5</v>
      </c>
      <c r="U460" s="46"/>
      <c r="V460" s="46">
        <v>7</v>
      </c>
      <c r="W460" s="46">
        <v>7</v>
      </c>
      <c r="X460" s="46" t="s">
        <v>423</v>
      </c>
      <c r="Y460" s="46" t="s">
        <v>423</v>
      </c>
      <c r="Z460" s="46"/>
      <c r="AA460" s="46">
        <v>5.5</v>
      </c>
      <c r="AB460" s="46">
        <v>5.5</v>
      </c>
      <c r="AC460" s="46">
        <v>5</v>
      </c>
      <c r="AD460" s="46"/>
      <c r="AE460" s="46"/>
      <c r="AF460" s="46">
        <v>5.5</v>
      </c>
      <c r="AG460" s="46"/>
      <c r="AH460" s="46"/>
      <c r="AI460" s="46">
        <v>7</v>
      </c>
      <c r="AJ460" s="46">
        <v>7</v>
      </c>
      <c r="AK460" s="46">
        <v>6.5</v>
      </c>
      <c r="AL460" s="46">
        <v>5</v>
      </c>
      <c r="AM460" s="46"/>
      <c r="AN460" s="46">
        <v>6</v>
      </c>
      <c r="AO460" s="7">
        <f t="shared" si="207"/>
        <v>26</v>
      </c>
      <c r="AP460" s="8">
        <f t="shared" si="198"/>
        <v>14</v>
      </c>
      <c r="AQ460" s="8">
        <f t="shared" si="199"/>
        <v>12</v>
      </c>
      <c r="AR460" s="8">
        <f t="shared" si="208"/>
        <v>6</v>
      </c>
      <c r="AS460" s="8">
        <f t="shared" si="204"/>
        <v>5.9333333333333336</v>
      </c>
      <c r="AT460" s="8">
        <f t="shared" si="205"/>
        <v>6.0909090909090908</v>
      </c>
      <c r="AU460" s="8">
        <f t="shared" si="209"/>
        <v>6.5</v>
      </c>
      <c r="AV460" s="8">
        <f t="shared" si="200"/>
        <v>6.1071428571428568</v>
      </c>
      <c r="AW460" s="8">
        <f t="shared" si="201"/>
        <v>5.875</v>
      </c>
      <c r="AX460" s="8">
        <f t="shared" si="196"/>
        <v>6.5576923076923075</v>
      </c>
      <c r="AY460" s="8">
        <f t="shared" si="192"/>
        <v>7.0357142857142856</v>
      </c>
      <c r="AZ460" s="8">
        <f t="shared" si="193"/>
        <v>6</v>
      </c>
      <c r="BA460" s="1">
        <f t="shared" si="197"/>
        <v>156</v>
      </c>
      <c r="BB460" s="1">
        <f>SUM('BONUS GAZZETTA 2013 2014'!C460:AN460)</f>
        <v>14.5</v>
      </c>
      <c r="BC460" s="15">
        <f t="shared" si="206"/>
        <v>170.5</v>
      </c>
      <c r="BD460" s="1">
        <f t="shared" si="202"/>
        <v>85.5</v>
      </c>
      <c r="BE460" s="1">
        <f t="shared" si="203"/>
        <v>70.5</v>
      </c>
      <c r="BF460" s="1">
        <f>SUM('BONUS GAZZETTA 2013 2014'!D460,'BONUS GAZZETTA 2013 2014'!F460,'BONUS GAZZETTA 2013 2014'!H460,'BONUS GAZZETTA 2013 2014'!J460,'BONUS GAZZETTA 2013 2014'!L460,'BONUS GAZZETTA 2013 2014'!N460,'BONUS GAZZETTA 2013 2014'!O460,'BONUS GAZZETTA 2013 2014'!Q460,'BONUS GAZZETTA 2013 2014'!S460,'BONUS GAZZETTA 2013 2014'!U460,'BONUS GAZZETTA 2013 2014'!V460,'BONUS GAZZETTA 2013 2014'!X460,'BONUS GAZZETTA 2013 2014'!Z460,'BONUS GAZZETTA 2013 2014'!AB460,'BONUS GAZZETTA 2013 2014'!AD460,'BONUS GAZZETTA 2013 2014'!AF460,'BONUS GAZZETTA 2013 2014'!AI460,'BONUS GAZZETTA 2013 2014'!AK460,'BONUS GAZZETTA 2013 2014'!AM460)</f>
        <v>13</v>
      </c>
      <c r="BG460" s="1">
        <f>SUM('BONUS GAZZETTA 2013 2014'!C460,'BONUS GAZZETTA 2013 2014'!E460,'BONUS GAZZETTA 2013 2014'!G460,'BONUS GAZZETTA 2013 2014'!I460,'BONUS GAZZETTA 2013 2014'!K460,'BONUS GAZZETTA 2013 2014'!M460,'BONUS GAZZETTA 2013 2014'!P460,'BONUS GAZZETTA 2013 2014'!R460,'BONUS GAZZETTA 2013 2014'!T460,'BONUS GAZZETTA 2013 2014'!W460,'BONUS GAZZETTA 2013 2014'!Y460,'BONUS GAZZETTA 2013 2014'!AA460,'BONUS GAZZETTA 2013 2014'!AC460,'BONUS GAZZETTA 2013 2014'!AE460,'BONUS GAZZETTA 2013 2014'!AG460,'BONUS GAZZETTA 2013 2014'!AH460,'BONUS GAZZETTA 2013 2014'!AJ460,'BONUS GAZZETTA 2013 2014'!AL460,'BONUS GAZZETTA 2013 2014'!AN460)</f>
        <v>1.5</v>
      </c>
      <c r="BH460" s="1">
        <f t="shared" si="194"/>
        <v>98.5</v>
      </c>
      <c r="BI460" s="1">
        <f t="shared" si="195"/>
        <v>72</v>
      </c>
    </row>
    <row r="461" spans="1:61">
      <c r="A461" s="46" t="s">
        <v>8</v>
      </c>
      <c r="B461" s="46" t="s">
        <v>205</v>
      </c>
      <c r="C461" s="46">
        <v>6</v>
      </c>
      <c r="D461" s="46"/>
      <c r="E461" s="46">
        <v>6</v>
      </c>
      <c r="F461" s="46"/>
      <c r="G461" s="46">
        <v>5</v>
      </c>
      <c r="H461" s="47"/>
      <c r="I461" s="46" t="s">
        <v>423</v>
      </c>
      <c r="J461" s="46" t="s">
        <v>423</v>
      </c>
      <c r="K461" s="46">
        <v>6.5</v>
      </c>
      <c r="L461" s="46">
        <v>5</v>
      </c>
      <c r="M461" s="46">
        <v>6</v>
      </c>
      <c r="N461" s="46" t="s">
        <v>423</v>
      </c>
      <c r="O461" s="46"/>
      <c r="P461" s="46">
        <v>5</v>
      </c>
      <c r="Q461" s="46"/>
      <c r="R461" s="46"/>
      <c r="S461" s="46"/>
      <c r="T461" s="46"/>
      <c r="U461" s="46" t="s">
        <v>423</v>
      </c>
      <c r="V461" s="46"/>
      <c r="W461" s="46"/>
      <c r="X461" s="46"/>
      <c r="Y461" s="46"/>
      <c r="Z461" s="46"/>
      <c r="AA461" s="46"/>
      <c r="AB461" s="46"/>
      <c r="AC461" s="46"/>
      <c r="AD461" s="46"/>
      <c r="AE461" s="46"/>
      <c r="AF461" s="46"/>
      <c r="AG461" s="46"/>
      <c r="AH461" s="46"/>
      <c r="AI461" s="46"/>
      <c r="AJ461" s="46"/>
      <c r="AK461" s="46"/>
      <c r="AL461" s="46"/>
      <c r="AM461" s="46"/>
      <c r="AN461" s="46"/>
      <c r="AO461" s="7">
        <f t="shared" si="207"/>
        <v>7</v>
      </c>
      <c r="AP461" s="8">
        <f t="shared" si="198"/>
        <v>1</v>
      </c>
      <c r="AQ461" s="8">
        <f t="shared" si="199"/>
        <v>6</v>
      </c>
      <c r="AR461" s="8">
        <f t="shared" si="208"/>
        <v>5.6428571428571432</v>
      </c>
      <c r="AS461" s="8">
        <f t="shared" si="204"/>
        <v>5.6428571428571432</v>
      </c>
      <c r="AT461" s="8" t="e">
        <f t="shared" si="205"/>
        <v>#DIV/0!</v>
      </c>
      <c r="AU461" s="8">
        <f t="shared" si="209"/>
        <v>6</v>
      </c>
      <c r="AV461" s="8">
        <f t="shared" si="200"/>
        <v>5</v>
      </c>
      <c r="AW461" s="8">
        <f t="shared" si="201"/>
        <v>5.75</v>
      </c>
      <c r="AX461" s="8">
        <f t="shared" si="196"/>
        <v>5.5714285714285712</v>
      </c>
      <c r="AY461" s="8">
        <f t="shared" si="192"/>
        <v>5</v>
      </c>
      <c r="AZ461" s="8">
        <f t="shared" si="193"/>
        <v>5.666666666666667</v>
      </c>
      <c r="BA461" s="1">
        <f t="shared" si="197"/>
        <v>39.5</v>
      </c>
      <c r="BB461" s="1">
        <f>SUM('BONUS GAZZETTA 2013 2014'!C461:AN461)</f>
        <v>-0.5</v>
      </c>
      <c r="BC461" s="15">
        <f t="shared" si="206"/>
        <v>39</v>
      </c>
      <c r="BD461" s="1">
        <f t="shared" si="202"/>
        <v>5</v>
      </c>
      <c r="BE461" s="1">
        <f t="shared" si="203"/>
        <v>34.5</v>
      </c>
      <c r="BF461" s="1">
        <f>SUM('BONUS GAZZETTA 2013 2014'!D461,'BONUS GAZZETTA 2013 2014'!F461,'BONUS GAZZETTA 2013 2014'!H461,'BONUS GAZZETTA 2013 2014'!J461,'BONUS GAZZETTA 2013 2014'!L461,'BONUS GAZZETTA 2013 2014'!N461,'BONUS GAZZETTA 2013 2014'!O461,'BONUS GAZZETTA 2013 2014'!Q461,'BONUS GAZZETTA 2013 2014'!S461,'BONUS GAZZETTA 2013 2014'!U461,'BONUS GAZZETTA 2013 2014'!V461,'BONUS GAZZETTA 2013 2014'!X461,'BONUS GAZZETTA 2013 2014'!Z461,'BONUS GAZZETTA 2013 2014'!AB461,'BONUS GAZZETTA 2013 2014'!AD461,'BONUS GAZZETTA 2013 2014'!AF461,'BONUS GAZZETTA 2013 2014'!AI461,'BONUS GAZZETTA 2013 2014'!AK461,'BONUS GAZZETTA 2013 2014'!AM461)</f>
        <v>0</v>
      </c>
      <c r="BG461" s="1">
        <f>SUM('BONUS GAZZETTA 2013 2014'!C461,'BONUS GAZZETTA 2013 2014'!E461,'BONUS GAZZETTA 2013 2014'!G461,'BONUS GAZZETTA 2013 2014'!I461,'BONUS GAZZETTA 2013 2014'!K461,'BONUS GAZZETTA 2013 2014'!M461,'BONUS GAZZETTA 2013 2014'!P461,'BONUS GAZZETTA 2013 2014'!R461,'BONUS GAZZETTA 2013 2014'!T461,'BONUS GAZZETTA 2013 2014'!W461,'BONUS GAZZETTA 2013 2014'!Y461,'BONUS GAZZETTA 2013 2014'!AA461,'BONUS GAZZETTA 2013 2014'!AC461,'BONUS GAZZETTA 2013 2014'!AE461,'BONUS GAZZETTA 2013 2014'!AG461,'BONUS GAZZETTA 2013 2014'!AH461,'BONUS GAZZETTA 2013 2014'!AJ461,'BONUS GAZZETTA 2013 2014'!AL461,'BONUS GAZZETTA 2013 2014'!AN461)</f>
        <v>-0.5</v>
      </c>
      <c r="BH461" s="1">
        <f t="shared" si="194"/>
        <v>5</v>
      </c>
      <c r="BI461" s="1">
        <f t="shared" si="195"/>
        <v>34</v>
      </c>
    </row>
    <row r="462" spans="1:61">
      <c r="A462" s="46" t="s">
        <v>8</v>
      </c>
      <c r="B462" s="46" t="s">
        <v>658</v>
      </c>
      <c r="C462" s="46"/>
      <c r="D462" s="46"/>
      <c r="E462" s="46"/>
      <c r="F462" s="46"/>
      <c r="G462" s="46"/>
      <c r="H462" s="47"/>
      <c r="I462" s="46"/>
      <c r="J462" s="46"/>
      <c r="K462" s="46"/>
      <c r="L462" s="46"/>
      <c r="M462" s="46"/>
      <c r="N462" s="46"/>
      <c r="O462" s="46"/>
      <c r="P462" s="46"/>
      <c r="Q462" s="46"/>
      <c r="R462" s="46"/>
      <c r="S462" s="46"/>
      <c r="T462" s="46"/>
      <c r="U462" s="46"/>
      <c r="V462" s="46"/>
      <c r="W462" s="46"/>
      <c r="X462" s="46"/>
      <c r="Y462" s="46"/>
      <c r="Z462" s="46"/>
      <c r="AA462" s="46"/>
      <c r="AB462" s="46"/>
      <c r="AC462" s="46"/>
      <c r="AD462" s="46"/>
      <c r="AE462" s="46"/>
      <c r="AF462" s="46"/>
      <c r="AG462" s="46"/>
      <c r="AH462" s="46"/>
      <c r="AI462" s="46"/>
      <c r="AJ462" s="46"/>
      <c r="AK462" s="46"/>
      <c r="AL462" s="46"/>
      <c r="AM462" s="46"/>
      <c r="AN462" s="46">
        <v>5.5</v>
      </c>
      <c r="AO462" s="7">
        <f t="shared" si="207"/>
        <v>1</v>
      </c>
      <c r="AP462" s="8">
        <f t="shared" si="198"/>
        <v>0</v>
      </c>
      <c r="AQ462" s="8">
        <f t="shared" si="199"/>
        <v>1</v>
      </c>
      <c r="AR462" s="8">
        <f t="shared" si="208"/>
        <v>5.5</v>
      </c>
      <c r="AS462" s="8" t="e">
        <f t="shared" si="204"/>
        <v>#DIV/0!</v>
      </c>
      <c r="AT462" s="8">
        <f t="shared" si="205"/>
        <v>5.5</v>
      </c>
      <c r="AU462" s="8" t="e">
        <f t="shared" si="209"/>
        <v>#N/A</v>
      </c>
      <c r="AV462" s="8" t="e">
        <f t="shared" si="200"/>
        <v>#DIV/0!</v>
      </c>
      <c r="AW462" s="8">
        <f t="shared" si="201"/>
        <v>5.5</v>
      </c>
      <c r="AX462" s="8">
        <f t="shared" si="196"/>
        <v>5.5</v>
      </c>
      <c r="AY462" s="8" t="e">
        <f t="shared" si="192"/>
        <v>#DIV/0!</v>
      </c>
      <c r="AZ462" s="8">
        <f t="shared" si="193"/>
        <v>5.5</v>
      </c>
      <c r="BA462" s="1">
        <f t="shared" si="197"/>
        <v>5.5</v>
      </c>
      <c r="BB462" s="1">
        <f>SUM('BONUS GAZZETTA 2013 2014'!C462:AN462)</f>
        <v>0</v>
      </c>
      <c r="BC462" s="15">
        <f t="shared" si="206"/>
        <v>5.5</v>
      </c>
      <c r="BD462" s="1">
        <f t="shared" si="202"/>
        <v>0</v>
      </c>
      <c r="BE462" s="1">
        <f t="shared" si="203"/>
        <v>5.5</v>
      </c>
      <c r="BF462" s="1">
        <f>SUM('BONUS GAZZETTA 2013 2014'!D462,'BONUS GAZZETTA 2013 2014'!F462,'BONUS GAZZETTA 2013 2014'!H462,'BONUS GAZZETTA 2013 2014'!J462,'BONUS GAZZETTA 2013 2014'!L462,'BONUS GAZZETTA 2013 2014'!N462,'BONUS GAZZETTA 2013 2014'!O462,'BONUS GAZZETTA 2013 2014'!Q462,'BONUS GAZZETTA 2013 2014'!S462,'BONUS GAZZETTA 2013 2014'!U462,'BONUS GAZZETTA 2013 2014'!V462,'BONUS GAZZETTA 2013 2014'!X462,'BONUS GAZZETTA 2013 2014'!Z462,'BONUS GAZZETTA 2013 2014'!AB462,'BONUS GAZZETTA 2013 2014'!AD462,'BONUS GAZZETTA 2013 2014'!AF462,'BONUS GAZZETTA 2013 2014'!AI462,'BONUS GAZZETTA 2013 2014'!AK462,'BONUS GAZZETTA 2013 2014'!AM462)</f>
        <v>0</v>
      </c>
      <c r="BG462" s="1">
        <f>SUM('BONUS GAZZETTA 2013 2014'!C462,'BONUS GAZZETTA 2013 2014'!E462,'BONUS GAZZETTA 2013 2014'!G462,'BONUS GAZZETTA 2013 2014'!I462,'BONUS GAZZETTA 2013 2014'!K462,'BONUS GAZZETTA 2013 2014'!M462,'BONUS GAZZETTA 2013 2014'!P462,'BONUS GAZZETTA 2013 2014'!R462,'BONUS GAZZETTA 2013 2014'!T462,'BONUS GAZZETTA 2013 2014'!W462,'BONUS GAZZETTA 2013 2014'!Y462,'BONUS GAZZETTA 2013 2014'!AA462,'BONUS GAZZETTA 2013 2014'!AC462,'BONUS GAZZETTA 2013 2014'!AE462,'BONUS GAZZETTA 2013 2014'!AG462,'BONUS GAZZETTA 2013 2014'!AH462,'BONUS GAZZETTA 2013 2014'!AJ462,'BONUS GAZZETTA 2013 2014'!AL462,'BONUS GAZZETTA 2013 2014'!AN462)</f>
        <v>0</v>
      </c>
      <c r="BH462" s="1">
        <f t="shared" si="194"/>
        <v>0</v>
      </c>
      <c r="BI462" s="1">
        <f t="shared" si="195"/>
        <v>5.5</v>
      </c>
    </row>
    <row r="463" spans="1:61">
      <c r="A463" s="46" t="s">
        <v>8</v>
      </c>
      <c r="B463" s="46" t="s">
        <v>571</v>
      </c>
      <c r="C463" s="46"/>
      <c r="D463" s="46"/>
      <c r="E463" s="46"/>
      <c r="F463" s="46"/>
      <c r="G463" s="46"/>
      <c r="H463" s="47"/>
      <c r="I463" s="46"/>
      <c r="J463" s="46"/>
      <c r="K463" s="46"/>
      <c r="L463" s="46"/>
      <c r="M463" s="46"/>
      <c r="N463" s="46"/>
      <c r="O463" s="46"/>
      <c r="P463" s="46"/>
      <c r="Q463" s="46"/>
      <c r="R463" s="46"/>
      <c r="S463" s="46"/>
      <c r="T463" s="46"/>
      <c r="U463" s="46">
        <v>7.5</v>
      </c>
      <c r="V463" s="46">
        <v>7</v>
      </c>
      <c r="W463" s="46">
        <v>5.5</v>
      </c>
      <c r="X463" s="46"/>
      <c r="Y463" s="46"/>
      <c r="Z463" s="46">
        <v>6.5</v>
      </c>
      <c r="AA463" s="46">
        <v>6.5</v>
      </c>
      <c r="AB463" s="46">
        <v>6.5</v>
      </c>
      <c r="AC463" s="46">
        <v>6</v>
      </c>
      <c r="AD463" s="46">
        <v>6.5</v>
      </c>
      <c r="AE463" s="46">
        <v>6.5</v>
      </c>
      <c r="AF463" s="46">
        <v>5.5</v>
      </c>
      <c r="AG463" s="46">
        <v>6.5</v>
      </c>
      <c r="AH463" s="46">
        <v>7</v>
      </c>
      <c r="AI463" s="46">
        <v>6.5</v>
      </c>
      <c r="AJ463" s="46">
        <v>7</v>
      </c>
      <c r="AK463" s="46">
        <v>6.5</v>
      </c>
      <c r="AL463" s="46"/>
      <c r="AM463" s="46">
        <v>6.5</v>
      </c>
      <c r="AN463" s="46">
        <v>6</v>
      </c>
      <c r="AO463" s="7">
        <f t="shared" si="207"/>
        <v>17</v>
      </c>
      <c r="AP463" s="8">
        <f t="shared" si="198"/>
        <v>9</v>
      </c>
      <c r="AQ463" s="8">
        <f t="shared" si="199"/>
        <v>8</v>
      </c>
      <c r="AR463" s="8">
        <f t="shared" si="208"/>
        <v>6.4705882352941178</v>
      </c>
      <c r="AS463" s="8">
        <f t="shared" si="204"/>
        <v>7.5</v>
      </c>
      <c r="AT463" s="8">
        <f t="shared" si="205"/>
        <v>6.40625</v>
      </c>
      <c r="AU463" s="8">
        <f t="shared" si="209"/>
        <v>6.5</v>
      </c>
      <c r="AV463" s="8">
        <f t="shared" si="200"/>
        <v>6.5555555555555554</v>
      </c>
      <c r="AW463" s="8">
        <f t="shared" si="201"/>
        <v>6.375</v>
      </c>
      <c r="AX463" s="8">
        <f t="shared" si="196"/>
        <v>6.6764705882352944</v>
      </c>
      <c r="AY463" s="8">
        <f t="shared" si="192"/>
        <v>6.3888888888888893</v>
      </c>
      <c r="AZ463" s="8">
        <f t="shared" si="193"/>
        <v>7</v>
      </c>
      <c r="BA463" s="1">
        <f t="shared" si="197"/>
        <v>110</v>
      </c>
      <c r="BB463" s="1">
        <f>SUM('BONUS GAZZETTA 2013 2014'!C463:AN463)</f>
        <v>3.5</v>
      </c>
      <c r="BC463" s="15">
        <f t="shared" si="206"/>
        <v>113.5</v>
      </c>
      <c r="BD463" s="1">
        <f t="shared" si="202"/>
        <v>59</v>
      </c>
      <c r="BE463" s="1">
        <f t="shared" si="203"/>
        <v>51</v>
      </c>
      <c r="BF463" s="1">
        <f>SUM('BONUS GAZZETTA 2013 2014'!D463,'BONUS GAZZETTA 2013 2014'!F463,'BONUS GAZZETTA 2013 2014'!H463,'BONUS GAZZETTA 2013 2014'!J463,'BONUS GAZZETTA 2013 2014'!L463,'BONUS GAZZETTA 2013 2014'!N463,'BONUS GAZZETTA 2013 2014'!O463,'BONUS GAZZETTA 2013 2014'!Q463,'BONUS GAZZETTA 2013 2014'!S463,'BONUS GAZZETTA 2013 2014'!U463,'BONUS GAZZETTA 2013 2014'!V463,'BONUS GAZZETTA 2013 2014'!X463,'BONUS GAZZETTA 2013 2014'!Z463,'BONUS GAZZETTA 2013 2014'!AB463,'BONUS GAZZETTA 2013 2014'!AD463,'BONUS GAZZETTA 2013 2014'!AF463,'BONUS GAZZETTA 2013 2014'!AI463,'BONUS GAZZETTA 2013 2014'!AK463,'BONUS GAZZETTA 2013 2014'!AM463)</f>
        <v>-1.5</v>
      </c>
      <c r="BG463" s="1">
        <f>SUM('BONUS GAZZETTA 2013 2014'!C463,'BONUS GAZZETTA 2013 2014'!E463,'BONUS GAZZETTA 2013 2014'!G463,'BONUS GAZZETTA 2013 2014'!I463,'BONUS GAZZETTA 2013 2014'!K463,'BONUS GAZZETTA 2013 2014'!M463,'BONUS GAZZETTA 2013 2014'!P463,'BONUS GAZZETTA 2013 2014'!R463,'BONUS GAZZETTA 2013 2014'!T463,'BONUS GAZZETTA 2013 2014'!W463,'BONUS GAZZETTA 2013 2014'!Y463,'BONUS GAZZETTA 2013 2014'!AA463,'BONUS GAZZETTA 2013 2014'!AC463,'BONUS GAZZETTA 2013 2014'!AE463,'BONUS GAZZETTA 2013 2014'!AG463,'BONUS GAZZETTA 2013 2014'!AH463,'BONUS GAZZETTA 2013 2014'!AJ463,'BONUS GAZZETTA 2013 2014'!AL463,'BONUS GAZZETTA 2013 2014'!AN463)</f>
        <v>5</v>
      </c>
      <c r="BH463" s="1">
        <f t="shared" si="194"/>
        <v>57.5</v>
      </c>
      <c r="BI463" s="1">
        <f t="shared" si="195"/>
        <v>56</v>
      </c>
    </row>
    <row r="464" spans="1:61">
      <c r="A464" s="46" t="s">
        <v>8</v>
      </c>
      <c r="B464" s="46" t="s">
        <v>206</v>
      </c>
      <c r="C464" s="46">
        <v>6.5</v>
      </c>
      <c r="D464" s="46">
        <v>7</v>
      </c>
      <c r="E464" s="46">
        <v>7</v>
      </c>
      <c r="F464" s="46">
        <v>6</v>
      </c>
      <c r="G464" s="46">
        <v>7</v>
      </c>
      <c r="H464" s="47">
        <v>6.5</v>
      </c>
      <c r="I464" s="46">
        <v>6.5</v>
      </c>
      <c r="J464" s="46">
        <v>8</v>
      </c>
      <c r="K464" s="46">
        <v>6.5</v>
      </c>
      <c r="L464" s="46">
        <v>7</v>
      </c>
      <c r="M464" s="46">
        <v>7</v>
      </c>
      <c r="N464" s="46">
        <v>6.5</v>
      </c>
      <c r="O464" s="46">
        <v>5.5</v>
      </c>
      <c r="P464" s="46">
        <v>7</v>
      </c>
      <c r="Q464" s="46">
        <v>6</v>
      </c>
      <c r="R464" s="46"/>
      <c r="S464" s="46">
        <v>6</v>
      </c>
      <c r="T464" s="46">
        <v>6.5</v>
      </c>
      <c r="U464" s="46">
        <v>6</v>
      </c>
      <c r="V464" s="46">
        <v>7.5</v>
      </c>
      <c r="W464" s="46">
        <v>6</v>
      </c>
      <c r="X464" s="46">
        <v>7</v>
      </c>
      <c r="Y464" s="46">
        <v>6</v>
      </c>
      <c r="Z464" s="46">
        <v>7</v>
      </c>
      <c r="AA464" s="46">
        <v>6.5</v>
      </c>
      <c r="AB464" s="46">
        <v>6.5</v>
      </c>
      <c r="AC464" s="46">
        <v>6.5</v>
      </c>
      <c r="AD464" s="46">
        <v>7</v>
      </c>
      <c r="AE464" s="46">
        <v>6.5</v>
      </c>
      <c r="AF464" s="46">
        <v>6.5</v>
      </c>
      <c r="AG464" s="46">
        <v>6</v>
      </c>
      <c r="AH464" s="46">
        <v>6</v>
      </c>
      <c r="AI464" s="46"/>
      <c r="AJ464" s="46">
        <v>6</v>
      </c>
      <c r="AK464" s="46">
        <v>8</v>
      </c>
      <c r="AL464" s="46">
        <v>5.5</v>
      </c>
      <c r="AM464" s="46">
        <v>6</v>
      </c>
      <c r="AN464" s="46"/>
      <c r="AO464" s="7">
        <f t="shared" si="207"/>
        <v>35</v>
      </c>
      <c r="AP464" s="8">
        <f t="shared" si="198"/>
        <v>18</v>
      </c>
      <c r="AQ464" s="8">
        <f t="shared" si="199"/>
        <v>17</v>
      </c>
      <c r="AR464" s="8">
        <f t="shared" si="208"/>
        <v>6.5428571428571427</v>
      </c>
      <c r="AS464" s="8">
        <f t="shared" si="204"/>
        <v>6.583333333333333</v>
      </c>
      <c r="AT464" s="8">
        <f t="shared" si="205"/>
        <v>6.5</v>
      </c>
      <c r="AU464" s="8">
        <f t="shared" si="209"/>
        <v>6.5</v>
      </c>
      <c r="AV464" s="8">
        <f t="shared" si="200"/>
        <v>6.666666666666667</v>
      </c>
      <c r="AW464" s="8">
        <f t="shared" si="201"/>
        <v>6.4117647058823533</v>
      </c>
      <c r="AX464" s="8">
        <f t="shared" si="196"/>
        <v>6.9</v>
      </c>
      <c r="AY464" s="8">
        <f t="shared" si="192"/>
        <v>7.4444444444444446</v>
      </c>
      <c r="AZ464" s="8">
        <f t="shared" si="193"/>
        <v>6.3235294117647056</v>
      </c>
      <c r="BA464" s="1">
        <f t="shared" si="197"/>
        <v>229</v>
      </c>
      <c r="BB464" s="1">
        <f>SUM('BONUS GAZZETTA 2013 2014'!C464:AN464)</f>
        <v>12.5</v>
      </c>
      <c r="BC464" s="15">
        <f t="shared" si="206"/>
        <v>241.5</v>
      </c>
      <c r="BD464" s="1">
        <f t="shared" si="202"/>
        <v>120</v>
      </c>
      <c r="BE464" s="1">
        <f t="shared" si="203"/>
        <v>109</v>
      </c>
      <c r="BF464" s="1">
        <f>SUM('BONUS GAZZETTA 2013 2014'!D464,'BONUS GAZZETTA 2013 2014'!F464,'BONUS GAZZETTA 2013 2014'!H464,'BONUS GAZZETTA 2013 2014'!J464,'BONUS GAZZETTA 2013 2014'!L464,'BONUS GAZZETTA 2013 2014'!N464,'BONUS GAZZETTA 2013 2014'!O464,'BONUS GAZZETTA 2013 2014'!Q464,'BONUS GAZZETTA 2013 2014'!S464,'BONUS GAZZETTA 2013 2014'!U464,'BONUS GAZZETTA 2013 2014'!V464,'BONUS GAZZETTA 2013 2014'!X464,'BONUS GAZZETTA 2013 2014'!Z464,'BONUS GAZZETTA 2013 2014'!AB464,'BONUS GAZZETTA 2013 2014'!AD464,'BONUS GAZZETTA 2013 2014'!AF464,'BONUS GAZZETTA 2013 2014'!AI464,'BONUS GAZZETTA 2013 2014'!AK464,'BONUS GAZZETTA 2013 2014'!AM464)</f>
        <v>14</v>
      </c>
      <c r="BG464" s="1">
        <f>SUM('BONUS GAZZETTA 2013 2014'!C464,'BONUS GAZZETTA 2013 2014'!E464,'BONUS GAZZETTA 2013 2014'!G464,'BONUS GAZZETTA 2013 2014'!I464,'BONUS GAZZETTA 2013 2014'!K464,'BONUS GAZZETTA 2013 2014'!M464,'BONUS GAZZETTA 2013 2014'!P464,'BONUS GAZZETTA 2013 2014'!R464,'BONUS GAZZETTA 2013 2014'!T464,'BONUS GAZZETTA 2013 2014'!W464,'BONUS GAZZETTA 2013 2014'!Y464,'BONUS GAZZETTA 2013 2014'!AA464,'BONUS GAZZETTA 2013 2014'!AC464,'BONUS GAZZETTA 2013 2014'!AE464,'BONUS GAZZETTA 2013 2014'!AG464,'BONUS GAZZETTA 2013 2014'!AH464,'BONUS GAZZETTA 2013 2014'!AJ464,'BONUS GAZZETTA 2013 2014'!AL464,'BONUS GAZZETTA 2013 2014'!AN464)</f>
        <v>-1.5</v>
      </c>
      <c r="BH464" s="1">
        <f t="shared" si="194"/>
        <v>134</v>
      </c>
      <c r="BI464" s="1">
        <f t="shared" si="195"/>
        <v>107.5</v>
      </c>
    </row>
    <row r="465" spans="1:61">
      <c r="A465" s="46" t="s">
        <v>8</v>
      </c>
      <c r="B465" s="46" t="s">
        <v>550</v>
      </c>
      <c r="C465" s="46"/>
      <c r="D465" s="46"/>
      <c r="E465" s="46"/>
      <c r="F465" s="46"/>
      <c r="G465" s="46"/>
      <c r="H465" s="47"/>
      <c r="I465" s="46"/>
      <c r="J465" s="46"/>
      <c r="K465" s="46"/>
      <c r="L465" s="46"/>
      <c r="M465" s="46"/>
      <c r="N465" s="46"/>
      <c r="O465" s="46"/>
      <c r="P465" s="46" t="s">
        <v>423</v>
      </c>
      <c r="Q465" s="46"/>
      <c r="R465" s="46"/>
      <c r="S465" s="46" t="s">
        <v>423</v>
      </c>
      <c r="T465" s="46"/>
      <c r="U465" s="46"/>
      <c r="V465" s="46"/>
      <c r="W465" s="46"/>
      <c r="X465" s="46"/>
      <c r="Y465" s="46"/>
      <c r="Z465" s="46"/>
      <c r="AA465" s="46"/>
      <c r="AB465" s="46"/>
      <c r="AC465" s="46"/>
      <c r="AD465" s="46"/>
      <c r="AE465" s="46"/>
      <c r="AF465" s="46"/>
      <c r="AG465" s="46"/>
      <c r="AH465" s="46"/>
      <c r="AI465" s="46" t="s">
        <v>423</v>
      </c>
      <c r="AJ465" s="46"/>
      <c r="AK465" s="46"/>
      <c r="AL465" s="46"/>
      <c r="AM465" s="46"/>
      <c r="AN465" s="46">
        <v>6</v>
      </c>
      <c r="AO465" s="7">
        <f t="shared" si="207"/>
        <v>1</v>
      </c>
      <c r="AP465" s="8">
        <f t="shared" si="198"/>
        <v>0</v>
      </c>
      <c r="AQ465" s="8">
        <f t="shared" si="199"/>
        <v>1</v>
      </c>
      <c r="AR465" s="8">
        <f t="shared" si="208"/>
        <v>6</v>
      </c>
      <c r="AS465" s="8" t="e">
        <f t="shared" si="204"/>
        <v>#DIV/0!</v>
      </c>
      <c r="AT465" s="8">
        <f t="shared" si="205"/>
        <v>6</v>
      </c>
      <c r="AU465" s="8" t="e">
        <f t="shared" si="209"/>
        <v>#N/A</v>
      </c>
      <c r="AV465" s="8" t="e">
        <f t="shared" si="200"/>
        <v>#DIV/0!</v>
      </c>
      <c r="AW465" s="8">
        <f t="shared" si="201"/>
        <v>6</v>
      </c>
      <c r="AX465" s="8">
        <f t="shared" si="196"/>
        <v>6</v>
      </c>
      <c r="AY465" s="8" t="e">
        <f t="shared" si="192"/>
        <v>#DIV/0!</v>
      </c>
      <c r="AZ465" s="8">
        <f t="shared" si="193"/>
        <v>6</v>
      </c>
      <c r="BA465" s="1">
        <f t="shared" si="197"/>
        <v>6</v>
      </c>
      <c r="BB465" s="1">
        <f>SUM('BONUS GAZZETTA 2013 2014'!C465:AN465)</f>
        <v>0</v>
      </c>
      <c r="BC465" s="15">
        <f t="shared" si="206"/>
        <v>6</v>
      </c>
      <c r="BD465" s="1">
        <f t="shared" si="202"/>
        <v>0</v>
      </c>
      <c r="BE465" s="1">
        <f t="shared" si="203"/>
        <v>6</v>
      </c>
      <c r="BF465" s="1">
        <f>SUM('BONUS GAZZETTA 2013 2014'!D465,'BONUS GAZZETTA 2013 2014'!F465,'BONUS GAZZETTA 2013 2014'!H465,'BONUS GAZZETTA 2013 2014'!J465,'BONUS GAZZETTA 2013 2014'!L465,'BONUS GAZZETTA 2013 2014'!N465,'BONUS GAZZETTA 2013 2014'!O465,'BONUS GAZZETTA 2013 2014'!Q465,'BONUS GAZZETTA 2013 2014'!S465,'BONUS GAZZETTA 2013 2014'!U465,'BONUS GAZZETTA 2013 2014'!V465,'BONUS GAZZETTA 2013 2014'!X465,'BONUS GAZZETTA 2013 2014'!Z465,'BONUS GAZZETTA 2013 2014'!AB465,'BONUS GAZZETTA 2013 2014'!AD465,'BONUS GAZZETTA 2013 2014'!AF465,'BONUS GAZZETTA 2013 2014'!AI465,'BONUS GAZZETTA 2013 2014'!AK465,'BONUS GAZZETTA 2013 2014'!AM465)</f>
        <v>0</v>
      </c>
      <c r="BG465" s="1">
        <f>SUM('BONUS GAZZETTA 2013 2014'!C465,'BONUS GAZZETTA 2013 2014'!E465,'BONUS GAZZETTA 2013 2014'!G465,'BONUS GAZZETTA 2013 2014'!I465,'BONUS GAZZETTA 2013 2014'!K465,'BONUS GAZZETTA 2013 2014'!M465,'BONUS GAZZETTA 2013 2014'!P465,'BONUS GAZZETTA 2013 2014'!R465,'BONUS GAZZETTA 2013 2014'!T465,'BONUS GAZZETTA 2013 2014'!W465,'BONUS GAZZETTA 2013 2014'!Y465,'BONUS GAZZETTA 2013 2014'!AA465,'BONUS GAZZETTA 2013 2014'!AC465,'BONUS GAZZETTA 2013 2014'!AE465,'BONUS GAZZETTA 2013 2014'!AG465,'BONUS GAZZETTA 2013 2014'!AH465,'BONUS GAZZETTA 2013 2014'!AJ465,'BONUS GAZZETTA 2013 2014'!AL465,'BONUS GAZZETTA 2013 2014'!AN465)</f>
        <v>0</v>
      </c>
      <c r="BH465" s="1">
        <f t="shared" si="194"/>
        <v>0</v>
      </c>
      <c r="BI465" s="1">
        <f t="shared" si="195"/>
        <v>6</v>
      </c>
    </row>
    <row r="466" spans="1:61">
      <c r="A466" s="46" t="s">
        <v>8</v>
      </c>
      <c r="B466" s="46" t="s">
        <v>349</v>
      </c>
      <c r="C466" s="46"/>
      <c r="D466" s="46">
        <v>7</v>
      </c>
      <c r="E466" s="46">
        <v>7</v>
      </c>
      <c r="F466" s="46">
        <v>6.5</v>
      </c>
      <c r="G466" s="46">
        <v>6</v>
      </c>
      <c r="H466" s="47">
        <v>7</v>
      </c>
      <c r="I466" s="46">
        <v>7.5</v>
      </c>
      <c r="J466" s="46">
        <v>7</v>
      </c>
      <c r="K466" s="46">
        <v>6.5</v>
      </c>
      <c r="L466" s="46">
        <v>6.5</v>
      </c>
      <c r="M466" s="46">
        <v>6.5</v>
      </c>
      <c r="N466" s="46">
        <v>6</v>
      </c>
      <c r="O466" s="46">
        <v>5</v>
      </c>
      <c r="P466" s="46">
        <v>6</v>
      </c>
      <c r="Q466" s="46">
        <v>6.5</v>
      </c>
      <c r="R466" s="46">
        <v>7</v>
      </c>
      <c r="S466" s="46"/>
      <c r="T466" s="46">
        <v>5</v>
      </c>
      <c r="U466" s="46">
        <v>7</v>
      </c>
      <c r="V466" s="46">
        <v>7.5</v>
      </c>
      <c r="W466" s="46">
        <v>6.5</v>
      </c>
      <c r="X466" s="46"/>
      <c r="Y466" s="46">
        <v>6.5</v>
      </c>
      <c r="Z466" s="46">
        <v>6</v>
      </c>
      <c r="AA466" s="46">
        <v>6.5</v>
      </c>
      <c r="AB466" s="46">
        <v>5.5</v>
      </c>
      <c r="AC466" s="46" t="s">
        <v>423</v>
      </c>
      <c r="AD466" s="46"/>
      <c r="AE466" s="46"/>
      <c r="AF466" s="46"/>
      <c r="AG466" s="46"/>
      <c r="AH466" s="46"/>
      <c r="AI466" s="46"/>
      <c r="AJ466" s="46"/>
      <c r="AK466" s="46"/>
      <c r="AL466" s="46"/>
      <c r="AM466" s="46"/>
      <c r="AN466" s="46"/>
      <c r="AO466" s="7">
        <f t="shared" si="207"/>
        <v>23</v>
      </c>
      <c r="AP466" s="8">
        <f t="shared" si="198"/>
        <v>12</v>
      </c>
      <c r="AQ466" s="8">
        <f t="shared" si="199"/>
        <v>11</v>
      </c>
      <c r="AR466" s="8">
        <f t="shared" si="208"/>
        <v>6.4565217391304346</v>
      </c>
      <c r="AS466" s="8">
        <f t="shared" si="204"/>
        <v>6.4705882352941178</v>
      </c>
      <c r="AT466" s="8">
        <f t="shared" si="205"/>
        <v>6.416666666666667</v>
      </c>
      <c r="AU466" s="8">
        <f t="shared" si="209"/>
        <v>6.5</v>
      </c>
      <c r="AV466" s="8">
        <f t="shared" si="200"/>
        <v>6.458333333333333</v>
      </c>
      <c r="AW466" s="8">
        <f t="shared" si="201"/>
        <v>6.4545454545454541</v>
      </c>
      <c r="AX466" s="8">
        <f t="shared" si="196"/>
        <v>6.8913043478260869</v>
      </c>
      <c r="AY466" s="8">
        <f t="shared" si="192"/>
        <v>6.583333333333333</v>
      </c>
      <c r="AZ466" s="8">
        <f t="shared" si="193"/>
        <v>7.2272727272727275</v>
      </c>
      <c r="BA466" s="1">
        <f t="shared" si="197"/>
        <v>148.5</v>
      </c>
      <c r="BB466" s="1">
        <f>SUM('BONUS GAZZETTA 2013 2014'!C466:AN466)</f>
        <v>10</v>
      </c>
      <c r="BC466" s="15">
        <f t="shared" si="206"/>
        <v>158.5</v>
      </c>
      <c r="BD466" s="1">
        <f t="shared" si="202"/>
        <v>77.5</v>
      </c>
      <c r="BE466" s="1">
        <f t="shared" si="203"/>
        <v>71</v>
      </c>
      <c r="BF466" s="1">
        <f>SUM('BONUS GAZZETTA 2013 2014'!D466,'BONUS GAZZETTA 2013 2014'!F466,'BONUS GAZZETTA 2013 2014'!H466,'BONUS GAZZETTA 2013 2014'!J466,'BONUS GAZZETTA 2013 2014'!L466,'BONUS GAZZETTA 2013 2014'!N466,'BONUS GAZZETTA 2013 2014'!O466,'BONUS GAZZETTA 2013 2014'!Q466,'BONUS GAZZETTA 2013 2014'!S466,'BONUS GAZZETTA 2013 2014'!U466,'BONUS GAZZETTA 2013 2014'!V466,'BONUS GAZZETTA 2013 2014'!X466,'BONUS GAZZETTA 2013 2014'!Z466,'BONUS GAZZETTA 2013 2014'!AB466,'BONUS GAZZETTA 2013 2014'!AD466,'BONUS GAZZETTA 2013 2014'!AF466,'BONUS GAZZETTA 2013 2014'!AI466,'BONUS GAZZETTA 2013 2014'!AK466,'BONUS GAZZETTA 2013 2014'!AM466)</f>
        <v>1.5</v>
      </c>
      <c r="BG466" s="1">
        <f>SUM('BONUS GAZZETTA 2013 2014'!C466,'BONUS GAZZETTA 2013 2014'!E466,'BONUS GAZZETTA 2013 2014'!G466,'BONUS GAZZETTA 2013 2014'!I466,'BONUS GAZZETTA 2013 2014'!K466,'BONUS GAZZETTA 2013 2014'!M466,'BONUS GAZZETTA 2013 2014'!P466,'BONUS GAZZETTA 2013 2014'!R466,'BONUS GAZZETTA 2013 2014'!T466,'BONUS GAZZETTA 2013 2014'!W466,'BONUS GAZZETTA 2013 2014'!Y466,'BONUS GAZZETTA 2013 2014'!AA466,'BONUS GAZZETTA 2013 2014'!AC466,'BONUS GAZZETTA 2013 2014'!AE466,'BONUS GAZZETTA 2013 2014'!AG466,'BONUS GAZZETTA 2013 2014'!AH466,'BONUS GAZZETTA 2013 2014'!AJ466,'BONUS GAZZETTA 2013 2014'!AL466,'BONUS GAZZETTA 2013 2014'!AN466)</f>
        <v>8.5</v>
      </c>
      <c r="BH466" s="1">
        <f t="shared" si="194"/>
        <v>79</v>
      </c>
      <c r="BI466" s="1">
        <f t="shared" si="195"/>
        <v>79.5</v>
      </c>
    </row>
    <row r="467" spans="1:61">
      <c r="A467" s="46" t="s">
        <v>8</v>
      </c>
      <c r="B467" s="46" t="s">
        <v>207</v>
      </c>
      <c r="C467" s="46" t="s">
        <v>423</v>
      </c>
      <c r="D467" s="46"/>
      <c r="E467" s="46"/>
      <c r="F467" s="46" t="s">
        <v>423</v>
      </c>
      <c r="G467" s="46"/>
      <c r="H467" s="47">
        <v>6</v>
      </c>
      <c r="I467" s="46">
        <v>6</v>
      </c>
      <c r="J467" s="46"/>
      <c r="K467" s="46"/>
      <c r="L467" s="46"/>
      <c r="M467" s="46"/>
      <c r="N467" s="46"/>
      <c r="O467" s="46"/>
      <c r="P467" s="46"/>
      <c r="Q467" s="46">
        <v>6</v>
      </c>
      <c r="R467" s="46"/>
      <c r="S467" s="46">
        <v>6</v>
      </c>
      <c r="T467" s="46"/>
      <c r="U467" s="46"/>
      <c r="V467" s="46"/>
      <c r="W467" s="46"/>
      <c r="X467" s="46">
        <v>6.5</v>
      </c>
      <c r="Y467" s="46"/>
      <c r="Z467" s="46"/>
      <c r="AA467" s="46">
        <v>5</v>
      </c>
      <c r="AB467" s="46"/>
      <c r="AC467" s="46">
        <v>6</v>
      </c>
      <c r="AD467" s="46">
        <v>5.5</v>
      </c>
      <c r="AE467" s="46">
        <v>6.5</v>
      </c>
      <c r="AF467" s="46"/>
      <c r="AG467" s="46">
        <v>6.5</v>
      </c>
      <c r="AH467" s="46" t="s">
        <v>423</v>
      </c>
      <c r="AI467" s="46">
        <v>6.5</v>
      </c>
      <c r="AJ467" s="46"/>
      <c r="AK467" s="46" t="s">
        <v>423</v>
      </c>
      <c r="AL467" s="46">
        <v>5.5</v>
      </c>
      <c r="AM467" s="46">
        <v>6</v>
      </c>
      <c r="AN467" s="46">
        <v>5</v>
      </c>
      <c r="AO467" s="7">
        <f t="shared" si="207"/>
        <v>14</v>
      </c>
      <c r="AP467" s="8">
        <f t="shared" si="198"/>
        <v>7</v>
      </c>
      <c r="AQ467" s="8">
        <f t="shared" si="199"/>
        <v>7</v>
      </c>
      <c r="AR467" s="8">
        <f t="shared" si="208"/>
        <v>5.9285714285714288</v>
      </c>
      <c r="AS467" s="8">
        <f t="shared" si="204"/>
        <v>6</v>
      </c>
      <c r="AT467" s="8">
        <f t="shared" si="205"/>
        <v>5.9</v>
      </c>
      <c r="AU467" s="8">
        <f t="shared" si="209"/>
        <v>6</v>
      </c>
      <c r="AV467" s="8">
        <f t="shared" si="200"/>
        <v>6.0714285714285712</v>
      </c>
      <c r="AW467" s="8">
        <f t="shared" si="201"/>
        <v>5.7857142857142856</v>
      </c>
      <c r="AX467" s="8">
        <f t="shared" si="196"/>
        <v>6.25</v>
      </c>
      <c r="AY467" s="8">
        <f t="shared" si="192"/>
        <v>6.8571428571428568</v>
      </c>
      <c r="AZ467" s="8">
        <f t="shared" si="193"/>
        <v>5.6428571428571432</v>
      </c>
      <c r="BA467" s="1">
        <f t="shared" si="197"/>
        <v>83</v>
      </c>
      <c r="BB467" s="1">
        <f>SUM('BONUS GAZZETTA 2013 2014'!C467:AN467)</f>
        <v>4.5</v>
      </c>
      <c r="BC467" s="15">
        <f t="shared" si="206"/>
        <v>87.5</v>
      </c>
      <c r="BD467" s="1">
        <f t="shared" si="202"/>
        <v>42.5</v>
      </c>
      <c r="BE467" s="1">
        <f t="shared" si="203"/>
        <v>40.5</v>
      </c>
      <c r="BF467" s="1">
        <f>SUM('BONUS GAZZETTA 2013 2014'!D467,'BONUS GAZZETTA 2013 2014'!F467,'BONUS GAZZETTA 2013 2014'!H467,'BONUS GAZZETTA 2013 2014'!J467,'BONUS GAZZETTA 2013 2014'!L467,'BONUS GAZZETTA 2013 2014'!N467,'BONUS GAZZETTA 2013 2014'!O467,'BONUS GAZZETTA 2013 2014'!Q467,'BONUS GAZZETTA 2013 2014'!S467,'BONUS GAZZETTA 2013 2014'!U467,'BONUS GAZZETTA 2013 2014'!V467,'BONUS GAZZETTA 2013 2014'!X467,'BONUS GAZZETTA 2013 2014'!Z467,'BONUS GAZZETTA 2013 2014'!AB467,'BONUS GAZZETTA 2013 2014'!AD467,'BONUS GAZZETTA 2013 2014'!AF467,'BONUS GAZZETTA 2013 2014'!AI467,'BONUS GAZZETTA 2013 2014'!AK467,'BONUS GAZZETTA 2013 2014'!AM467)</f>
        <v>5.5</v>
      </c>
      <c r="BG467" s="1">
        <f>SUM('BONUS GAZZETTA 2013 2014'!C467,'BONUS GAZZETTA 2013 2014'!E467,'BONUS GAZZETTA 2013 2014'!G467,'BONUS GAZZETTA 2013 2014'!I467,'BONUS GAZZETTA 2013 2014'!K467,'BONUS GAZZETTA 2013 2014'!M467,'BONUS GAZZETTA 2013 2014'!P467,'BONUS GAZZETTA 2013 2014'!R467,'BONUS GAZZETTA 2013 2014'!T467,'BONUS GAZZETTA 2013 2014'!W467,'BONUS GAZZETTA 2013 2014'!Y467,'BONUS GAZZETTA 2013 2014'!AA467,'BONUS GAZZETTA 2013 2014'!AC467,'BONUS GAZZETTA 2013 2014'!AE467,'BONUS GAZZETTA 2013 2014'!AG467,'BONUS GAZZETTA 2013 2014'!AH467,'BONUS GAZZETTA 2013 2014'!AJ467,'BONUS GAZZETTA 2013 2014'!AL467,'BONUS GAZZETTA 2013 2014'!AN467)</f>
        <v>-1</v>
      </c>
      <c r="BH467" s="1">
        <f t="shared" si="194"/>
        <v>48</v>
      </c>
      <c r="BI467" s="1">
        <f t="shared" si="195"/>
        <v>39.5</v>
      </c>
    </row>
    <row r="468" spans="1:61">
      <c r="A468" s="46" t="s">
        <v>14</v>
      </c>
      <c r="B468" s="46" t="s">
        <v>208</v>
      </c>
      <c r="C468" s="46">
        <v>5.5</v>
      </c>
      <c r="D468" s="46" t="s">
        <v>423</v>
      </c>
      <c r="E468" s="46" t="s">
        <v>423</v>
      </c>
      <c r="F468" s="46" t="s">
        <v>423</v>
      </c>
      <c r="G468" s="46">
        <v>5.5</v>
      </c>
      <c r="H468" s="47" t="s">
        <v>423</v>
      </c>
      <c r="I468" s="46"/>
      <c r="J468" s="46">
        <v>6.5</v>
      </c>
      <c r="K468" s="46">
        <v>6</v>
      </c>
      <c r="L468" s="46">
        <v>7</v>
      </c>
      <c r="M468" s="46">
        <v>5.5</v>
      </c>
      <c r="N468" s="46">
        <v>6</v>
      </c>
      <c r="O468" s="46">
        <v>5.5</v>
      </c>
      <c r="P468" s="46"/>
      <c r="Q468" s="46"/>
      <c r="R468" s="46"/>
      <c r="S468" s="46"/>
      <c r="T468" s="46"/>
      <c r="U468" s="46"/>
      <c r="V468" s="46"/>
      <c r="W468" s="46"/>
      <c r="X468" s="46"/>
      <c r="Y468" s="46"/>
      <c r="Z468" s="46"/>
      <c r="AA468" s="46"/>
      <c r="AB468" s="46"/>
      <c r="AC468" s="46"/>
      <c r="AD468" s="46"/>
      <c r="AE468" s="46"/>
      <c r="AF468" s="46"/>
      <c r="AG468" s="46"/>
      <c r="AH468" s="46"/>
      <c r="AI468" s="46"/>
      <c r="AJ468" s="46"/>
      <c r="AK468" s="46"/>
      <c r="AL468" s="46"/>
      <c r="AM468" s="46"/>
      <c r="AN468" s="46"/>
      <c r="AO468" s="7">
        <f t="shared" si="207"/>
        <v>8</v>
      </c>
      <c r="AP468" s="8">
        <f t="shared" si="198"/>
        <v>4</v>
      </c>
      <c r="AQ468" s="8">
        <f t="shared" si="199"/>
        <v>4</v>
      </c>
      <c r="AR468" s="8">
        <f t="shared" si="208"/>
        <v>5.9375</v>
      </c>
      <c r="AS468" s="8">
        <f t="shared" si="204"/>
        <v>5.9375</v>
      </c>
      <c r="AT468" s="8" t="e">
        <f t="shared" si="205"/>
        <v>#DIV/0!</v>
      </c>
      <c r="AU468" s="8">
        <f t="shared" si="209"/>
        <v>5.5</v>
      </c>
      <c r="AV468" s="8">
        <f t="shared" si="200"/>
        <v>6.25</v>
      </c>
      <c r="AW468" s="8">
        <f t="shared" si="201"/>
        <v>5.625</v>
      </c>
      <c r="AX468" s="8">
        <f t="shared" si="196"/>
        <v>6.1875</v>
      </c>
      <c r="AY468" s="8">
        <f t="shared" si="192"/>
        <v>6.875</v>
      </c>
      <c r="AZ468" s="8">
        <f t="shared" si="193"/>
        <v>5.5</v>
      </c>
      <c r="BA468" s="1">
        <f t="shared" si="197"/>
        <v>47.5</v>
      </c>
      <c r="BB468" s="1">
        <f>SUM('BONUS GAZZETTA 2013 2014'!C468:AN468)</f>
        <v>2</v>
      </c>
      <c r="BC468" s="15">
        <f t="shared" si="206"/>
        <v>49.5</v>
      </c>
      <c r="BD468" s="1">
        <f t="shared" si="202"/>
        <v>25</v>
      </c>
      <c r="BE468" s="1">
        <f t="shared" si="203"/>
        <v>22.5</v>
      </c>
      <c r="BF468" s="1">
        <f>SUM('BONUS GAZZETTA 2013 2014'!D468,'BONUS GAZZETTA 2013 2014'!F468,'BONUS GAZZETTA 2013 2014'!H468,'BONUS GAZZETTA 2013 2014'!J468,'BONUS GAZZETTA 2013 2014'!L468,'BONUS GAZZETTA 2013 2014'!N468,'BONUS GAZZETTA 2013 2014'!O468,'BONUS GAZZETTA 2013 2014'!Q468,'BONUS GAZZETTA 2013 2014'!S468,'BONUS GAZZETTA 2013 2014'!U468,'BONUS GAZZETTA 2013 2014'!V468,'BONUS GAZZETTA 2013 2014'!X468,'BONUS GAZZETTA 2013 2014'!Z468,'BONUS GAZZETTA 2013 2014'!AB468,'BONUS GAZZETTA 2013 2014'!AD468,'BONUS GAZZETTA 2013 2014'!AF468,'BONUS GAZZETTA 2013 2014'!AI468,'BONUS GAZZETTA 2013 2014'!AK468,'BONUS GAZZETTA 2013 2014'!AM468)</f>
        <v>2.5</v>
      </c>
      <c r="BG468" s="1">
        <f>SUM('BONUS GAZZETTA 2013 2014'!C468,'BONUS GAZZETTA 2013 2014'!E468,'BONUS GAZZETTA 2013 2014'!G468,'BONUS GAZZETTA 2013 2014'!I468,'BONUS GAZZETTA 2013 2014'!K468,'BONUS GAZZETTA 2013 2014'!M468,'BONUS GAZZETTA 2013 2014'!P468,'BONUS GAZZETTA 2013 2014'!R468,'BONUS GAZZETTA 2013 2014'!T468,'BONUS GAZZETTA 2013 2014'!W468,'BONUS GAZZETTA 2013 2014'!Y468,'BONUS GAZZETTA 2013 2014'!AA468,'BONUS GAZZETTA 2013 2014'!AC468,'BONUS GAZZETTA 2013 2014'!AE468,'BONUS GAZZETTA 2013 2014'!AG468,'BONUS GAZZETTA 2013 2014'!AH468,'BONUS GAZZETTA 2013 2014'!AJ468,'BONUS GAZZETTA 2013 2014'!AL468,'BONUS GAZZETTA 2013 2014'!AN468)</f>
        <v>-0.5</v>
      </c>
      <c r="BH468" s="1">
        <f t="shared" si="194"/>
        <v>27.5</v>
      </c>
      <c r="BI468" s="1">
        <f t="shared" si="195"/>
        <v>22</v>
      </c>
    </row>
    <row r="469" spans="1:61">
      <c r="A469" s="46" t="s">
        <v>14</v>
      </c>
      <c r="B469" s="46" t="s">
        <v>541</v>
      </c>
      <c r="C469" s="46"/>
      <c r="D469" s="46"/>
      <c r="E469" s="46"/>
      <c r="F469" s="46"/>
      <c r="G469" s="46"/>
      <c r="H469" s="47"/>
      <c r="I469" s="46"/>
      <c r="J469" s="46"/>
      <c r="K469" s="46"/>
      <c r="L469" s="46"/>
      <c r="M469" s="46"/>
      <c r="N469" s="46">
        <v>5.5</v>
      </c>
      <c r="O469" s="46"/>
      <c r="P469" s="46"/>
      <c r="Q469" s="46"/>
      <c r="R469" s="46"/>
      <c r="S469" s="46"/>
      <c r="T469" s="46"/>
      <c r="U469" s="46"/>
      <c r="V469" s="46"/>
      <c r="W469" s="46"/>
      <c r="X469" s="46"/>
      <c r="Y469" s="46"/>
      <c r="Z469" s="46"/>
      <c r="AA469" s="46"/>
      <c r="AB469" s="46"/>
      <c r="AC469" s="46"/>
      <c r="AD469" s="46"/>
      <c r="AE469" s="46"/>
      <c r="AF469" s="46"/>
      <c r="AG469" s="46"/>
      <c r="AH469" s="46"/>
      <c r="AI469" s="46"/>
      <c r="AJ469" s="46"/>
      <c r="AK469" s="46"/>
      <c r="AL469" s="46"/>
      <c r="AM469" s="46"/>
      <c r="AN469" s="46"/>
      <c r="AO469" s="7">
        <f t="shared" si="207"/>
        <v>1</v>
      </c>
      <c r="AP469" s="8">
        <f t="shared" si="198"/>
        <v>1</v>
      </c>
      <c r="AQ469" s="8">
        <f t="shared" si="199"/>
        <v>0</v>
      </c>
      <c r="AR469" s="8">
        <f t="shared" si="208"/>
        <v>5.5</v>
      </c>
      <c r="AS469" s="8">
        <f t="shared" si="204"/>
        <v>5.5</v>
      </c>
      <c r="AT469" s="8" t="e">
        <f t="shared" si="205"/>
        <v>#DIV/0!</v>
      </c>
      <c r="AU469" s="8" t="e">
        <f t="shared" si="209"/>
        <v>#N/A</v>
      </c>
      <c r="AV469" s="8">
        <f t="shared" si="200"/>
        <v>5.5</v>
      </c>
      <c r="AW469" s="8" t="e">
        <f t="shared" si="201"/>
        <v>#DIV/0!</v>
      </c>
      <c r="AX469" s="8">
        <f t="shared" si="196"/>
        <v>5.5</v>
      </c>
      <c r="AY469" s="8">
        <f t="shared" si="192"/>
        <v>5.5</v>
      </c>
      <c r="AZ469" s="8" t="e">
        <f t="shared" si="193"/>
        <v>#DIV/0!</v>
      </c>
      <c r="BA469" s="1">
        <f t="shared" si="197"/>
        <v>5.5</v>
      </c>
      <c r="BB469" s="1">
        <f>SUM('BONUS GAZZETTA 2013 2014'!C469:AN469)</f>
        <v>0</v>
      </c>
      <c r="BC469" s="15">
        <f t="shared" si="206"/>
        <v>5.5</v>
      </c>
      <c r="BD469" s="1">
        <f t="shared" si="202"/>
        <v>5.5</v>
      </c>
      <c r="BE469" s="1">
        <f t="shared" si="203"/>
        <v>0</v>
      </c>
      <c r="BF469" s="1">
        <f>SUM('BONUS GAZZETTA 2013 2014'!D469,'BONUS GAZZETTA 2013 2014'!F469,'BONUS GAZZETTA 2013 2014'!H469,'BONUS GAZZETTA 2013 2014'!J469,'BONUS GAZZETTA 2013 2014'!L469,'BONUS GAZZETTA 2013 2014'!N469,'BONUS GAZZETTA 2013 2014'!O469,'BONUS GAZZETTA 2013 2014'!Q469,'BONUS GAZZETTA 2013 2014'!S469,'BONUS GAZZETTA 2013 2014'!U469,'BONUS GAZZETTA 2013 2014'!V469,'BONUS GAZZETTA 2013 2014'!X469,'BONUS GAZZETTA 2013 2014'!Z469,'BONUS GAZZETTA 2013 2014'!AB469,'BONUS GAZZETTA 2013 2014'!AD469,'BONUS GAZZETTA 2013 2014'!AF469,'BONUS GAZZETTA 2013 2014'!AI469,'BONUS GAZZETTA 2013 2014'!AK469,'BONUS GAZZETTA 2013 2014'!AM469)</f>
        <v>0</v>
      </c>
      <c r="BG469" s="1">
        <f>SUM('BONUS GAZZETTA 2013 2014'!C469,'BONUS GAZZETTA 2013 2014'!E469,'BONUS GAZZETTA 2013 2014'!G469,'BONUS GAZZETTA 2013 2014'!I469,'BONUS GAZZETTA 2013 2014'!K469,'BONUS GAZZETTA 2013 2014'!M469,'BONUS GAZZETTA 2013 2014'!P469,'BONUS GAZZETTA 2013 2014'!R469,'BONUS GAZZETTA 2013 2014'!T469,'BONUS GAZZETTA 2013 2014'!W469,'BONUS GAZZETTA 2013 2014'!Y469,'BONUS GAZZETTA 2013 2014'!AA469,'BONUS GAZZETTA 2013 2014'!AC469,'BONUS GAZZETTA 2013 2014'!AE469,'BONUS GAZZETTA 2013 2014'!AG469,'BONUS GAZZETTA 2013 2014'!AH469,'BONUS GAZZETTA 2013 2014'!AJ469,'BONUS GAZZETTA 2013 2014'!AL469,'BONUS GAZZETTA 2013 2014'!AN469)</f>
        <v>0</v>
      </c>
      <c r="BH469" s="1">
        <f t="shared" si="194"/>
        <v>5.5</v>
      </c>
      <c r="BI469" s="1">
        <f t="shared" si="195"/>
        <v>0</v>
      </c>
    </row>
    <row r="470" spans="1:61">
      <c r="A470" s="46" t="s">
        <v>14</v>
      </c>
      <c r="B470" s="46" t="s">
        <v>552</v>
      </c>
      <c r="C470" s="46"/>
      <c r="D470" s="46"/>
      <c r="E470" s="46"/>
      <c r="F470" s="46"/>
      <c r="G470" s="46"/>
      <c r="H470" s="47"/>
      <c r="I470" s="46"/>
      <c r="J470" s="46"/>
      <c r="K470" s="46"/>
      <c r="L470" s="46"/>
      <c r="M470" s="46"/>
      <c r="N470" s="46"/>
      <c r="O470" s="46"/>
      <c r="P470" s="46"/>
      <c r="Q470" s="46">
        <v>7.5</v>
      </c>
      <c r="R470" s="46">
        <v>6.5</v>
      </c>
      <c r="S470" s="46">
        <v>7.5</v>
      </c>
      <c r="T470" s="46">
        <v>5.5</v>
      </c>
      <c r="U470" s="46">
        <v>6</v>
      </c>
      <c r="V470" s="46">
        <v>7</v>
      </c>
      <c r="W470" s="46">
        <v>6</v>
      </c>
      <c r="X470" s="46">
        <v>6</v>
      </c>
      <c r="Y470" s="46" t="s">
        <v>423</v>
      </c>
      <c r="Z470" s="46">
        <v>7.5</v>
      </c>
      <c r="AA470" s="46">
        <v>6</v>
      </c>
      <c r="AB470" s="46">
        <v>5</v>
      </c>
      <c r="AC470" s="46" t="s">
        <v>609</v>
      </c>
      <c r="AD470" s="46">
        <v>6</v>
      </c>
      <c r="AE470" s="46">
        <v>7</v>
      </c>
      <c r="AF470" s="46">
        <v>6.5</v>
      </c>
      <c r="AG470" s="46">
        <v>6</v>
      </c>
      <c r="AH470" s="46">
        <v>8</v>
      </c>
      <c r="AI470" s="46"/>
      <c r="AJ470" s="46"/>
      <c r="AK470" s="46"/>
      <c r="AL470" s="46"/>
      <c r="AM470" s="46">
        <v>5</v>
      </c>
      <c r="AN470" s="46">
        <v>5</v>
      </c>
      <c r="AO470" s="7">
        <f t="shared" si="207"/>
        <v>18</v>
      </c>
      <c r="AP470" s="8">
        <f t="shared" si="198"/>
        <v>10</v>
      </c>
      <c r="AQ470" s="8">
        <f t="shared" si="199"/>
        <v>8</v>
      </c>
      <c r="AR470" s="8">
        <f t="shared" si="208"/>
        <v>6.333333333333333</v>
      </c>
      <c r="AS470" s="8">
        <f t="shared" si="204"/>
        <v>6.6</v>
      </c>
      <c r="AT470" s="8">
        <f t="shared" si="205"/>
        <v>6.2307692307692308</v>
      </c>
      <c r="AU470" s="8">
        <f t="shared" si="209"/>
        <v>6</v>
      </c>
      <c r="AV470" s="8">
        <f t="shared" si="200"/>
        <v>6.4</v>
      </c>
      <c r="AW470" s="8">
        <f t="shared" si="201"/>
        <v>6.25</v>
      </c>
      <c r="AX470" s="8">
        <f t="shared" si="196"/>
        <v>8.3611111111111107</v>
      </c>
      <c r="AY470" s="8">
        <f t="shared" si="192"/>
        <v>8.35</v>
      </c>
      <c r="AZ470" s="8">
        <f t="shared" si="193"/>
        <v>8.375</v>
      </c>
      <c r="BA470" s="1">
        <f t="shared" si="197"/>
        <v>114</v>
      </c>
      <c r="BB470" s="1">
        <f>SUM('BONUS GAZZETTA 2013 2014'!C470:AN470)</f>
        <v>36.5</v>
      </c>
      <c r="BC470" s="15">
        <f t="shared" si="206"/>
        <v>150.5</v>
      </c>
      <c r="BD470" s="1">
        <f t="shared" si="202"/>
        <v>64</v>
      </c>
      <c r="BE470" s="1">
        <f t="shared" si="203"/>
        <v>50</v>
      </c>
      <c r="BF470" s="1">
        <f>SUM('BONUS GAZZETTA 2013 2014'!D470,'BONUS GAZZETTA 2013 2014'!F470,'BONUS GAZZETTA 2013 2014'!H470,'BONUS GAZZETTA 2013 2014'!J470,'BONUS GAZZETTA 2013 2014'!L470,'BONUS GAZZETTA 2013 2014'!N470,'BONUS GAZZETTA 2013 2014'!O470,'BONUS GAZZETTA 2013 2014'!Q470,'BONUS GAZZETTA 2013 2014'!S470,'BONUS GAZZETTA 2013 2014'!U470,'BONUS GAZZETTA 2013 2014'!V470,'BONUS GAZZETTA 2013 2014'!X470,'BONUS GAZZETTA 2013 2014'!Z470,'BONUS GAZZETTA 2013 2014'!AB470,'BONUS GAZZETTA 2013 2014'!AD470,'BONUS GAZZETTA 2013 2014'!AF470,'BONUS GAZZETTA 2013 2014'!AI470,'BONUS GAZZETTA 2013 2014'!AK470,'BONUS GAZZETTA 2013 2014'!AM470)</f>
        <v>19.5</v>
      </c>
      <c r="BG470" s="1">
        <f>SUM('BONUS GAZZETTA 2013 2014'!C470,'BONUS GAZZETTA 2013 2014'!E470,'BONUS GAZZETTA 2013 2014'!G470,'BONUS GAZZETTA 2013 2014'!I470,'BONUS GAZZETTA 2013 2014'!K470,'BONUS GAZZETTA 2013 2014'!M470,'BONUS GAZZETTA 2013 2014'!P470,'BONUS GAZZETTA 2013 2014'!R470,'BONUS GAZZETTA 2013 2014'!T470,'BONUS GAZZETTA 2013 2014'!W470,'BONUS GAZZETTA 2013 2014'!Y470,'BONUS GAZZETTA 2013 2014'!AA470,'BONUS GAZZETTA 2013 2014'!AC470,'BONUS GAZZETTA 2013 2014'!AE470,'BONUS GAZZETTA 2013 2014'!AG470,'BONUS GAZZETTA 2013 2014'!AH470,'BONUS GAZZETTA 2013 2014'!AJ470,'BONUS GAZZETTA 2013 2014'!AL470,'BONUS GAZZETTA 2013 2014'!AN470)</f>
        <v>17</v>
      </c>
      <c r="BH470" s="1">
        <f t="shared" si="194"/>
        <v>83.5</v>
      </c>
      <c r="BI470" s="1">
        <f t="shared" si="195"/>
        <v>67</v>
      </c>
    </row>
    <row r="471" spans="1:61">
      <c r="A471" s="46" t="s">
        <v>14</v>
      </c>
      <c r="B471" s="46" t="s">
        <v>210</v>
      </c>
      <c r="C471" s="46">
        <v>5.5</v>
      </c>
      <c r="D471" s="46">
        <v>6</v>
      </c>
      <c r="E471" s="46">
        <v>6</v>
      </c>
      <c r="F471" s="46">
        <v>6</v>
      </c>
      <c r="G471" s="46">
        <v>7</v>
      </c>
      <c r="H471" s="47">
        <v>8</v>
      </c>
      <c r="I471" s="46">
        <v>8</v>
      </c>
      <c r="J471" s="46">
        <v>6</v>
      </c>
      <c r="K471" s="46"/>
      <c r="L471" s="46"/>
      <c r="M471" s="46"/>
      <c r="N471" s="46"/>
      <c r="O471" s="46">
        <v>5.5</v>
      </c>
      <c r="P471" s="46">
        <v>6.5</v>
      </c>
      <c r="Q471" s="46">
        <v>8</v>
      </c>
      <c r="R471" s="46">
        <v>5.5</v>
      </c>
      <c r="S471" s="46">
        <v>6</v>
      </c>
      <c r="T471" s="46">
        <v>5</v>
      </c>
      <c r="U471" s="46">
        <v>6</v>
      </c>
      <c r="V471" s="46">
        <v>6.5</v>
      </c>
      <c r="W471" s="46">
        <v>7.5</v>
      </c>
      <c r="X471" s="46">
        <v>7</v>
      </c>
      <c r="Y471" s="46">
        <v>6</v>
      </c>
      <c r="Z471" s="46">
        <v>6.5</v>
      </c>
      <c r="AA471" s="46">
        <v>6.5</v>
      </c>
      <c r="AB471" s="46">
        <v>5.5</v>
      </c>
      <c r="AC471" s="46">
        <v>5.5</v>
      </c>
      <c r="AD471" s="46">
        <v>6.5</v>
      </c>
      <c r="AE471" s="46">
        <v>6.5</v>
      </c>
      <c r="AF471" s="46">
        <v>7</v>
      </c>
      <c r="AG471" s="46">
        <v>5.5</v>
      </c>
      <c r="AH471" s="46">
        <v>6.5</v>
      </c>
      <c r="AI471" s="46">
        <v>7</v>
      </c>
      <c r="AJ471" s="46">
        <v>5.5</v>
      </c>
      <c r="AK471" s="46">
        <v>7</v>
      </c>
      <c r="AL471" s="46">
        <v>5.5</v>
      </c>
      <c r="AM471" s="46">
        <v>6</v>
      </c>
      <c r="AN471" s="46"/>
      <c r="AO471" s="7">
        <f t="shared" si="207"/>
        <v>33</v>
      </c>
      <c r="AP471" s="8">
        <f t="shared" si="198"/>
        <v>17</v>
      </c>
      <c r="AQ471" s="8">
        <f t="shared" si="199"/>
        <v>16</v>
      </c>
      <c r="AR471" s="8">
        <f t="shared" si="208"/>
        <v>6.333333333333333</v>
      </c>
      <c r="AS471" s="8">
        <f t="shared" si="204"/>
        <v>6.333333333333333</v>
      </c>
      <c r="AT471" s="8">
        <f t="shared" si="205"/>
        <v>6.333333333333333</v>
      </c>
      <c r="AU471" s="8">
        <f t="shared" si="209"/>
        <v>5.5</v>
      </c>
      <c r="AV471" s="8">
        <f t="shared" si="200"/>
        <v>6.5</v>
      </c>
      <c r="AW471" s="8">
        <f t="shared" si="201"/>
        <v>6.15625</v>
      </c>
      <c r="AX471" s="8">
        <f t="shared" si="196"/>
        <v>7.1212121212121211</v>
      </c>
      <c r="AY471" s="8">
        <f t="shared" si="192"/>
        <v>7.5588235294117645</v>
      </c>
      <c r="AZ471" s="8">
        <f t="shared" si="193"/>
        <v>6.65625</v>
      </c>
      <c r="BA471" s="1">
        <f t="shared" si="197"/>
        <v>209</v>
      </c>
      <c r="BB471" s="1">
        <f>SUM('BONUS GAZZETTA 2013 2014'!C471:AN471)</f>
        <v>26</v>
      </c>
      <c r="BC471" s="15">
        <f t="shared" si="206"/>
        <v>235</v>
      </c>
      <c r="BD471" s="1">
        <f t="shared" si="202"/>
        <v>110.5</v>
      </c>
      <c r="BE471" s="1">
        <f t="shared" si="203"/>
        <v>98.5</v>
      </c>
      <c r="BF471" s="1">
        <f>SUM('BONUS GAZZETTA 2013 2014'!D471,'BONUS GAZZETTA 2013 2014'!F471,'BONUS GAZZETTA 2013 2014'!H471,'BONUS GAZZETTA 2013 2014'!J471,'BONUS GAZZETTA 2013 2014'!L471,'BONUS GAZZETTA 2013 2014'!N471,'BONUS GAZZETTA 2013 2014'!O471,'BONUS GAZZETTA 2013 2014'!Q471,'BONUS GAZZETTA 2013 2014'!S471,'BONUS GAZZETTA 2013 2014'!U471,'BONUS GAZZETTA 2013 2014'!V471,'BONUS GAZZETTA 2013 2014'!X471,'BONUS GAZZETTA 2013 2014'!Z471,'BONUS GAZZETTA 2013 2014'!AB471,'BONUS GAZZETTA 2013 2014'!AD471,'BONUS GAZZETTA 2013 2014'!AF471,'BONUS GAZZETTA 2013 2014'!AI471,'BONUS GAZZETTA 2013 2014'!AK471,'BONUS GAZZETTA 2013 2014'!AM471)</f>
        <v>18</v>
      </c>
      <c r="BG471" s="1">
        <f>SUM('BONUS GAZZETTA 2013 2014'!C471,'BONUS GAZZETTA 2013 2014'!E471,'BONUS GAZZETTA 2013 2014'!G471,'BONUS GAZZETTA 2013 2014'!I471,'BONUS GAZZETTA 2013 2014'!K471,'BONUS GAZZETTA 2013 2014'!M471,'BONUS GAZZETTA 2013 2014'!P471,'BONUS GAZZETTA 2013 2014'!R471,'BONUS GAZZETTA 2013 2014'!T471,'BONUS GAZZETTA 2013 2014'!W471,'BONUS GAZZETTA 2013 2014'!Y471,'BONUS GAZZETTA 2013 2014'!AA471,'BONUS GAZZETTA 2013 2014'!AC471,'BONUS GAZZETTA 2013 2014'!AE471,'BONUS GAZZETTA 2013 2014'!AG471,'BONUS GAZZETTA 2013 2014'!AH471,'BONUS GAZZETTA 2013 2014'!AJ471,'BONUS GAZZETTA 2013 2014'!AL471,'BONUS GAZZETTA 2013 2014'!AN471)</f>
        <v>8</v>
      </c>
      <c r="BH471" s="1">
        <f t="shared" si="194"/>
        <v>128.5</v>
      </c>
      <c r="BI471" s="1">
        <f t="shared" si="195"/>
        <v>106.5</v>
      </c>
    </row>
    <row r="472" spans="1:61">
      <c r="A472" s="46" t="s">
        <v>14</v>
      </c>
      <c r="B472" s="46" t="s">
        <v>209</v>
      </c>
      <c r="C472" s="46">
        <v>7</v>
      </c>
      <c r="D472" s="46">
        <v>6.5</v>
      </c>
      <c r="E472" s="46">
        <v>7</v>
      </c>
      <c r="F472" s="46">
        <v>7.5</v>
      </c>
      <c r="G472" s="46">
        <v>6.5</v>
      </c>
      <c r="H472" s="47">
        <v>7</v>
      </c>
      <c r="I472" s="46">
        <v>8.5</v>
      </c>
      <c r="J472" s="46">
        <v>6</v>
      </c>
      <c r="K472" s="46"/>
      <c r="L472" s="46"/>
      <c r="M472" s="46"/>
      <c r="N472" s="46"/>
      <c r="O472" s="46"/>
      <c r="P472" s="46"/>
      <c r="Q472" s="46"/>
      <c r="R472" s="46">
        <v>6</v>
      </c>
      <c r="S472" s="46">
        <v>6.5</v>
      </c>
      <c r="T472" s="46">
        <v>5</v>
      </c>
      <c r="U472" s="46">
        <v>7.5</v>
      </c>
      <c r="V472" s="46" t="s">
        <v>423</v>
      </c>
      <c r="W472" s="46">
        <v>6.5</v>
      </c>
      <c r="X472" s="46">
        <v>7</v>
      </c>
      <c r="Y472" s="46">
        <v>6</v>
      </c>
      <c r="Z472" s="46"/>
      <c r="AA472" s="46"/>
      <c r="AB472" s="46"/>
      <c r="AC472" s="46"/>
      <c r="AD472" s="46">
        <v>7.5</v>
      </c>
      <c r="AE472" s="46">
        <v>6.5</v>
      </c>
      <c r="AF472" s="46">
        <v>5.5</v>
      </c>
      <c r="AG472" s="46">
        <v>6</v>
      </c>
      <c r="AH472" s="46"/>
      <c r="AI472" s="46">
        <v>7</v>
      </c>
      <c r="AJ472" s="46">
        <v>6</v>
      </c>
      <c r="AK472" s="46">
        <v>6.5</v>
      </c>
      <c r="AL472" s="46">
        <v>6.5</v>
      </c>
      <c r="AM472" s="46">
        <v>6</v>
      </c>
      <c r="AN472" s="46">
        <v>5.5</v>
      </c>
      <c r="AO472" s="7">
        <f t="shared" si="207"/>
        <v>25</v>
      </c>
      <c r="AP472" s="8">
        <f t="shared" si="198"/>
        <v>12</v>
      </c>
      <c r="AQ472" s="8">
        <f t="shared" si="199"/>
        <v>13</v>
      </c>
      <c r="AR472" s="8">
        <f t="shared" si="208"/>
        <v>6.54</v>
      </c>
      <c r="AS472" s="8">
        <f t="shared" si="204"/>
        <v>6.75</v>
      </c>
      <c r="AT472" s="8">
        <f t="shared" si="205"/>
        <v>6.3461538461538458</v>
      </c>
      <c r="AU472" s="8">
        <f t="shared" si="209"/>
        <v>6.5</v>
      </c>
      <c r="AV472" s="8">
        <f t="shared" si="200"/>
        <v>6.708333333333333</v>
      </c>
      <c r="AW472" s="8">
        <f t="shared" si="201"/>
        <v>6.384615384615385</v>
      </c>
      <c r="AX472" s="8">
        <f t="shared" si="196"/>
        <v>7.36</v>
      </c>
      <c r="AY472" s="8">
        <f t="shared" si="192"/>
        <v>7.375</v>
      </c>
      <c r="AZ472" s="8">
        <f t="shared" si="193"/>
        <v>7.3461538461538458</v>
      </c>
      <c r="BA472" s="1">
        <f t="shared" si="197"/>
        <v>163.5</v>
      </c>
      <c r="BB472" s="1">
        <f>SUM('BONUS GAZZETTA 2013 2014'!C472:AN472)</f>
        <v>20.5</v>
      </c>
      <c r="BC472" s="15">
        <f t="shared" si="206"/>
        <v>184</v>
      </c>
      <c r="BD472" s="1">
        <f t="shared" si="202"/>
        <v>80.5</v>
      </c>
      <c r="BE472" s="1">
        <f t="shared" si="203"/>
        <v>83</v>
      </c>
      <c r="BF472" s="1">
        <f>SUM('BONUS GAZZETTA 2013 2014'!D472,'BONUS GAZZETTA 2013 2014'!F472,'BONUS GAZZETTA 2013 2014'!H472,'BONUS GAZZETTA 2013 2014'!J472,'BONUS GAZZETTA 2013 2014'!L472,'BONUS GAZZETTA 2013 2014'!N472,'BONUS GAZZETTA 2013 2014'!O472,'BONUS GAZZETTA 2013 2014'!Q472,'BONUS GAZZETTA 2013 2014'!S472,'BONUS GAZZETTA 2013 2014'!U472,'BONUS GAZZETTA 2013 2014'!V472,'BONUS GAZZETTA 2013 2014'!X472,'BONUS GAZZETTA 2013 2014'!Z472,'BONUS GAZZETTA 2013 2014'!AB472,'BONUS GAZZETTA 2013 2014'!AD472,'BONUS GAZZETTA 2013 2014'!AF472,'BONUS GAZZETTA 2013 2014'!AI472,'BONUS GAZZETTA 2013 2014'!AK472,'BONUS GAZZETTA 2013 2014'!AM472)</f>
        <v>8</v>
      </c>
      <c r="BG472" s="1">
        <f>SUM('BONUS GAZZETTA 2013 2014'!C472,'BONUS GAZZETTA 2013 2014'!E472,'BONUS GAZZETTA 2013 2014'!G472,'BONUS GAZZETTA 2013 2014'!I472,'BONUS GAZZETTA 2013 2014'!K472,'BONUS GAZZETTA 2013 2014'!M472,'BONUS GAZZETTA 2013 2014'!P472,'BONUS GAZZETTA 2013 2014'!R472,'BONUS GAZZETTA 2013 2014'!T472,'BONUS GAZZETTA 2013 2014'!W472,'BONUS GAZZETTA 2013 2014'!Y472,'BONUS GAZZETTA 2013 2014'!AA472,'BONUS GAZZETTA 2013 2014'!AC472,'BONUS GAZZETTA 2013 2014'!AE472,'BONUS GAZZETTA 2013 2014'!AG472,'BONUS GAZZETTA 2013 2014'!AH472,'BONUS GAZZETTA 2013 2014'!AJ472,'BONUS GAZZETTA 2013 2014'!AL472,'BONUS GAZZETTA 2013 2014'!AN472)</f>
        <v>12.5</v>
      </c>
      <c r="BH472" s="1">
        <f t="shared" si="194"/>
        <v>88.5</v>
      </c>
      <c r="BI472" s="1">
        <f t="shared" si="195"/>
        <v>95.5</v>
      </c>
    </row>
    <row r="473" spans="1:61">
      <c r="A473" s="152" t="s">
        <v>296</v>
      </c>
      <c r="B473" s="152"/>
      <c r="C473" s="152"/>
      <c r="D473" s="152"/>
      <c r="E473" s="152"/>
      <c r="F473" s="152"/>
      <c r="G473" s="152"/>
      <c r="H473" s="152"/>
      <c r="I473" s="152"/>
      <c r="J473" s="152"/>
      <c r="K473" s="152"/>
      <c r="L473" s="152"/>
      <c r="M473" s="152"/>
      <c r="N473" s="152"/>
      <c r="O473" s="152"/>
      <c r="P473" s="152"/>
      <c r="Q473" s="152"/>
      <c r="R473" s="152"/>
      <c r="S473" s="152"/>
      <c r="T473" s="152"/>
      <c r="U473" s="152"/>
      <c r="V473" s="152"/>
      <c r="W473" s="152"/>
      <c r="X473" s="152"/>
      <c r="Y473" s="152"/>
      <c r="Z473" s="152"/>
      <c r="AA473" s="152"/>
      <c r="AB473" s="152"/>
      <c r="AC473" s="152"/>
      <c r="AD473" s="152"/>
      <c r="AE473" s="152"/>
      <c r="AF473" s="152"/>
      <c r="AG473" s="152"/>
      <c r="AH473" s="152"/>
      <c r="AI473" s="152"/>
      <c r="AJ473" s="152"/>
      <c r="AK473" s="152"/>
      <c r="AL473" s="152"/>
      <c r="AM473" s="152"/>
      <c r="AN473" s="152"/>
      <c r="AO473" s="12"/>
      <c r="AP473" s="12"/>
      <c r="AQ473" s="12"/>
      <c r="AR473" s="12"/>
      <c r="AS473" s="12"/>
      <c r="AT473" s="12"/>
      <c r="AU473" s="12"/>
      <c r="AV473" s="12"/>
      <c r="AW473" s="12"/>
      <c r="AX473" s="12"/>
      <c r="AY473" s="12"/>
      <c r="AZ473" s="12"/>
      <c r="BA473" s="12"/>
      <c r="BB473" s="12"/>
      <c r="BC473" s="12"/>
      <c r="BD473" s="12"/>
      <c r="BE473" s="12"/>
      <c r="BF473" s="12"/>
      <c r="BG473" s="12"/>
      <c r="BH473" s="12"/>
      <c r="BI473" s="12"/>
    </row>
    <row r="474" spans="1:61">
      <c r="A474" s="48" t="s">
        <v>0</v>
      </c>
      <c r="B474" s="48" t="s">
        <v>211</v>
      </c>
      <c r="C474" s="48">
        <v>6</v>
      </c>
      <c r="D474" s="48">
        <v>6.5</v>
      </c>
      <c r="E474" s="48">
        <v>5</v>
      </c>
      <c r="F474" s="48">
        <v>6</v>
      </c>
      <c r="G474" s="48">
        <v>6</v>
      </c>
      <c r="H474" s="49">
        <v>6</v>
      </c>
      <c r="I474" s="48">
        <v>6.5</v>
      </c>
      <c r="J474" s="48">
        <v>6</v>
      </c>
      <c r="K474" s="48">
        <v>6</v>
      </c>
      <c r="L474" s="48">
        <v>6</v>
      </c>
      <c r="M474" s="48">
        <v>6</v>
      </c>
      <c r="N474" s="48">
        <v>6</v>
      </c>
      <c r="O474" s="48">
        <v>6</v>
      </c>
      <c r="P474" s="48">
        <v>6</v>
      </c>
      <c r="Q474" s="48">
        <v>6</v>
      </c>
      <c r="R474" s="48">
        <v>6.5</v>
      </c>
      <c r="S474" s="48">
        <v>6</v>
      </c>
      <c r="T474" s="48">
        <v>5.5</v>
      </c>
      <c r="U474" s="48">
        <v>6</v>
      </c>
      <c r="V474" s="48">
        <v>5.5</v>
      </c>
      <c r="W474" s="48">
        <v>6</v>
      </c>
      <c r="X474" s="48">
        <v>6</v>
      </c>
      <c r="Y474" s="48">
        <v>6</v>
      </c>
      <c r="Z474" s="48">
        <v>6</v>
      </c>
      <c r="AA474" s="48">
        <v>4</v>
      </c>
      <c r="AB474" s="48">
        <v>7</v>
      </c>
      <c r="AC474" s="48">
        <v>6</v>
      </c>
      <c r="AD474" s="48">
        <v>5</v>
      </c>
      <c r="AE474" s="48">
        <v>7</v>
      </c>
      <c r="AF474" s="48">
        <v>6</v>
      </c>
      <c r="AG474" s="48">
        <v>6</v>
      </c>
      <c r="AH474" s="48">
        <v>6.5</v>
      </c>
      <c r="AI474" s="48">
        <v>5</v>
      </c>
      <c r="AJ474" s="48"/>
      <c r="AK474" s="48"/>
      <c r="AL474" s="48"/>
      <c r="AM474" s="48"/>
      <c r="AN474" s="48"/>
      <c r="AO474" s="8">
        <f t="shared" ref="AO474:AO516" si="210">COUNT(C474:AN474)</f>
        <v>33</v>
      </c>
      <c r="AP474" s="8">
        <f>COUNT(C474,E474,G474,I474,K474,M474,O474,Q474,S474,U474,W474,Y474,AA474,AC474,AE474,AG474,AI474,AK474,AM474)</f>
        <v>17</v>
      </c>
      <c r="AQ474" s="8">
        <f>COUNT(D474,F474,H474,J474,L474,N474,P474,R474,T474,V474,X474,Z474,AB474,AD474,AF474,AH474,AJ474,AL474,AN474)</f>
        <v>16</v>
      </c>
      <c r="AR474" s="8">
        <f t="shared" ref="AR474:AR516" si="211">AVERAGE(C474:AN474)</f>
        <v>5.9393939393939394</v>
      </c>
      <c r="AS474" s="8">
        <f t="shared" si="204"/>
        <v>6</v>
      </c>
      <c r="AT474" s="8">
        <f t="shared" si="205"/>
        <v>5.8571428571428568</v>
      </c>
      <c r="AU474" s="8">
        <f t="shared" ref="AU474:AU516" si="212">MODE(C474:AN474)</f>
        <v>6</v>
      </c>
      <c r="AV474" s="8">
        <f>AVERAGE(C474,E474,G474,I474,K474,M474,O474,Q474,S474,U474,W474,Y474,AA474,AC474,AE474,AG474,AI474,AK474,AM474)</f>
        <v>5.8529411764705879</v>
      </c>
      <c r="AW474" s="8">
        <f>AVERAGE(D474,F474,H474,J474,L474,N474,P474,R474,T474,V474,X474,Z474,AB474,AD474,AF474,AH474,AJ474,AL474,AN474)</f>
        <v>6.03125</v>
      </c>
      <c r="AX474" s="8">
        <f t="shared" ref="AX474:AX506" si="213">BC474/AO474</f>
        <v>4.4393939393939394</v>
      </c>
      <c r="AY474" s="8">
        <f t="shared" si="192"/>
        <v>4.5</v>
      </c>
      <c r="AZ474" s="8">
        <f t="shared" si="193"/>
        <v>4.375</v>
      </c>
      <c r="BA474" s="1">
        <f t="shared" ref="BA474:BA506" si="214">SUM(C474:AN474)</f>
        <v>196</v>
      </c>
      <c r="BB474" s="1">
        <f>SUM('BONUS GAZZETTA 2013 2014'!C474:AN474)</f>
        <v>-49.5</v>
      </c>
      <c r="BC474" s="15">
        <f t="shared" si="206"/>
        <v>146.5</v>
      </c>
      <c r="BD474" s="1">
        <f>SUM(C474,E474,G474,I474,K474,M474,O474,Q474,S474,U474,W474,Y474,AA474,AC474,AE474,AG474,AI474,AK474,AM474)</f>
        <v>99.5</v>
      </c>
      <c r="BE474" s="1">
        <f>SUM(D474,F474,H474,J474,L474,N474,P474,R474,T474,V474,X474,Z474,AB474,AD474,AF474,AH474,AJ474,AL474,AN474)</f>
        <v>96.5</v>
      </c>
      <c r="BF474" s="1">
        <f>SUM('BONUS GAZZETTA 2013 2014'!C474,'BONUS GAZZETTA 2013 2014'!E474,'BONUS GAZZETTA 2013 2014'!G474,'BONUS GAZZETTA 2013 2014'!I474,'BONUS GAZZETTA 2013 2014'!K474,'BONUS GAZZETTA 2013 2014'!M474,'BONUS GAZZETTA 2013 2014'!O474,'BONUS GAZZETTA 2013 2014'!Q474,'BONUS GAZZETTA 2013 2014'!S474,'BONUS GAZZETTA 2013 2014'!U474,'BONUS GAZZETTA 2013 2014'!W474,'BONUS GAZZETTA 2013 2014'!Y474,'BONUS GAZZETTA 2013 2014'!AA474,'BONUS GAZZETTA 2013 2014'!AC474,'BONUS GAZZETTA 2013 2014'!AE474,'BONUS GAZZETTA 2013 2014'!AG474,'BONUS GAZZETTA 2013 2014'!AI474,'BONUS GAZZETTA 2013 2014'!AK474,'BONUS GAZZETTA 2013 2014'!AM474)</f>
        <v>-23</v>
      </c>
      <c r="BG474" s="1">
        <f>SUM('BONUS GAZZETTA 2013 2014'!D474,'BONUS GAZZETTA 2013 2014'!F474,'BONUS GAZZETTA 2013 2014'!H474,'BONUS GAZZETTA 2013 2014'!J474,'BONUS GAZZETTA 2013 2014'!L474,'BONUS GAZZETTA 2013 2014'!N474,'BONUS GAZZETTA 2013 2014'!P474,'BONUS GAZZETTA 2013 2014'!R474,'BONUS GAZZETTA 2013 2014'!T474,'BONUS GAZZETTA 2013 2014'!V474,'BONUS GAZZETTA 2013 2014'!X474,'BONUS GAZZETTA 2013 2014'!Z474,'BONUS GAZZETTA 2013 2014'!AB474,'BONUS GAZZETTA 2013 2014'!AD474,'BONUS GAZZETTA 2013 2014'!AF474,'BONUS GAZZETTA 2013 2014'!AH474,'BONUS GAZZETTA 2013 2014'!AJ474,'BONUS GAZZETTA 2013 2014'!AL474,'BONUS GAZZETTA 2013 2014'!AN474)</f>
        <v>-26.5</v>
      </c>
      <c r="BH474" s="1">
        <f t="shared" si="194"/>
        <v>76.5</v>
      </c>
      <c r="BI474" s="1">
        <f t="shared" si="195"/>
        <v>70</v>
      </c>
    </row>
    <row r="475" spans="1:61">
      <c r="A475" s="48" t="s">
        <v>0</v>
      </c>
      <c r="B475" s="48" t="s">
        <v>623</v>
      </c>
      <c r="C475" s="48"/>
      <c r="D475" s="48"/>
      <c r="E475" s="48"/>
      <c r="F475" s="48"/>
      <c r="G475" s="48"/>
      <c r="H475" s="49"/>
      <c r="I475" s="48"/>
      <c r="J475" s="48"/>
      <c r="K475" s="48"/>
      <c r="L475" s="48"/>
      <c r="M475" s="48"/>
      <c r="N475" s="48"/>
      <c r="O475" s="48"/>
      <c r="P475" s="48"/>
      <c r="Q475" s="48"/>
      <c r="R475" s="48"/>
      <c r="S475" s="48"/>
      <c r="T475" s="48"/>
      <c r="U475" s="48"/>
      <c r="V475" s="48"/>
      <c r="W475" s="48"/>
      <c r="X475" s="48"/>
      <c r="Y475" s="48"/>
      <c r="Z475" s="48"/>
      <c r="AA475" s="48"/>
      <c r="AB475" s="48"/>
      <c r="AC475" s="48"/>
      <c r="AD475" s="48"/>
      <c r="AE475" s="48"/>
      <c r="AF475" s="48"/>
      <c r="AG475" s="48"/>
      <c r="AH475" s="48"/>
      <c r="AI475" s="48"/>
      <c r="AJ475" s="48">
        <v>6.5</v>
      </c>
      <c r="AK475" s="48">
        <v>6</v>
      </c>
      <c r="AL475" s="48">
        <v>6.5</v>
      </c>
      <c r="AM475" s="48">
        <v>4.5</v>
      </c>
      <c r="AN475" s="48">
        <v>6.5</v>
      </c>
      <c r="AO475" s="7">
        <f t="shared" si="210"/>
        <v>5</v>
      </c>
      <c r="AP475" s="8">
        <f t="shared" ref="AP475:AP506" si="215">COUNT(C475,E475,G475,I475,K475,M475,O475,Q475,S475,U475,W475,Y475,AA475,AC475,AE475,AG475,AI475,AK475,AM475)</f>
        <v>2</v>
      </c>
      <c r="AQ475" s="8">
        <f t="shared" ref="AQ475:AQ506" si="216">COUNT(D475,F475,H475,J475,L475,N475,P475,R475,T475,V475,X475,Z475,AB475,AD475,AF475,AH475,AJ475,AL475,AN475)</f>
        <v>3</v>
      </c>
      <c r="AR475" s="8">
        <f t="shared" si="211"/>
        <v>6</v>
      </c>
      <c r="AS475" s="8" t="e">
        <f t="shared" si="204"/>
        <v>#DIV/0!</v>
      </c>
      <c r="AT475" s="8">
        <f t="shared" si="205"/>
        <v>6</v>
      </c>
      <c r="AU475" s="8">
        <f t="shared" si="212"/>
        <v>6.5</v>
      </c>
      <c r="AV475" s="8">
        <f t="shared" ref="AV475:AV506" si="217">AVERAGE(C475,E475,G475,I475,K475,M475,O475,Q475,S475,U475,W475,Y475,AA475,AC475,AE475,AG475,AI475,AK475,AM475)</f>
        <v>5.25</v>
      </c>
      <c r="AW475" s="8">
        <f t="shared" ref="AW475:AW506" si="218">AVERAGE(D475,F475,H475,J475,L475,N475,P475,R475,T475,V475,X475,Z475,AB475,AD475,AF475,AH475,AJ475,AL475,AN475)</f>
        <v>6.5</v>
      </c>
      <c r="AX475" s="8">
        <f t="shared" si="213"/>
        <v>3.4</v>
      </c>
      <c r="AY475" s="8">
        <f t="shared" si="192"/>
        <v>2.25</v>
      </c>
      <c r="AZ475" s="8">
        <f t="shared" si="193"/>
        <v>4.166666666666667</v>
      </c>
      <c r="BA475" s="1">
        <f t="shared" si="214"/>
        <v>30</v>
      </c>
      <c r="BB475" s="1">
        <f>SUM('BONUS GAZZETTA 2013 2014'!C475:AN475)</f>
        <v>-13</v>
      </c>
      <c r="BC475" s="15">
        <f t="shared" si="206"/>
        <v>17</v>
      </c>
      <c r="BD475" s="1">
        <f t="shared" ref="BD475:BD506" si="219">SUM(C475,E475,G475,I475,K475,M475,O475,Q475,S475,U475,W475,Y475,AA475,AC475,AE475,AG475,AI475,AK475,AM475)</f>
        <v>10.5</v>
      </c>
      <c r="BE475" s="1">
        <f t="shared" ref="BE475:BE506" si="220">SUM(D475,F475,H475,J475,L475,N475,P475,R475,T475,V475,X475,Z475,AB475,AD475,AF475,AH475,AJ475,AL475,AN475)</f>
        <v>19.5</v>
      </c>
      <c r="BF475" s="1">
        <f>SUM('BONUS GAZZETTA 2013 2014'!C475,'BONUS GAZZETTA 2013 2014'!E475,'BONUS GAZZETTA 2013 2014'!G475,'BONUS GAZZETTA 2013 2014'!I475,'BONUS GAZZETTA 2013 2014'!K475,'BONUS GAZZETTA 2013 2014'!M475,'BONUS GAZZETTA 2013 2014'!O475,'BONUS GAZZETTA 2013 2014'!Q475,'BONUS GAZZETTA 2013 2014'!S475,'BONUS GAZZETTA 2013 2014'!U475,'BONUS GAZZETTA 2013 2014'!W475,'BONUS GAZZETTA 2013 2014'!Y475,'BONUS GAZZETTA 2013 2014'!AA475,'BONUS GAZZETTA 2013 2014'!AC475,'BONUS GAZZETTA 2013 2014'!AE475,'BONUS GAZZETTA 2013 2014'!AG475,'BONUS GAZZETTA 2013 2014'!AI475,'BONUS GAZZETTA 2013 2014'!AK475,'BONUS GAZZETTA 2013 2014'!AM475)</f>
        <v>-6</v>
      </c>
      <c r="BG475" s="1">
        <f>SUM('BONUS GAZZETTA 2013 2014'!D475,'BONUS GAZZETTA 2013 2014'!F475,'BONUS GAZZETTA 2013 2014'!H475,'BONUS GAZZETTA 2013 2014'!J475,'BONUS GAZZETTA 2013 2014'!L475,'BONUS GAZZETTA 2013 2014'!N475,'BONUS GAZZETTA 2013 2014'!P475,'BONUS GAZZETTA 2013 2014'!R475,'BONUS GAZZETTA 2013 2014'!T475,'BONUS GAZZETTA 2013 2014'!V475,'BONUS GAZZETTA 2013 2014'!X475,'BONUS GAZZETTA 2013 2014'!Z475,'BONUS GAZZETTA 2013 2014'!AB475,'BONUS GAZZETTA 2013 2014'!AD475,'BONUS GAZZETTA 2013 2014'!AF475,'BONUS GAZZETTA 2013 2014'!AH475,'BONUS GAZZETTA 2013 2014'!AJ475,'BONUS GAZZETTA 2013 2014'!AL475,'BONUS GAZZETTA 2013 2014'!AN475)</f>
        <v>-7</v>
      </c>
      <c r="BH475" s="1">
        <f t="shared" si="194"/>
        <v>4.5</v>
      </c>
      <c r="BI475" s="1">
        <f t="shared" si="195"/>
        <v>12.5</v>
      </c>
    </row>
    <row r="476" spans="1:61">
      <c r="A476" s="48" t="s">
        <v>2</v>
      </c>
      <c r="B476" s="48" t="s">
        <v>212</v>
      </c>
      <c r="C476" s="48">
        <v>5</v>
      </c>
      <c r="D476" s="48" t="s">
        <v>423</v>
      </c>
      <c r="E476" s="48"/>
      <c r="F476" s="48"/>
      <c r="G476" s="48"/>
      <c r="H476" s="49"/>
      <c r="I476" s="48"/>
      <c r="J476" s="48"/>
      <c r="K476" s="48"/>
      <c r="L476" s="48"/>
      <c r="M476" s="48"/>
      <c r="N476" s="48">
        <v>4.5</v>
      </c>
      <c r="O476" s="48"/>
      <c r="P476" s="48"/>
      <c r="Q476" s="48"/>
      <c r="R476" s="48"/>
      <c r="S476" s="48"/>
      <c r="T476" s="48"/>
      <c r="U476" s="48"/>
      <c r="V476" s="48"/>
      <c r="W476" s="48"/>
      <c r="X476" s="48"/>
      <c r="Y476" s="48"/>
      <c r="Z476" s="48"/>
      <c r="AA476" s="48"/>
      <c r="AB476" s="48"/>
      <c r="AC476" s="48"/>
      <c r="AD476" s="48"/>
      <c r="AE476" s="48"/>
      <c r="AF476" s="48"/>
      <c r="AG476" s="48">
        <v>6</v>
      </c>
      <c r="AH476" s="48">
        <v>5</v>
      </c>
      <c r="AI476" s="48"/>
      <c r="AJ476" s="48"/>
      <c r="AK476" s="48"/>
      <c r="AL476" s="48"/>
      <c r="AM476" s="48"/>
      <c r="AN476" s="48"/>
      <c r="AO476" s="7">
        <f t="shared" si="210"/>
        <v>4</v>
      </c>
      <c r="AP476" s="8">
        <f t="shared" si="215"/>
        <v>2</v>
      </c>
      <c r="AQ476" s="8">
        <f t="shared" si="216"/>
        <v>2</v>
      </c>
      <c r="AR476" s="8">
        <f t="shared" si="211"/>
        <v>5.125</v>
      </c>
      <c r="AS476" s="8">
        <f t="shared" si="204"/>
        <v>4.75</v>
      </c>
      <c r="AT476" s="8">
        <f t="shared" si="205"/>
        <v>5.5</v>
      </c>
      <c r="AU476" s="8">
        <f t="shared" si="212"/>
        <v>5</v>
      </c>
      <c r="AV476" s="8">
        <f t="shared" si="217"/>
        <v>5.5</v>
      </c>
      <c r="AW476" s="8">
        <f t="shared" si="218"/>
        <v>4.75</v>
      </c>
      <c r="AX476" s="8">
        <f t="shared" si="213"/>
        <v>4.875</v>
      </c>
      <c r="AY476" s="8">
        <f t="shared" si="192"/>
        <v>5.25</v>
      </c>
      <c r="AZ476" s="8">
        <f t="shared" si="193"/>
        <v>4.5</v>
      </c>
      <c r="BA476" s="1">
        <f t="shared" si="214"/>
        <v>20.5</v>
      </c>
      <c r="BB476" s="1">
        <f>SUM('BONUS GAZZETTA 2013 2014'!C476:AN476)</f>
        <v>-1</v>
      </c>
      <c r="BC476" s="15">
        <f t="shared" si="206"/>
        <v>19.5</v>
      </c>
      <c r="BD476" s="1">
        <f t="shared" si="219"/>
        <v>11</v>
      </c>
      <c r="BE476" s="1">
        <f t="shared" si="220"/>
        <v>9.5</v>
      </c>
      <c r="BF476" s="1">
        <f>SUM('BONUS GAZZETTA 2013 2014'!C476,'BONUS GAZZETTA 2013 2014'!E476,'BONUS GAZZETTA 2013 2014'!G476,'BONUS GAZZETTA 2013 2014'!I476,'BONUS GAZZETTA 2013 2014'!K476,'BONUS GAZZETTA 2013 2014'!M476,'BONUS GAZZETTA 2013 2014'!O476,'BONUS GAZZETTA 2013 2014'!Q476,'BONUS GAZZETTA 2013 2014'!S476,'BONUS GAZZETTA 2013 2014'!U476,'BONUS GAZZETTA 2013 2014'!W476,'BONUS GAZZETTA 2013 2014'!Y476,'BONUS GAZZETTA 2013 2014'!AA476,'BONUS GAZZETTA 2013 2014'!AC476,'BONUS GAZZETTA 2013 2014'!AE476,'BONUS GAZZETTA 2013 2014'!AG476,'BONUS GAZZETTA 2013 2014'!AI476,'BONUS GAZZETTA 2013 2014'!AK476,'BONUS GAZZETTA 2013 2014'!AM476)</f>
        <v>-0.5</v>
      </c>
      <c r="BG476" s="1">
        <f>SUM('BONUS GAZZETTA 2013 2014'!D476,'BONUS GAZZETTA 2013 2014'!F476,'BONUS GAZZETTA 2013 2014'!H476,'BONUS GAZZETTA 2013 2014'!J476,'BONUS GAZZETTA 2013 2014'!L476,'BONUS GAZZETTA 2013 2014'!N476,'BONUS GAZZETTA 2013 2014'!P476,'BONUS GAZZETTA 2013 2014'!R476,'BONUS GAZZETTA 2013 2014'!T476,'BONUS GAZZETTA 2013 2014'!V476,'BONUS GAZZETTA 2013 2014'!X476,'BONUS GAZZETTA 2013 2014'!Z476,'BONUS GAZZETTA 2013 2014'!AB476,'BONUS GAZZETTA 2013 2014'!AD476,'BONUS GAZZETTA 2013 2014'!AF476,'BONUS GAZZETTA 2013 2014'!AH476,'BONUS GAZZETTA 2013 2014'!AJ476,'BONUS GAZZETTA 2013 2014'!AL476,'BONUS GAZZETTA 2013 2014'!AN476)</f>
        <v>-0.5</v>
      </c>
      <c r="BH476" s="1">
        <f t="shared" si="194"/>
        <v>10.5</v>
      </c>
      <c r="BI476" s="1">
        <f t="shared" si="195"/>
        <v>9</v>
      </c>
    </row>
    <row r="477" spans="1:61">
      <c r="A477" s="48" t="s">
        <v>2</v>
      </c>
      <c r="B477" s="48" t="s">
        <v>213</v>
      </c>
      <c r="C477" s="48">
        <v>5</v>
      </c>
      <c r="D477" s="48"/>
      <c r="E477" s="48"/>
      <c r="F477" s="48"/>
      <c r="G477" s="48"/>
      <c r="H477" s="49"/>
      <c r="I477" s="48"/>
      <c r="J477" s="48"/>
      <c r="K477" s="48"/>
      <c r="L477" s="48"/>
      <c r="M477" s="48"/>
      <c r="N477" s="48"/>
      <c r="O477" s="48"/>
      <c r="P477" s="48"/>
      <c r="Q477" s="48"/>
      <c r="R477" s="48"/>
      <c r="S477" s="48"/>
      <c r="T477" s="48"/>
      <c r="U477" s="48"/>
      <c r="V477" s="48"/>
      <c r="W477" s="48"/>
      <c r="X477" s="48"/>
      <c r="Y477" s="48"/>
      <c r="Z477" s="48"/>
      <c r="AA477" s="48"/>
      <c r="AB477" s="48"/>
      <c r="AC477" s="48"/>
      <c r="AD477" s="48"/>
      <c r="AE477" s="48"/>
      <c r="AF477" s="48"/>
      <c r="AG477" s="48"/>
      <c r="AH477" s="48"/>
      <c r="AI477" s="48"/>
      <c r="AJ477" s="48"/>
      <c r="AK477" s="48"/>
      <c r="AL477" s="48"/>
      <c r="AM477" s="48"/>
      <c r="AN477" s="48"/>
      <c r="AO477" s="7">
        <f t="shared" si="210"/>
        <v>1</v>
      </c>
      <c r="AP477" s="8">
        <f t="shared" si="215"/>
        <v>1</v>
      </c>
      <c r="AQ477" s="8">
        <f t="shared" si="216"/>
        <v>0</v>
      </c>
      <c r="AR477" s="8">
        <f t="shared" si="211"/>
        <v>5</v>
      </c>
      <c r="AS477" s="8">
        <f t="shared" si="204"/>
        <v>5</v>
      </c>
      <c r="AT477" s="8" t="e">
        <f t="shared" si="205"/>
        <v>#DIV/0!</v>
      </c>
      <c r="AU477" s="8" t="e">
        <f t="shared" si="212"/>
        <v>#N/A</v>
      </c>
      <c r="AV477" s="8">
        <f t="shared" si="217"/>
        <v>5</v>
      </c>
      <c r="AW477" s="8" t="e">
        <f t="shared" si="218"/>
        <v>#DIV/0!</v>
      </c>
      <c r="AX477" s="8">
        <f t="shared" si="213"/>
        <v>4</v>
      </c>
      <c r="AY477" s="8">
        <f t="shared" si="192"/>
        <v>4</v>
      </c>
      <c r="AZ477" s="8" t="e">
        <f t="shared" si="193"/>
        <v>#DIV/0!</v>
      </c>
      <c r="BA477" s="1">
        <f t="shared" si="214"/>
        <v>5</v>
      </c>
      <c r="BB477" s="1">
        <f>SUM('BONUS GAZZETTA 2013 2014'!C477:AN477)</f>
        <v>-1</v>
      </c>
      <c r="BC477" s="15">
        <f t="shared" si="206"/>
        <v>4</v>
      </c>
      <c r="BD477" s="1">
        <f t="shared" si="219"/>
        <v>5</v>
      </c>
      <c r="BE477" s="1">
        <f t="shared" si="220"/>
        <v>0</v>
      </c>
      <c r="BF477" s="1">
        <f>SUM('BONUS GAZZETTA 2013 2014'!C477,'BONUS GAZZETTA 2013 2014'!E477,'BONUS GAZZETTA 2013 2014'!G477,'BONUS GAZZETTA 2013 2014'!I477,'BONUS GAZZETTA 2013 2014'!K477,'BONUS GAZZETTA 2013 2014'!M477,'BONUS GAZZETTA 2013 2014'!O477,'BONUS GAZZETTA 2013 2014'!Q477,'BONUS GAZZETTA 2013 2014'!S477,'BONUS GAZZETTA 2013 2014'!U477,'BONUS GAZZETTA 2013 2014'!W477,'BONUS GAZZETTA 2013 2014'!Y477,'BONUS GAZZETTA 2013 2014'!AA477,'BONUS GAZZETTA 2013 2014'!AC477,'BONUS GAZZETTA 2013 2014'!AE477,'BONUS GAZZETTA 2013 2014'!AG477,'BONUS GAZZETTA 2013 2014'!AI477,'BONUS GAZZETTA 2013 2014'!AK477,'BONUS GAZZETTA 2013 2014'!AM477)</f>
        <v>-1</v>
      </c>
      <c r="BG477" s="1">
        <f>SUM('BONUS GAZZETTA 2013 2014'!D477,'BONUS GAZZETTA 2013 2014'!F477,'BONUS GAZZETTA 2013 2014'!H477,'BONUS GAZZETTA 2013 2014'!J477,'BONUS GAZZETTA 2013 2014'!L477,'BONUS GAZZETTA 2013 2014'!N477,'BONUS GAZZETTA 2013 2014'!P477,'BONUS GAZZETTA 2013 2014'!R477,'BONUS GAZZETTA 2013 2014'!T477,'BONUS GAZZETTA 2013 2014'!V477,'BONUS GAZZETTA 2013 2014'!X477,'BONUS GAZZETTA 2013 2014'!Z477,'BONUS GAZZETTA 2013 2014'!AB477,'BONUS GAZZETTA 2013 2014'!AD477,'BONUS GAZZETTA 2013 2014'!AF477,'BONUS GAZZETTA 2013 2014'!AH477,'BONUS GAZZETTA 2013 2014'!AJ477,'BONUS GAZZETTA 2013 2014'!AL477,'BONUS GAZZETTA 2013 2014'!AN477)</f>
        <v>0</v>
      </c>
      <c r="BH477" s="1">
        <f t="shared" si="194"/>
        <v>4</v>
      </c>
      <c r="BI477" s="1">
        <f t="shared" si="195"/>
        <v>0</v>
      </c>
    </row>
    <row r="478" spans="1:61">
      <c r="A478" s="48" t="s">
        <v>2</v>
      </c>
      <c r="B478" s="48" t="s">
        <v>214</v>
      </c>
      <c r="C478" s="48">
        <v>5.5</v>
      </c>
      <c r="D478" s="48">
        <v>6</v>
      </c>
      <c r="E478" s="48">
        <v>5</v>
      </c>
      <c r="F478" s="48">
        <v>5.5</v>
      </c>
      <c r="G478" s="48">
        <v>6</v>
      </c>
      <c r="H478" s="49">
        <v>6</v>
      </c>
      <c r="I478" s="48"/>
      <c r="J478" s="48">
        <v>7</v>
      </c>
      <c r="K478" s="48">
        <v>6</v>
      </c>
      <c r="L478" s="48">
        <v>5</v>
      </c>
      <c r="M478" s="48">
        <v>3</v>
      </c>
      <c r="N478" s="48"/>
      <c r="O478" s="48">
        <v>5.5</v>
      </c>
      <c r="P478" s="48">
        <v>5.5</v>
      </c>
      <c r="Q478" s="48">
        <v>6.5</v>
      </c>
      <c r="R478" s="48"/>
      <c r="S478" s="48"/>
      <c r="T478" s="48">
        <v>6</v>
      </c>
      <c r="U478" s="48">
        <v>6</v>
      </c>
      <c r="V478" s="48">
        <v>5.5</v>
      </c>
      <c r="W478" s="48">
        <v>4.5</v>
      </c>
      <c r="X478" s="48"/>
      <c r="Y478" s="48"/>
      <c r="Z478" s="48"/>
      <c r="AA478" s="48">
        <v>6</v>
      </c>
      <c r="AB478" s="48"/>
      <c r="AC478" s="48"/>
      <c r="AD478" s="48"/>
      <c r="AE478" s="48"/>
      <c r="AF478" s="48">
        <v>6</v>
      </c>
      <c r="AG478" s="48"/>
      <c r="AH478" s="48"/>
      <c r="AI478" s="48"/>
      <c r="AJ478" s="48">
        <v>5.5</v>
      </c>
      <c r="AK478" s="48"/>
      <c r="AL478" s="48"/>
      <c r="AM478" s="48"/>
      <c r="AN478" s="48"/>
      <c r="AO478" s="7">
        <f t="shared" si="210"/>
        <v>20</v>
      </c>
      <c r="AP478" s="8">
        <f t="shared" si="215"/>
        <v>10</v>
      </c>
      <c r="AQ478" s="8">
        <f t="shared" si="216"/>
        <v>10</v>
      </c>
      <c r="AR478" s="8">
        <f t="shared" si="211"/>
        <v>5.6</v>
      </c>
      <c r="AS478" s="8">
        <f t="shared" si="204"/>
        <v>5.6333333333333337</v>
      </c>
      <c r="AT478" s="8">
        <f t="shared" si="205"/>
        <v>5.5</v>
      </c>
      <c r="AU478" s="8">
        <f t="shared" si="212"/>
        <v>6</v>
      </c>
      <c r="AV478" s="8">
        <f t="shared" si="217"/>
        <v>5.4</v>
      </c>
      <c r="AW478" s="8">
        <f t="shared" si="218"/>
        <v>5.8</v>
      </c>
      <c r="AX478" s="8">
        <f t="shared" si="213"/>
        <v>5.3250000000000002</v>
      </c>
      <c r="AY478" s="8">
        <f t="shared" si="192"/>
        <v>5.05</v>
      </c>
      <c r="AZ478" s="8">
        <f t="shared" si="193"/>
        <v>5.6</v>
      </c>
      <c r="BA478" s="1">
        <f t="shared" si="214"/>
        <v>112</v>
      </c>
      <c r="BB478" s="1">
        <f>SUM('BONUS GAZZETTA 2013 2014'!C478:AN478)</f>
        <v>-5.5</v>
      </c>
      <c r="BC478" s="15">
        <f t="shared" si="206"/>
        <v>106.5</v>
      </c>
      <c r="BD478" s="1">
        <f t="shared" si="219"/>
        <v>54</v>
      </c>
      <c r="BE478" s="1">
        <f t="shared" si="220"/>
        <v>58</v>
      </c>
      <c r="BF478" s="1">
        <f>SUM('BONUS GAZZETTA 2013 2014'!C478,'BONUS GAZZETTA 2013 2014'!E478,'BONUS GAZZETTA 2013 2014'!G478,'BONUS GAZZETTA 2013 2014'!I478,'BONUS GAZZETTA 2013 2014'!K478,'BONUS GAZZETTA 2013 2014'!M478,'BONUS GAZZETTA 2013 2014'!O478,'BONUS GAZZETTA 2013 2014'!Q478,'BONUS GAZZETTA 2013 2014'!S478,'BONUS GAZZETTA 2013 2014'!U478,'BONUS GAZZETTA 2013 2014'!W478,'BONUS GAZZETTA 2013 2014'!Y478,'BONUS GAZZETTA 2013 2014'!AA478,'BONUS GAZZETTA 2013 2014'!AC478,'BONUS GAZZETTA 2013 2014'!AE478,'BONUS GAZZETTA 2013 2014'!AG478,'BONUS GAZZETTA 2013 2014'!AI478,'BONUS GAZZETTA 2013 2014'!AK478,'BONUS GAZZETTA 2013 2014'!AM478)</f>
        <v>-3.5</v>
      </c>
      <c r="BG478" s="1">
        <f>SUM('BONUS GAZZETTA 2013 2014'!D478,'BONUS GAZZETTA 2013 2014'!F478,'BONUS GAZZETTA 2013 2014'!H478,'BONUS GAZZETTA 2013 2014'!J478,'BONUS GAZZETTA 2013 2014'!L478,'BONUS GAZZETTA 2013 2014'!N478,'BONUS GAZZETTA 2013 2014'!P478,'BONUS GAZZETTA 2013 2014'!R478,'BONUS GAZZETTA 2013 2014'!T478,'BONUS GAZZETTA 2013 2014'!V478,'BONUS GAZZETTA 2013 2014'!X478,'BONUS GAZZETTA 2013 2014'!Z478,'BONUS GAZZETTA 2013 2014'!AB478,'BONUS GAZZETTA 2013 2014'!AD478,'BONUS GAZZETTA 2013 2014'!AF478,'BONUS GAZZETTA 2013 2014'!AH478,'BONUS GAZZETTA 2013 2014'!AJ478,'BONUS GAZZETTA 2013 2014'!AL478,'BONUS GAZZETTA 2013 2014'!AN478)</f>
        <v>-2</v>
      </c>
      <c r="BH478" s="1">
        <f t="shared" si="194"/>
        <v>50.5</v>
      </c>
      <c r="BI478" s="1">
        <f t="shared" si="195"/>
        <v>56</v>
      </c>
    </row>
    <row r="479" spans="1:61">
      <c r="A479" s="48" t="s">
        <v>2</v>
      </c>
      <c r="B479" s="48" t="s">
        <v>215</v>
      </c>
      <c r="C479" s="48">
        <v>5</v>
      </c>
      <c r="D479" s="48">
        <v>6.5</v>
      </c>
      <c r="E479" s="48">
        <v>5</v>
      </c>
      <c r="F479" s="48">
        <v>6.5</v>
      </c>
      <c r="G479" s="48">
        <v>6</v>
      </c>
      <c r="H479" s="49">
        <v>6</v>
      </c>
      <c r="I479" s="48">
        <v>5.5</v>
      </c>
      <c r="J479" s="48">
        <v>7</v>
      </c>
      <c r="K479" s="48">
        <v>5.5</v>
      </c>
      <c r="L479" s="48"/>
      <c r="M479" s="48">
        <v>5</v>
      </c>
      <c r="N479" s="48">
        <v>5</v>
      </c>
      <c r="O479" s="48">
        <v>6</v>
      </c>
      <c r="P479" s="48">
        <v>6</v>
      </c>
      <c r="Q479" s="48">
        <v>6.5</v>
      </c>
      <c r="R479" s="48">
        <v>6</v>
      </c>
      <c r="S479" s="48">
        <v>6</v>
      </c>
      <c r="T479" s="48">
        <v>5.5</v>
      </c>
      <c r="U479" s="48">
        <v>6.5</v>
      </c>
      <c r="V479" s="48">
        <v>6</v>
      </c>
      <c r="W479" s="48">
        <v>6</v>
      </c>
      <c r="X479" s="48">
        <v>6.5</v>
      </c>
      <c r="Y479" s="48">
        <v>5.5</v>
      </c>
      <c r="Z479" s="48">
        <v>6</v>
      </c>
      <c r="AA479" s="48"/>
      <c r="AB479" s="48">
        <v>6</v>
      </c>
      <c r="AC479" s="48">
        <v>5.5</v>
      </c>
      <c r="AD479" s="48">
        <v>5</v>
      </c>
      <c r="AE479" s="48">
        <v>6</v>
      </c>
      <c r="AF479" s="48">
        <v>6</v>
      </c>
      <c r="AG479" s="48">
        <v>6.5</v>
      </c>
      <c r="AH479" s="48">
        <v>6</v>
      </c>
      <c r="AI479" s="48">
        <v>5</v>
      </c>
      <c r="AJ479" s="48"/>
      <c r="AK479" s="48">
        <v>6</v>
      </c>
      <c r="AL479" s="48">
        <v>6</v>
      </c>
      <c r="AM479" s="48">
        <v>5</v>
      </c>
      <c r="AN479" s="48">
        <v>6</v>
      </c>
      <c r="AO479" s="7">
        <f t="shared" si="210"/>
        <v>35</v>
      </c>
      <c r="AP479" s="8">
        <f t="shared" si="215"/>
        <v>18</v>
      </c>
      <c r="AQ479" s="8">
        <f t="shared" si="216"/>
        <v>17</v>
      </c>
      <c r="AR479" s="8">
        <f t="shared" si="211"/>
        <v>5.8428571428571425</v>
      </c>
      <c r="AS479" s="8">
        <f t="shared" si="204"/>
        <v>5.8611111111111107</v>
      </c>
      <c r="AT479" s="8">
        <f t="shared" si="205"/>
        <v>5.8235294117647056</v>
      </c>
      <c r="AU479" s="8">
        <f t="shared" si="212"/>
        <v>6</v>
      </c>
      <c r="AV479" s="8">
        <f t="shared" si="217"/>
        <v>5.6944444444444446</v>
      </c>
      <c r="AW479" s="8">
        <f t="shared" si="218"/>
        <v>6</v>
      </c>
      <c r="AX479" s="8">
        <f t="shared" si="213"/>
        <v>5.8285714285714283</v>
      </c>
      <c r="AY479" s="8">
        <f t="shared" si="192"/>
        <v>5.75</v>
      </c>
      <c r="AZ479" s="8">
        <f t="shared" si="193"/>
        <v>5.9117647058823533</v>
      </c>
      <c r="BA479" s="1">
        <f t="shared" si="214"/>
        <v>204.5</v>
      </c>
      <c r="BB479" s="1">
        <f>SUM('BONUS GAZZETTA 2013 2014'!C479:AN479)</f>
        <v>-0.5</v>
      </c>
      <c r="BC479" s="15">
        <f t="shared" si="206"/>
        <v>204</v>
      </c>
      <c r="BD479" s="1">
        <f t="shared" si="219"/>
        <v>102.5</v>
      </c>
      <c r="BE479" s="1">
        <f t="shared" si="220"/>
        <v>102</v>
      </c>
      <c r="BF479" s="1">
        <f>SUM('BONUS GAZZETTA 2013 2014'!C479,'BONUS GAZZETTA 2013 2014'!E479,'BONUS GAZZETTA 2013 2014'!G479,'BONUS GAZZETTA 2013 2014'!I479,'BONUS GAZZETTA 2013 2014'!K479,'BONUS GAZZETTA 2013 2014'!M479,'BONUS GAZZETTA 2013 2014'!O479,'BONUS GAZZETTA 2013 2014'!Q479,'BONUS GAZZETTA 2013 2014'!S479,'BONUS GAZZETTA 2013 2014'!U479,'BONUS GAZZETTA 2013 2014'!W479,'BONUS GAZZETTA 2013 2014'!Y479,'BONUS GAZZETTA 2013 2014'!AA479,'BONUS GAZZETTA 2013 2014'!AC479,'BONUS GAZZETTA 2013 2014'!AE479,'BONUS GAZZETTA 2013 2014'!AG479,'BONUS GAZZETTA 2013 2014'!AI479,'BONUS GAZZETTA 2013 2014'!AK479,'BONUS GAZZETTA 2013 2014'!AM479)</f>
        <v>1</v>
      </c>
      <c r="BG479" s="1">
        <f>SUM('BONUS GAZZETTA 2013 2014'!D479,'BONUS GAZZETTA 2013 2014'!F479,'BONUS GAZZETTA 2013 2014'!H479,'BONUS GAZZETTA 2013 2014'!J479,'BONUS GAZZETTA 2013 2014'!L479,'BONUS GAZZETTA 2013 2014'!N479,'BONUS GAZZETTA 2013 2014'!P479,'BONUS GAZZETTA 2013 2014'!R479,'BONUS GAZZETTA 2013 2014'!T479,'BONUS GAZZETTA 2013 2014'!V479,'BONUS GAZZETTA 2013 2014'!X479,'BONUS GAZZETTA 2013 2014'!Z479,'BONUS GAZZETTA 2013 2014'!AB479,'BONUS GAZZETTA 2013 2014'!AD479,'BONUS GAZZETTA 2013 2014'!AF479,'BONUS GAZZETTA 2013 2014'!AH479,'BONUS GAZZETTA 2013 2014'!AJ479,'BONUS GAZZETTA 2013 2014'!AL479,'BONUS GAZZETTA 2013 2014'!AN479)</f>
        <v>-1.5</v>
      </c>
      <c r="BH479" s="1">
        <f t="shared" si="194"/>
        <v>103.5</v>
      </c>
      <c r="BI479" s="1">
        <f t="shared" si="195"/>
        <v>100.5</v>
      </c>
    </row>
    <row r="480" spans="1:61">
      <c r="A480" s="48" t="s">
        <v>2</v>
      </c>
      <c r="B480" s="48" t="s">
        <v>598</v>
      </c>
      <c r="C480" s="48"/>
      <c r="D480" s="48"/>
      <c r="E480" s="48"/>
      <c r="F480" s="48"/>
      <c r="G480" s="48"/>
      <c r="H480" s="49"/>
      <c r="I480" s="48"/>
      <c r="J480" s="48"/>
      <c r="K480" s="48"/>
      <c r="L480" s="48"/>
      <c r="M480" s="48"/>
      <c r="N480" s="48"/>
      <c r="O480" s="48"/>
      <c r="P480" s="48"/>
      <c r="Q480" s="48"/>
      <c r="R480" s="48"/>
      <c r="S480" s="48"/>
      <c r="T480" s="48"/>
      <c r="U480" s="48"/>
      <c r="V480" s="48"/>
      <c r="W480" s="48"/>
      <c r="X480" s="48"/>
      <c r="Y480" s="48">
        <v>6</v>
      </c>
      <c r="Z480" s="48" t="s">
        <v>423</v>
      </c>
      <c r="AA480" s="48">
        <v>5.5</v>
      </c>
      <c r="AB480" s="48">
        <v>6</v>
      </c>
      <c r="AC480" s="48">
        <v>6</v>
      </c>
      <c r="AD480" s="48">
        <v>5.5</v>
      </c>
      <c r="AE480" s="48"/>
      <c r="AF480" s="48"/>
      <c r="AG480" s="48">
        <v>6</v>
      </c>
      <c r="AH480" s="48"/>
      <c r="AI480" s="48"/>
      <c r="AJ480" s="48">
        <v>6</v>
      </c>
      <c r="AK480" s="48">
        <v>6</v>
      </c>
      <c r="AL480" s="48">
        <v>6</v>
      </c>
      <c r="AM480" s="48"/>
      <c r="AN480" s="48"/>
      <c r="AO480" s="7">
        <f t="shared" si="210"/>
        <v>9</v>
      </c>
      <c r="AP480" s="8">
        <f t="shared" si="215"/>
        <v>5</v>
      </c>
      <c r="AQ480" s="8">
        <f t="shared" si="216"/>
        <v>4</v>
      </c>
      <c r="AR480" s="8">
        <f t="shared" si="211"/>
        <v>5.8888888888888893</v>
      </c>
      <c r="AS480" s="8" t="e">
        <f t="shared" si="204"/>
        <v>#DIV/0!</v>
      </c>
      <c r="AT480" s="8">
        <f t="shared" si="205"/>
        <v>5.8888888888888893</v>
      </c>
      <c r="AU480" s="8">
        <f t="shared" si="212"/>
        <v>6</v>
      </c>
      <c r="AV480" s="8">
        <f t="shared" si="217"/>
        <v>5.9</v>
      </c>
      <c r="AW480" s="8">
        <f t="shared" si="218"/>
        <v>5.875</v>
      </c>
      <c r="AX480" s="8">
        <f t="shared" si="213"/>
        <v>5.8888888888888893</v>
      </c>
      <c r="AY480" s="8">
        <f t="shared" si="192"/>
        <v>5.9</v>
      </c>
      <c r="AZ480" s="8">
        <f t="shared" si="193"/>
        <v>5.875</v>
      </c>
      <c r="BA480" s="1">
        <f t="shared" si="214"/>
        <v>53</v>
      </c>
      <c r="BB480" s="1">
        <f>SUM('BONUS GAZZETTA 2013 2014'!C480:AN480)</f>
        <v>0</v>
      </c>
      <c r="BC480" s="15">
        <f t="shared" si="206"/>
        <v>53</v>
      </c>
      <c r="BD480" s="1">
        <f t="shared" si="219"/>
        <v>29.5</v>
      </c>
      <c r="BE480" s="1">
        <f t="shared" si="220"/>
        <v>23.5</v>
      </c>
      <c r="BF480" s="1">
        <f>SUM('BONUS GAZZETTA 2013 2014'!C480,'BONUS GAZZETTA 2013 2014'!E480,'BONUS GAZZETTA 2013 2014'!G480,'BONUS GAZZETTA 2013 2014'!I480,'BONUS GAZZETTA 2013 2014'!K480,'BONUS GAZZETTA 2013 2014'!M480,'BONUS GAZZETTA 2013 2014'!O480,'BONUS GAZZETTA 2013 2014'!Q480,'BONUS GAZZETTA 2013 2014'!S480,'BONUS GAZZETTA 2013 2014'!U480,'BONUS GAZZETTA 2013 2014'!W480,'BONUS GAZZETTA 2013 2014'!Y480,'BONUS GAZZETTA 2013 2014'!AA480,'BONUS GAZZETTA 2013 2014'!AC480,'BONUS GAZZETTA 2013 2014'!AE480,'BONUS GAZZETTA 2013 2014'!AG480,'BONUS GAZZETTA 2013 2014'!AI480,'BONUS GAZZETTA 2013 2014'!AK480,'BONUS GAZZETTA 2013 2014'!AM480)</f>
        <v>0</v>
      </c>
      <c r="BG480" s="1">
        <f>SUM('BONUS GAZZETTA 2013 2014'!D480,'BONUS GAZZETTA 2013 2014'!F480,'BONUS GAZZETTA 2013 2014'!H480,'BONUS GAZZETTA 2013 2014'!J480,'BONUS GAZZETTA 2013 2014'!L480,'BONUS GAZZETTA 2013 2014'!N480,'BONUS GAZZETTA 2013 2014'!P480,'BONUS GAZZETTA 2013 2014'!R480,'BONUS GAZZETTA 2013 2014'!T480,'BONUS GAZZETTA 2013 2014'!V480,'BONUS GAZZETTA 2013 2014'!X480,'BONUS GAZZETTA 2013 2014'!Z480,'BONUS GAZZETTA 2013 2014'!AB480,'BONUS GAZZETTA 2013 2014'!AD480,'BONUS GAZZETTA 2013 2014'!AF480,'BONUS GAZZETTA 2013 2014'!AH480,'BONUS GAZZETTA 2013 2014'!AJ480,'BONUS GAZZETTA 2013 2014'!AL480,'BONUS GAZZETTA 2013 2014'!AN480)</f>
        <v>0</v>
      </c>
      <c r="BH480" s="1">
        <f t="shared" si="194"/>
        <v>29.5</v>
      </c>
      <c r="BI480" s="1">
        <f t="shared" si="195"/>
        <v>23.5</v>
      </c>
    </row>
    <row r="481" spans="1:61">
      <c r="A481" s="48" t="s">
        <v>2</v>
      </c>
      <c r="B481" s="48" t="s">
        <v>216</v>
      </c>
      <c r="C481" s="48">
        <v>5.5</v>
      </c>
      <c r="D481" s="48"/>
      <c r="E481" s="48">
        <v>5</v>
      </c>
      <c r="F481" s="48">
        <v>5</v>
      </c>
      <c r="G481" s="48">
        <v>5.5</v>
      </c>
      <c r="H481" s="49"/>
      <c r="I481" s="48">
        <v>6</v>
      </c>
      <c r="J481" s="48">
        <v>6</v>
      </c>
      <c r="K481" s="48">
        <v>6</v>
      </c>
      <c r="L481" s="48">
        <v>5</v>
      </c>
      <c r="M481" s="48">
        <v>5.5</v>
      </c>
      <c r="N481" s="48"/>
      <c r="O481" s="48">
        <v>6</v>
      </c>
      <c r="P481" s="48">
        <v>6</v>
      </c>
      <c r="Q481" s="48">
        <v>6</v>
      </c>
      <c r="R481" s="48">
        <v>6.5</v>
      </c>
      <c r="S481" s="48">
        <v>6</v>
      </c>
      <c r="T481" s="48">
        <v>5.5</v>
      </c>
      <c r="U481" s="48">
        <v>7</v>
      </c>
      <c r="V481" s="48">
        <v>5.5</v>
      </c>
      <c r="W481" s="48">
        <v>7</v>
      </c>
      <c r="X481" s="48">
        <v>6.5</v>
      </c>
      <c r="Y481" s="48">
        <v>6.5</v>
      </c>
      <c r="Z481" s="48">
        <v>6</v>
      </c>
      <c r="AA481" s="48" t="s">
        <v>429</v>
      </c>
      <c r="AB481" s="48">
        <v>6.5</v>
      </c>
      <c r="AC481" s="48">
        <v>6</v>
      </c>
      <c r="AD481" s="48">
        <v>5</v>
      </c>
      <c r="AE481" s="48">
        <v>6</v>
      </c>
      <c r="AF481" s="48" t="s">
        <v>423</v>
      </c>
      <c r="AG481" s="48">
        <v>6</v>
      </c>
      <c r="AH481" s="48"/>
      <c r="AI481" s="48">
        <v>5</v>
      </c>
      <c r="AJ481" s="48"/>
      <c r="AK481" s="48">
        <v>6</v>
      </c>
      <c r="AL481" s="48">
        <v>5.5</v>
      </c>
      <c r="AM481" s="48">
        <v>5</v>
      </c>
      <c r="AN481" s="48">
        <v>5.5</v>
      </c>
      <c r="AO481" s="7">
        <f t="shared" si="210"/>
        <v>31</v>
      </c>
      <c r="AP481" s="8">
        <f t="shared" si="215"/>
        <v>18</v>
      </c>
      <c r="AQ481" s="8">
        <f t="shared" si="216"/>
        <v>13</v>
      </c>
      <c r="AR481" s="8">
        <f t="shared" si="211"/>
        <v>5.82258064516129</v>
      </c>
      <c r="AS481" s="8">
        <f t="shared" si="204"/>
        <v>5.78125</v>
      </c>
      <c r="AT481" s="8">
        <f t="shared" si="205"/>
        <v>5.8666666666666663</v>
      </c>
      <c r="AU481" s="8">
        <f t="shared" si="212"/>
        <v>6</v>
      </c>
      <c r="AV481" s="8">
        <f t="shared" si="217"/>
        <v>5.8888888888888893</v>
      </c>
      <c r="AW481" s="8">
        <f t="shared" si="218"/>
        <v>5.7307692307692308</v>
      </c>
      <c r="AX481" s="8">
        <f t="shared" si="213"/>
        <v>5.854838709677419</v>
      </c>
      <c r="AY481" s="8">
        <f t="shared" si="192"/>
        <v>6.0555555555555554</v>
      </c>
      <c r="AZ481" s="8">
        <f t="shared" si="193"/>
        <v>5.5769230769230766</v>
      </c>
      <c r="BA481" s="1">
        <f t="shared" si="214"/>
        <v>180.5</v>
      </c>
      <c r="BB481" s="1">
        <f>SUM('BONUS GAZZETTA 2013 2014'!C481:AN481)</f>
        <v>1</v>
      </c>
      <c r="BC481" s="15">
        <f t="shared" si="206"/>
        <v>181.5</v>
      </c>
      <c r="BD481" s="1">
        <f t="shared" si="219"/>
        <v>106</v>
      </c>
      <c r="BE481" s="1">
        <f t="shared" si="220"/>
        <v>74.5</v>
      </c>
      <c r="BF481" s="1">
        <f>SUM('BONUS GAZZETTA 2013 2014'!C481,'BONUS GAZZETTA 2013 2014'!E481,'BONUS GAZZETTA 2013 2014'!G481,'BONUS GAZZETTA 2013 2014'!I481,'BONUS GAZZETTA 2013 2014'!K481,'BONUS GAZZETTA 2013 2014'!M481,'BONUS GAZZETTA 2013 2014'!O481,'BONUS GAZZETTA 2013 2014'!Q481,'BONUS GAZZETTA 2013 2014'!S481,'BONUS GAZZETTA 2013 2014'!U481,'BONUS GAZZETTA 2013 2014'!W481,'BONUS GAZZETTA 2013 2014'!Y481,'BONUS GAZZETTA 2013 2014'!AA481,'BONUS GAZZETTA 2013 2014'!AC481,'BONUS GAZZETTA 2013 2014'!AE481,'BONUS GAZZETTA 2013 2014'!AG481,'BONUS GAZZETTA 2013 2014'!AI481,'BONUS GAZZETTA 2013 2014'!AK481,'BONUS GAZZETTA 2013 2014'!AM481)</f>
        <v>3</v>
      </c>
      <c r="BG481" s="1">
        <f>SUM('BONUS GAZZETTA 2013 2014'!D481,'BONUS GAZZETTA 2013 2014'!F481,'BONUS GAZZETTA 2013 2014'!H481,'BONUS GAZZETTA 2013 2014'!J481,'BONUS GAZZETTA 2013 2014'!L481,'BONUS GAZZETTA 2013 2014'!N481,'BONUS GAZZETTA 2013 2014'!P481,'BONUS GAZZETTA 2013 2014'!R481,'BONUS GAZZETTA 2013 2014'!T481,'BONUS GAZZETTA 2013 2014'!V481,'BONUS GAZZETTA 2013 2014'!X481,'BONUS GAZZETTA 2013 2014'!Z481,'BONUS GAZZETTA 2013 2014'!AB481,'BONUS GAZZETTA 2013 2014'!AD481,'BONUS GAZZETTA 2013 2014'!AF481,'BONUS GAZZETTA 2013 2014'!AH481,'BONUS GAZZETTA 2013 2014'!AJ481,'BONUS GAZZETTA 2013 2014'!AL481,'BONUS GAZZETTA 2013 2014'!AN481)</f>
        <v>-2</v>
      </c>
      <c r="BH481" s="1">
        <f t="shared" si="194"/>
        <v>109</v>
      </c>
      <c r="BI481" s="1">
        <f t="shared" si="195"/>
        <v>72.5</v>
      </c>
    </row>
    <row r="482" spans="1:61">
      <c r="A482" s="48" t="s">
        <v>2</v>
      </c>
      <c r="B482" s="48" t="s">
        <v>217</v>
      </c>
      <c r="C482" s="48">
        <v>6</v>
      </c>
      <c r="D482" s="48">
        <v>6</v>
      </c>
      <c r="E482" s="48"/>
      <c r="F482" s="48"/>
      <c r="G482" s="48">
        <v>6.5</v>
      </c>
      <c r="H482" s="49">
        <v>6.5</v>
      </c>
      <c r="I482" s="48">
        <v>6.5</v>
      </c>
      <c r="J482" s="48"/>
      <c r="K482" s="48">
        <v>6.5</v>
      </c>
      <c r="L482" s="48">
        <v>5.5</v>
      </c>
      <c r="M482" s="48">
        <v>5</v>
      </c>
      <c r="N482" s="48">
        <v>5</v>
      </c>
      <c r="O482" s="48">
        <v>5</v>
      </c>
      <c r="P482" s="48">
        <v>6</v>
      </c>
      <c r="Q482" s="48">
        <v>6</v>
      </c>
      <c r="R482" s="48">
        <v>5.5</v>
      </c>
      <c r="S482" s="48">
        <v>6</v>
      </c>
      <c r="T482" s="48">
        <v>6</v>
      </c>
      <c r="U482" s="48">
        <v>6</v>
      </c>
      <c r="V482" s="48">
        <v>5.5</v>
      </c>
      <c r="W482" s="48">
        <v>6</v>
      </c>
      <c r="X482" s="48">
        <v>6.5</v>
      </c>
      <c r="Y482" s="48"/>
      <c r="Z482" s="48">
        <v>5.5</v>
      </c>
      <c r="AA482" s="48">
        <v>5.5</v>
      </c>
      <c r="AB482" s="48">
        <v>6</v>
      </c>
      <c r="AC482" s="48">
        <v>6</v>
      </c>
      <c r="AD482" s="48">
        <v>5</v>
      </c>
      <c r="AE482" s="48">
        <v>5.5</v>
      </c>
      <c r="AF482" s="48">
        <v>6.5</v>
      </c>
      <c r="AG482" s="48">
        <v>6</v>
      </c>
      <c r="AH482" s="48">
        <v>5</v>
      </c>
      <c r="AI482" s="48">
        <v>5.5</v>
      </c>
      <c r="AJ482" s="48">
        <v>5.5</v>
      </c>
      <c r="AK482" s="48">
        <v>5</v>
      </c>
      <c r="AL482" s="48"/>
      <c r="AM482" s="48">
        <v>5</v>
      </c>
      <c r="AN482" s="48">
        <v>5</v>
      </c>
      <c r="AO482" s="7">
        <f t="shared" si="210"/>
        <v>33</v>
      </c>
      <c r="AP482" s="8">
        <f t="shared" si="215"/>
        <v>17</v>
      </c>
      <c r="AQ482" s="8">
        <f t="shared" si="216"/>
        <v>16</v>
      </c>
      <c r="AR482" s="8">
        <f t="shared" si="211"/>
        <v>5.7272727272727275</v>
      </c>
      <c r="AS482" s="8">
        <f t="shared" si="204"/>
        <v>5.875</v>
      </c>
      <c r="AT482" s="8">
        <f t="shared" si="205"/>
        <v>5.5882352941176467</v>
      </c>
      <c r="AU482" s="8">
        <f t="shared" si="212"/>
        <v>6</v>
      </c>
      <c r="AV482" s="8">
        <f t="shared" si="217"/>
        <v>5.7647058823529411</v>
      </c>
      <c r="AW482" s="8">
        <f t="shared" si="218"/>
        <v>5.6875</v>
      </c>
      <c r="AX482" s="8">
        <f t="shared" si="213"/>
        <v>5.6060606060606064</v>
      </c>
      <c r="AY482" s="8">
        <f t="shared" si="192"/>
        <v>5.6764705882352944</v>
      </c>
      <c r="AZ482" s="8">
        <f t="shared" si="193"/>
        <v>5.53125</v>
      </c>
      <c r="BA482" s="1">
        <f t="shared" si="214"/>
        <v>189</v>
      </c>
      <c r="BB482" s="1">
        <f>SUM('BONUS GAZZETTA 2013 2014'!C482:AN482)</f>
        <v>-4</v>
      </c>
      <c r="BC482" s="15">
        <f t="shared" si="206"/>
        <v>185</v>
      </c>
      <c r="BD482" s="1">
        <f t="shared" si="219"/>
        <v>98</v>
      </c>
      <c r="BE482" s="1">
        <f t="shared" si="220"/>
        <v>91</v>
      </c>
      <c r="BF482" s="1">
        <f>SUM('BONUS GAZZETTA 2013 2014'!C482,'BONUS GAZZETTA 2013 2014'!E482,'BONUS GAZZETTA 2013 2014'!G482,'BONUS GAZZETTA 2013 2014'!I482,'BONUS GAZZETTA 2013 2014'!K482,'BONUS GAZZETTA 2013 2014'!M482,'BONUS GAZZETTA 2013 2014'!O482,'BONUS GAZZETTA 2013 2014'!Q482,'BONUS GAZZETTA 2013 2014'!S482,'BONUS GAZZETTA 2013 2014'!U482,'BONUS GAZZETTA 2013 2014'!W482,'BONUS GAZZETTA 2013 2014'!Y482,'BONUS GAZZETTA 2013 2014'!AA482,'BONUS GAZZETTA 2013 2014'!AC482,'BONUS GAZZETTA 2013 2014'!AE482,'BONUS GAZZETTA 2013 2014'!AG482,'BONUS GAZZETTA 2013 2014'!AI482,'BONUS GAZZETTA 2013 2014'!AK482,'BONUS GAZZETTA 2013 2014'!AM482)</f>
        <v>-1.5</v>
      </c>
      <c r="BG482" s="1">
        <f>SUM('BONUS GAZZETTA 2013 2014'!D482,'BONUS GAZZETTA 2013 2014'!F482,'BONUS GAZZETTA 2013 2014'!H482,'BONUS GAZZETTA 2013 2014'!J482,'BONUS GAZZETTA 2013 2014'!L482,'BONUS GAZZETTA 2013 2014'!N482,'BONUS GAZZETTA 2013 2014'!P482,'BONUS GAZZETTA 2013 2014'!R482,'BONUS GAZZETTA 2013 2014'!T482,'BONUS GAZZETTA 2013 2014'!V482,'BONUS GAZZETTA 2013 2014'!X482,'BONUS GAZZETTA 2013 2014'!Z482,'BONUS GAZZETTA 2013 2014'!AB482,'BONUS GAZZETTA 2013 2014'!AD482,'BONUS GAZZETTA 2013 2014'!AF482,'BONUS GAZZETTA 2013 2014'!AH482,'BONUS GAZZETTA 2013 2014'!AJ482,'BONUS GAZZETTA 2013 2014'!AL482,'BONUS GAZZETTA 2013 2014'!AN482)</f>
        <v>-2.5</v>
      </c>
      <c r="BH482" s="1">
        <f t="shared" si="194"/>
        <v>96.5</v>
      </c>
      <c r="BI482" s="1">
        <f t="shared" si="195"/>
        <v>88.5</v>
      </c>
    </row>
    <row r="483" spans="1:61">
      <c r="A483" s="48" t="s">
        <v>2</v>
      </c>
      <c r="B483" s="48" t="s">
        <v>218</v>
      </c>
      <c r="C483" s="48">
        <v>5.5</v>
      </c>
      <c r="D483" s="48">
        <v>5.5</v>
      </c>
      <c r="E483" s="48">
        <v>5.5</v>
      </c>
      <c r="F483" s="48">
        <v>6</v>
      </c>
      <c r="G483" s="48"/>
      <c r="H483" s="49">
        <v>5</v>
      </c>
      <c r="I483" s="48">
        <v>6</v>
      </c>
      <c r="J483" s="48">
        <v>6.5</v>
      </c>
      <c r="K483" s="48">
        <v>5.5</v>
      </c>
      <c r="L483" s="48"/>
      <c r="M483" s="48"/>
      <c r="N483" s="48">
        <v>5.5</v>
      </c>
      <c r="O483" s="48">
        <v>6.5</v>
      </c>
      <c r="P483" s="48">
        <v>6.5</v>
      </c>
      <c r="Q483" s="48">
        <v>6.5</v>
      </c>
      <c r="R483" s="48">
        <v>6.5</v>
      </c>
      <c r="S483" s="48">
        <v>5.5</v>
      </c>
      <c r="T483" s="48">
        <v>6</v>
      </c>
      <c r="U483" s="48">
        <v>6.5</v>
      </c>
      <c r="V483" s="48">
        <v>5</v>
      </c>
      <c r="W483" s="48">
        <v>6</v>
      </c>
      <c r="X483" s="48">
        <v>7</v>
      </c>
      <c r="Y483" s="48">
        <v>6.5</v>
      </c>
      <c r="Z483" s="48">
        <v>6</v>
      </c>
      <c r="AA483" s="48">
        <v>6</v>
      </c>
      <c r="AB483" s="48"/>
      <c r="AC483" s="48">
        <v>6.5</v>
      </c>
      <c r="AD483" s="48">
        <v>5</v>
      </c>
      <c r="AE483" s="48">
        <v>7</v>
      </c>
      <c r="AF483" s="48"/>
      <c r="AG483" s="48">
        <v>6.5</v>
      </c>
      <c r="AH483" s="48">
        <v>6.5</v>
      </c>
      <c r="AI483" s="48">
        <v>6</v>
      </c>
      <c r="AJ483" s="48"/>
      <c r="AK483" s="48">
        <v>6</v>
      </c>
      <c r="AL483" s="48">
        <v>6.5</v>
      </c>
      <c r="AM483" s="48">
        <v>5.5</v>
      </c>
      <c r="AN483" s="48">
        <v>5.5</v>
      </c>
      <c r="AO483" s="7">
        <f t="shared" si="210"/>
        <v>32</v>
      </c>
      <c r="AP483" s="8">
        <f t="shared" si="215"/>
        <v>17</v>
      </c>
      <c r="AQ483" s="8">
        <f t="shared" si="216"/>
        <v>15</v>
      </c>
      <c r="AR483" s="8">
        <f t="shared" si="211"/>
        <v>6.015625</v>
      </c>
      <c r="AS483" s="8">
        <f t="shared" si="204"/>
        <v>5.9375</v>
      </c>
      <c r="AT483" s="8">
        <f t="shared" si="205"/>
        <v>6.09375</v>
      </c>
      <c r="AU483" s="8">
        <f t="shared" si="212"/>
        <v>6.5</v>
      </c>
      <c r="AV483" s="8">
        <f t="shared" si="217"/>
        <v>6.0882352941176467</v>
      </c>
      <c r="AW483" s="8">
        <f t="shared" si="218"/>
        <v>5.9333333333333336</v>
      </c>
      <c r="AX483" s="8">
        <f t="shared" si="213"/>
        <v>6.046875</v>
      </c>
      <c r="AY483" s="8">
        <f t="shared" si="192"/>
        <v>6.1764705882352944</v>
      </c>
      <c r="AZ483" s="8">
        <f t="shared" si="193"/>
        <v>5.9</v>
      </c>
      <c r="BA483" s="1">
        <f t="shared" si="214"/>
        <v>192.5</v>
      </c>
      <c r="BB483" s="1">
        <f>SUM('BONUS GAZZETTA 2013 2014'!C483:AN483)</f>
        <v>1</v>
      </c>
      <c r="BC483" s="15">
        <f t="shared" si="206"/>
        <v>193.5</v>
      </c>
      <c r="BD483" s="1">
        <f t="shared" si="219"/>
        <v>103.5</v>
      </c>
      <c r="BE483" s="1">
        <f t="shared" si="220"/>
        <v>89</v>
      </c>
      <c r="BF483" s="1">
        <f>SUM('BONUS GAZZETTA 2013 2014'!C483,'BONUS GAZZETTA 2013 2014'!E483,'BONUS GAZZETTA 2013 2014'!G483,'BONUS GAZZETTA 2013 2014'!I483,'BONUS GAZZETTA 2013 2014'!K483,'BONUS GAZZETTA 2013 2014'!M483,'BONUS GAZZETTA 2013 2014'!O483,'BONUS GAZZETTA 2013 2014'!Q483,'BONUS GAZZETTA 2013 2014'!S483,'BONUS GAZZETTA 2013 2014'!U483,'BONUS GAZZETTA 2013 2014'!W483,'BONUS GAZZETTA 2013 2014'!Y483,'BONUS GAZZETTA 2013 2014'!AA483,'BONUS GAZZETTA 2013 2014'!AC483,'BONUS GAZZETTA 2013 2014'!AE483,'BONUS GAZZETTA 2013 2014'!AG483,'BONUS GAZZETTA 2013 2014'!AI483,'BONUS GAZZETTA 2013 2014'!AK483,'BONUS GAZZETTA 2013 2014'!AM483)</f>
        <v>1.5</v>
      </c>
      <c r="BG483" s="1">
        <f>SUM('BONUS GAZZETTA 2013 2014'!D483,'BONUS GAZZETTA 2013 2014'!F483,'BONUS GAZZETTA 2013 2014'!H483,'BONUS GAZZETTA 2013 2014'!J483,'BONUS GAZZETTA 2013 2014'!L483,'BONUS GAZZETTA 2013 2014'!N483,'BONUS GAZZETTA 2013 2014'!P483,'BONUS GAZZETTA 2013 2014'!R483,'BONUS GAZZETTA 2013 2014'!T483,'BONUS GAZZETTA 2013 2014'!V483,'BONUS GAZZETTA 2013 2014'!X483,'BONUS GAZZETTA 2013 2014'!Z483,'BONUS GAZZETTA 2013 2014'!AB483,'BONUS GAZZETTA 2013 2014'!AD483,'BONUS GAZZETTA 2013 2014'!AF483,'BONUS GAZZETTA 2013 2014'!AH483,'BONUS GAZZETTA 2013 2014'!AJ483,'BONUS GAZZETTA 2013 2014'!AL483,'BONUS GAZZETTA 2013 2014'!AN483)</f>
        <v>-0.5</v>
      </c>
      <c r="BH483" s="1">
        <f t="shared" si="194"/>
        <v>105</v>
      </c>
      <c r="BI483" s="1">
        <f t="shared" si="195"/>
        <v>88.5</v>
      </c>
    </row>
    <row r="484" spans="1:61">
      <c r="A484" s="48" t="s">
        <v>2</v>
      </c>
      <c r="B484" s="48" t="s">
        <v>348</v>
      </c>
      <c r="C484" s="48"/>
      <c r="D484" s="48">
        <v>6</v>
      </c>
      <c r="E484" s="48">
        <v>5.5</v>
      </c>
      <c r="F484" s="48"/>
      <c r="G484" s="48"/>
      <c r="H484" s="49">
        <v>5.5</v>
      </c>
      <c r="I484" s="48"/>
      <c r="J484" s="48" t="s">
        <v>423</v>
      </c>
      <c r="K484" s="48">
        <v>6</v>
      </c>
      <c r="L484" s="48">
        <v>5.5</v>
      </c>
      <c r="M484" s="48"/>
      <c r="N484" s="48">
        <v>5</v>
      </c>
      <c r="O484" s="48"/>
      <c r="P484" s="48">
        <v>6</v>
      </c>
      <c r="Q484" s="48" t="s">
        <v>423</v>
      </c>
      <c r="R484" s="48">
        <v>6</v>
      </c>
      <c r="S484" s="48">
        <v>5.5</v>
      </c>
      <c r="T484" s="48">
        <v>5.5</v>
      </c>
      <c r="U484" s="48"/>
      <c r="V484" s="48">
        <v>5</v>
      </c>
      <c r="W484" s="48"/>
      <c r="X484" s="48">
        <v>6.5</v>
      </c>
      <c r="Y484" s="48">
        <v>6</v>
      </c>
      <c r="Z484" s="48">
        <v>5</v>
      </c>
      <c r="AA484" s="48">
        <v>6</v>
      </c>
      <c r="AB484" s="48">
        <v>6</v>
      </c>
      <c r="AC484" s="48">
        <v>5</v>
      </c>
      <c r="AD484" s="48">
        <v>6</v>
      </c>
      <c r="AE484" s="48">
        <v>6.5</v>
      </c>
      <c r="AF484" s="48">
        <v>6.5</v>
      </c>
      <c r="AG484" s="48"/>
      <c r="AH484" s="48">
        <v>5.5</v>
      </c>
      <c r="AI484" s="48">
        <v>5</v>
      </c>
      <c r="AJ484" s="48">
        <v>5</v>
      </c>
      <c r="AK484" s="48">
        <v>6.5</v>
      </c>
      <c r="AL484" s="48">
        <v>5</v>
      </c>
      <c r="AM484" s="48">
        <v>5</v>
      </c>
      <c r="AN484" s="48">
        <v>6</v>
      </c>
      <c r="AO484" s="7">
        <f t="shared" si="210"/>
        <v>27</v>
      </c>
      <c r="AP484" s="8">
        <f t="shared" si="215"/>
        <v>10</v>
      </c>
      <c r="AQ484" s="8">
        <f t="shared" si="216"/>
        <v>17</v>
      </c>
      <c r="AR484" s="8">
        <f t="shared" si="211"/>
        <v>5.666666666666667</v>
      </c>
      <c r="AS484" s="8">
        <f t="shared" si="204"/>
        <v>5.65</v>
      </c>
      <c r="AT484" s="8">
        <f t="shared" si="205"/>
        <v>5.6764705882352944</v>
      </c>
      <c r="AU484" s="8">
        <f t="shared" si="212"/>
        <v>6</v>
      </c>
      <c r="AV484" s="8">
        <f t="shared" si="217"/>
        <v>5.7</v>
      </c>
      <c r="AW484" s="8">
        <f t="shared" si="218"/>
        <v>5.6470588235294121</v>
      </c>
      <c r="AX484" s="8">
        <f t="shared" si="213"/>
        <v>5.5</v>
      </c>
      <c r="AY484" s="8">
        <f t="shared" si="192"/>
        <v>5.6</v>
      </c>
      <c r="AZ484" s="8">
        <f t="shared" si="193"/>
        <v>5.4411764705882355</v>
      </c>
      <c r="BA484" s="1">
        <f t="shared" si="214"/>
        <v>153</v>
      </c>
      <c r="BB484" s="1">
        <f>SUM('BONUS GAZZETTA 2013 2014'!C484:AN484)</f>
        <v>-4.5</v>
      </c>
      <c r="BC484" s="15">
        <f t="shared" si="206"/>
        <v>148.5</v>
      </c>
      <c r="BD484" s="1">
        <f t="shared" si="219"/>
        <v>57</v>
      </c>
      <c r="BE484" s="1">
        <f t="shared" si="220"/>
        <v>96</v>
      </c>
      <c r="BF484" s="1">
        <f>SUM('BONUS GAZZETTA 2013 2014'!C484,'BONUS GAZZETTA 2013 2014'!E484,'BONUS GAZZETTA 2013 2014'!G484,'BONUS GAZZETTA 2013 2014'!I484,'BONUS GAZZETTA 2013 2014'!K484,'BONUS GAZZETTA 2013 2014'!M484,'BONUS GAZZETTA 2013 2014'!O484,'BONUS GAZZETTA 2013 2014'!Q484,'BONUS GAZZETTA 2013 2014'!S484,'BONUS GAZZETTA 2013 2014'!U484,'BONUS GAZZETTA 2013 2014'!W484,'BONUS GAZZETTA 2013 2014'!Y484,'BONUS GAZZETTA 2013 2014'!AA484,'BONUS GAZZETTA 2013 2014'!AC484,'BONUS GAZZETTA 2013 2014'!AE484,'BONUS GAZZETTA 2013 2014'!AG484,'BONUS GAZZETTA 2013 2014'!AI484,'BONUS GAZZETTA 2013 2014'!AK484,'BONUS GAZZETTA 2013 2014'!AM484)</f>
        <v>-1</v>
      </c>
      <c r="BG484" s="1">
        <f>SUM('BONUS GAZZETTA 2013 2014'!D484,'BONUS GAZZETTA 2013 2014'!F484,'BONUS GAZZETTA 2013 2014'!H484,'BONUS GAZZETTA 2013 2014'!J484,'BONUS GAZZETTA 2013 2014'!L484,'BONUS GAZZETTA 2013 2014'!N484,'BONUS GAZZETTA 2013 2014'!P484,'BONUS GAZZETTA 2013 2014'!R484,'BONUS GAZZETTA 2013 2014'!T484,'BONUS GAZZETTA 2013 2014'!V484,'BONUS GAZZETTA 2013 2014'!X484,'BONUS GAZZETTA 2013 2014'!Z484,'BONUS GAZZETTA 2013 2014'!AB484,'BONUS GAZZETTA 2013 2014'!AD484,'BONUS GAZZETTA 2013 2014'!AF484,'BONUS GAZZETTA 2013 2014'!AH484,'BONUS GAZZETTA 2013 2014'!AJ484,'BONUS GAZZETTA 2013 2014'!AL484,'BONUS GAZZETTA 2013 2014'!AN484)</f>
        <v>-3.5</v>
      </c>
      <c r="BH484" s="1">
        <f t="shared" si="194"/>
        <v>56</v>
      </c>
      <c r="BI484" s="1">
        <f t="shared" si="195"/>
        <v>92.5</v>
      </c>
    </row>
    <row r="485" spans="1:61">
      <c r="A485" s="48" t="s">
        <v>2</v>
      </c>
      <c r="B485" s="48" t="s">
        <v>611</v>
      </c>
      <c r="C485" s="48"/>
      <c r="D485" s="48"/>
      <c r="E485" s="48"/>
      <c r="F485" s="48"/>
      <c r="G485" s="48"/>
      <c r="H485" s="49"/>
      <c r="I485" s="48"/>
      <c r="J485" s="48"/>
      <c r="K485" s="48"/>
      <c r="L485" s="48"/>
      <c r="M485" s="48"/>
      <c r="N485" s="48"/>
      <c r="O485" s="48"/>
      <c r="P485" s="48"/>
      <c r="Q485" s="48"/>
      <c r="R485" s="48"/>
      <c r="S485" s="48"/>
      <c r="T485" s="48"/>
      <c r="U485" s="48"/>
      <c r="V485" s="48"/>
      <c r="W485" s="48"/>
      <c r="X485" s="48"/>
      <c r="Y485" s="48"/>
      <c r="Z485" s="48"/>
      <c r="AA485" s="48"/>
      <c r="AB485" s="48"/>
      <c r="AC485" s="48"/>
      <c r="AD485" s="48"/>
      <c r="AE485" s="48" t="s">
        <v>423</v>
      </c>
      <c r="AF485" s="48"/>
      <c r="AG485" s="48"/>
      <c r="AH485" s="48"/>
      <c r="AI485" s="48"/>
      <c r="AJ485" s="48">
        <v>5.5</v>
      </c>
      <c r="AK485" s="48"/>
      <c r="AL485" s="48"/>
      <c r="AM485" s="48"/>
      <c r="AN485" s="48"/>
      <c r="AO485" s="7">
        <f t="shared" si="210"/>
        <v>1</v>
      </c>
      <c r="AP485" s="8">
        <f t="shared" si="215"/>
        <v>0</v>
      </c>
      <c r="AQ485" s="8">
        <f t="shared" si="216"/>
        <v>1</v>
      </c>
      <c r="AR485" s="8">
        <f t="shared" si="211"/>
        <v>5.5</v>
      </c>
      <c r="AS485" s="8" t="e">
        <f t="shared" si="204"/>
        <v>#DIV/0!</v>
      </c>
      <c r="AT485" s="8">
        <f t="shared" si="205"/>
        <v>5.5</v>
      </c>
      <c r="AU485" s="8" t="e">
        <f t="shared" si="212"/>
        <v>#N/A</v>
      </c>
      <c r="AV485" s="8" t="e">
        <f t="shared" si="217"/>
        <v>#DIV/0!</v>
      </c>
      <c r="AW485" s="8">
        <f t="shared" si="218"/>
        <v>5.5</v>
      </c>
      <c r="AX485" s="8">
        <f t="shared" si="213"/>
        <v>5.5</v>
      </c>
      <c r="AY485" s="8" t="e">
        <f t="shared" si="192"/>
        <v>#DIV/0!</v>
      </c>
      <c r="AZ485" s="8">
        <f t="shared" si="193"/>
        <v>5.5</v>
      </c>
      <c r="BA485" s="1">
        <f t="shared" si="214"/>
        <v>5.5</v>
      </c>
      <c r="BB485" s="1">
        <f>SUM('BONUS GAZZETTA 2013 2014'!C485:AN485)</f>
        <v>0</v>
      </c>
      <c r="BC485" s="15">
        <f t="shared" si="206"/>
        <v>5.5</v>
      </c>
      <c r="BD485" s="1">
        <f t="shared" si="219"/>
        <v>0</v>
      </c>
      <c r="BE485" s="1">
        <f t="shared" si="220"/>
        <v>5.5</v>
      </c>
      <c r="BF485" s="1">
        <f>SUM('BONUS GAZZETTA 2013 2014'!C485,'BONUS GAZZETTA 2013 2014'!E485,'BONUS GAZZETTA 2013 2014'!G485,'BONUS GAZZETTA 2013 2014'!I485,'BONUS GAZZETTA 2013 2014'!K485,'BONUS GAZZETTA 2013 2014'!M485,'BONUS GAZZETTA 2013 2014'!O485,'BONUS GAZZETTA 2013 2014'!Q485,'BONUS GAZZETTA 2013 2014'!S485,'BONUS GAZZETTA 2013 2014'!U485,'BONUS GAZZETTA 2013 2014'!W485,'BONUS GAZZETTA 2013 2014'!Y485,'BONUS GAZZETTA 2013 2014'!AA485,'BONUS GAZZETTA 2013 2014'!AC485,'BONUS GAZZETTA 2013 2014'!AE485,'BONUS GAZZETTA 2013 2014'!AG485,'BONUS GAZZETTA 2013 2014'!AI485,'BONUS GAZZETTA 2013 2014'!AK485,'BONUS GAZZETTA 2013 2014'!AM485)</f>
        <v>0</v>
      </c>
      <c r="BG485" s="1">
        <f>SUM('BONUS GAZZETTA 2013 2014'!D485,'BONUS GAZZETTA 2013 2014'!F485,'BONUS GAZZETTA 2013 2014'!H485,'BONUS GAZZETTA 2013 2014'!J485,'BONUS GAZZETTA 2013 2014'!L485,'BONUS GAZZETTA 2013 2014'!N485,'BONUS GAZZETTA 2013 2014'!P485,'BONUS GAZZETTA 2013 2014'!R485,'BONUS GAZZETTA 2013 2014'!T485,'BONUS GAZZETTA 2013 2014'!V485,'BONUS GAZZETTA 2013 2014'!X485,'BONUS GAZZETTA 2013 2014'!Z485,'BONUS GAZZETTA 2013 2014'!AB485,'BONUS GAZZETTA 2013 2014'!AD485,'BONUS GAZZETTA 2013 2014'!AF485,'BONUS GAZZETTA 2013 2014'!AH485,'BONUS GAZZETTA 2013 2014'!AJ485,'BONUS GAZZETTA 2013 2014'!AL485,'BONUS GAZZETTA 2013 2014'!AN485)</f>
        <v>0</v>
      </c>
      <c r="BH485" s="1">
        <f t="shared" si="194"/>
        <v>0</v>
      </c>
      <c r="BI485" s="1">
        <f t="shared" si="195"/>
        <v>5.5</v>
      </c>
    </row>
    <row r="486" spans="1:61">
      <c r="A486" s="48" t="s">
        <v>8</v>
      </c>
      <c r="B486" s="48" t="s">
        <v>444</v>
      </c>
      <c r="C486" s="48"/>
      <c r="D486" s="48"/>
      <c r="E486" s="48"/>
      <c r="F486" s="48">
        <v>5</v>
      </c>
      <c r="G486" s="48">
        <v>5</v>
      </c>
      <c r="H486" s="49"/>
      <c r="I486" s="48"/>
      <c r="J486" s="48">
        <v>6</v>
      </c>
      <c r="K486" s="48"/>
      <c r="L486" s="48"/>
      <c r="M486" s="48"/>
      <c r="N486" s="48"/>
      <c r="O486" s="48"/>
      <c r="P486" s="48"/>
      <c r="Q486" s="48"/>
      <c r="R486" s="48"/>
      <c r="S486" s="48"/>
      <c r="T486" s="48"/>
      <c r="U486" s="48"/>
      <c r="V486" s="48"/>
      <c r="W486" s="48"/>
      <c r="X486" s="48"/>
      <c r="Y486" s="48"/>
      <c r="Z486" s="48"/>
      <c r="AA486" s="48"/>
      <c r="AB486" s="48"/>
      <c r="AC486" s="48"/>
      <c r="AD486" s="48"/>
      <c r="AE486" s="48"/>
      <c r="AF486" s="48"/>
      <c r="AG486" s="48"/>
      <c r="AH486" s="48"/>
      <c r="AI486" s="48"/>
      <c r="AJ486" s="48"/>
      <c r="AK486" s="48"/>
      <c r="AL486" s="48"/>
      <c r="AM486" s="48"/>
      <c r="AN486" s="48"/>
      <c r="AO486" s="7">
        <f t="shared" si="210"/>
        <v>3</v>
      </c>
      <c r="AP486" s="8">
        <f t="shared" si="215"/>
        <v>1</v>
      </c>
      <c r="AQ486" s="8">
        <f t="shared" si="216"/>
        <v>2</v>
      </c>
      <c r="AR486" s="8">
        <f t="shared" si="211"/>
        <v>5.333333333333333</v>
      </c>
      <c r="AS486" s="8">
        <f t="shared" si="204"/>
        <v>5.333333333333333</v>
      </c>
      <c r="AT486" s="8" t="e">
        <f t="shared" si="205"/>
        <v>#DIV/0!</v>
      </c>
      <c r="AU486" s="8">
        <f t="shared" si="212"/>
        <v>5</v>
      </c>
      <c r="AV486" s="8">
        <f t="shared" si="217"/>
        <v>5</v>
      </c>
      <c r="AW486" s="8">
        <f t="shared" si="218"/>
        <v>5.5</v>
      </c>
      <c r="AX486" s="8">
        <f t="shared" si="213"/>
        <v>5</v>
      </c>
      <c r="AY486" s="8">
        <f t="shared" si="192"/>
        <v>4</v>
      </c>
      <c r="AZ486" s="8">
        <f t="shared" si="193"/>
        <v>5.5</v>
      </c>
      <c r="BA486" s="1">
        <f t="shared" si="214"/>
        <v>16</v>
      </c>
      <c r="BB486" s="1">
        <f>SUM('BONUS GAZZETTA 2013 2014'!C486:AN486)</f>
        <v>-1</v>
      </c>
      <c r="BC486" s="15">
        <f t="shared" si="206"/>
        <v>15</v>
      </c>
      <c r="BD486" s="1">
        <f t="shared" si="219"/>
        <v>5</v>
      </c>
      <c r="BE486" s="1">
        <f t="shared" si="220"/>
        <v>11</v>
      </c>
      <c r="BF486" s="1">
        <f>SUM('BONUS GAZZETTA 2013 2014'!C486,'BONUS GAZZETTA 2013 2014'!E486,'BONUS GAZZETTA 2013 2014'!G486,'BONUS GAZZETTA 2013 2014'!I486,'BONUS GAZZETTA 2013 2014'!K486,'BONUS GAZZETTA 2013 2014'!M486,'BONUS GAZZETTA 2013 2014'!O486,'BONUS GAZZETTA 2013 2014'!Q486,'BONUS GAZZETTA 2013 2014'!S486,'BONUS GAZZETTA 2013 2014'!U486,'BONUS GAZZETTA 2013 2014'!W486,'BONUS GAZZETTA 2013 2014'!Y486,'BONUS GAZZETTA 2013 2014'!AA486,'BONUS GAZZETTA 2013 2014'!AC486,'BONUS GAZZETTA 2013 2014'!AE486,'BONUS GAZZETTA 2013 2014'!AG486,'BONUS GAZZETTA 2013 2014'!AI486,'BONUS GAZZETTA 2013 2014'!AK486,'BONUS GAZZETTA 2013 2014'!AM486)</f>
        <v>-1</v>
      </c>
      <c r="BG486" s="1">
        <f>SUM('BONUS GAZZETTA 2013 2014'!D486,'BONUS GAZZETTA 2013 2014'!F486,'BONUS GAZZETTA 2013 2014'!H486,'BONUS GAZZETTA 2013 2014'!J486,'BONUS GAZZETTA 2013 2014'!L486,'BONUS GAZZETTA 2013 2014'!N486,'BONUS GAZZETTA 2013 2014'!P486,'BONUS GAZZETTA 2013 2014'!R486,'BONUS GAZZETTA 2013 2014'!T486,'BONUS GAZZETTA 2013 2014'!V486,'BONUS GAZZETTA 2013 2014'!X486,'BONUS GAZZETTA 2013 2014'!Z486,'BONUS GAZZETTA 2013 2014'!AB486,'BONUS GAZZETTA 2013 2014'!AD486,'BONUS GAZZETTA 2013 2014'!AF486,'BONUS GAZZETTA 2013 2014'!AH486,'BONUS GAZZETTA 2013 2014'!AJ486,'BONUS GAZZETTA 2013 2014'!AL486,'BONUS GAZZETTA 2013 2014'!AN486)</f>
        <v>0</v>
      </c>
      <c r="BH486" s="1">
        <f t="shared" si="194"/>
        <v>4</v>
      </c>
      <c r="BI486" s="1">
        <f t="shared" si="195"/>
        <v>11</v>
      </c>
    </row>
    <row r="487" spans="1:61">
      <c r="A487" s="48" t="s">
        <v>8</v>
      </c>
      <c r="B487" s="48" t="s">
        <v>391</v>
      </c>
      <c r="C487" s="48"/>
      <c r="D487" s="48"/>
      <c r="E487" s="48">
        <v>5</v>
      </c>
      <c r="F487" s="48">
        <v>5</v>
      </c>
      <c r="G487" s="48">
        <v>5.5</v>
      </c>
      <c r="H487" s="49"/>
      <c r="I487" s="48"/>
      <c r="J487" s="48">
        <v>6</v>
      </c>
      <c r="K487" s="48">
        <v>5.5</v>
      </c>
      <c r="L487" s="48">
        <v>5.5</v>
      </c>
      <c r="M487" s="48"/>
      <c r="N487" s="48"/>
      <c r="O487" s="48"/>
      <c r="P487" s="48"/>
      <c r="Q487" s="48"/>
      <c r="R487" s="48">
        <v>6</v>
      </c>
      <c r="S487" s="48" t="s">
        <v>423</v>
      </c>
      <c r="T487" s="48"/>
      <c r="U487" s="48">
        <v>6</v>
      </c>
      <c r="V487" s="48">
        <v>5</v>
      </c>
      <c r="W487" s="48"/>
      <c r="X487" s="48"/>
      <c r="Y487" s="48"/>
      <c r="Z487" s="48"/>
      <c r="AA487" s="48"/>
      <c r="AB487" s="48" t="s">
        <v>423</v>
      </c>
      <c r="AC487" s="48"/>
      <c r="AD487" s="48"/>
      <c r="AE487" s="48">
        <v>6</v>
      </c>
      <c r="AF487" s="48">
        <v>6</v>
      </c>
      <c r="AG487" s="48"/>
      <c r="AH487" s="48"/>
      <c r="AI487" s="48"/>
      <c r="AJ487" s="48">
        <v>6</v>
      </c>
      <c r="AK487" s="48"/>
      <c r="AL487" s="48"/>
      <c r="AM487" s="48"/>
      <c r="AN487" s="48"/>
      <c r="AO487" s="7">
        <f t="shared" si="210"/>
        <v>12</v>
      </c>
      <c r="AP487" s="8">
        <f t="shared" si="215"/>
        <v>5</v>
      </c>
      <c r="AQ487" s="8">
        <f t="shared" si="216"/>
        <v>7</v>
      </c>
      <c r="AR487" s="8">
        <f t="shared" si="211"/>
        <v>5.625</v>
      </c>
      <c r="AS487" s="8">
        <f t="shared" si="204"/>
        <v>5.5625</v>
      </c>
      <c r="AT487" s="8">
        <f t="shared" si="205"/>
        <v>5.75</v>
      </c>
      <c r="AU487" s="8">
        <f t="shared" si="212"/>
        <v>6</v>
      </c>
      <c r="AV487" s="8">
        <f t="shared" si="217"/>
        <v>5.6</v>
      </c>
      <c r="AW487" s="8">
        <f t="shared" si="218"/>
        <v>5.6428571428571432</v>
      </c>
      <c r="AX487" s="8">
        <f t="shared" si="213"/>
        <v>5.583333333333333</v>
      </c>
      <c r="AY487" s="8">
        <f t="shared" si="192"/>
        <v>5.5</v>
      </c>
      <c r="AZ487" s="8">
        <f t="shared" si="193"/>
        <v>5.6428571428571432</v>
      </c>
      <c r="BA487" s="1">
        <f t="shared" si="214"/>
        <v>67.5</v>
      </c>
      <c r="BB487" s="1">
        <f>SUM('BONUS GAZZETTA 2013 2014'!C487:AN487)</f>
        <v>-0.5</v>
      </c>
      <c r="BC487" s="15">
        <f t="shared" si="206"/>
        <v>67</v>
      </c>
      <c r="BD487" s="1">
        <f t="shared" si="219"/>
        <v>28</v>
      </c>
      <c r="BE487" s="1">
        <f t="shared" si="220"/>
        <v>39.5</v>
      </c>
      <c r="BF487" s="1">
        <f>SUM('BONUS GAZZETTA 2013 2014'!C487,'BONUS GAZZETTA 2013 2014'!E487,'BONUS GAZZETTA 2013 2014'!G487,'BONUS GAZZETTA 2013 2014'!I487,'BONUS GAZZETTA 2013 2014'!K487,'BONUS GAZZETTA 2013 2014'!M487,'BONUS GAZZETTA 2013 2014'!O487,'BONUS GAZZETTA 2013 2014'!Q487,'BONUS GAZZETTA 2013 2014'!S487,'BONUS GAZZETTA 2013 2014'!U487,'BONUS GAZZETTA 2013 2014'!W487,'BONUS GAZZETTA 2013 2014'!Y487,'BONUS GAZZETTA 2013 2014'!AA487,'BONUS GAZZETTA 2013 2014'!AC487,'BONUS GAZZETTA 2013 2014'!AE487,'BONUS GAZZETTA 2013 2014'!AG487,'BONUS GAZZETTA 2013 2014'!AI487,'BONUS GAZZETTA 2013 2014'!AK487,'BONUS GAZZETTA 2013 2014'!AM487)</f>
        <v>-0.5</v>
      </c>
      <c r="BG487" s="1">
        <f>SUM('BONUS GAZZETTA 2013 2014'!D487,'BONUS GAZZETTA 2013 2014'!F487,'BONUS GAZZETTA 2013 2014'!H487,'BONUS GAZZETTA 2013 2014'!J487,'BONUS GAZZETTA 2013 2014'!L487,'BONUS GAZZETTA 2013 2014'!N487,'BONUS GAZZETTA 2013 2014'!P487,'BONUS GAZZETTA 2013 2014'!R487,'BONUS GAZZETTA 2013 2014'!T487,'BONUS GAZZETTA 2013 2014'!V487,'BONUS GAZZETTA 2013 2014'!X487,'BONUS GAZZETTA 2013 2014'!Z487,'BONUS GAZZETTA 2013 2014'!AB487,'BONUS GAZZETTA 2013 2014'!AD487,'BONUS GAZZETTA 2013 2014'!AF487,'BONUS GAZZETTA 2013 2014'!AH487,'BONUS GAZZETTA 2013 2014'!AJ487,'BONUS GAZZETTA 2013 2014'!AL487,'BONUS GAZZETTA 2013 2014'!AN487)</f>
        <v>0</v>
      </c>
      <c r="BH487" s="1">
        <f t="shared" si="194"/>
        <v>27.5</v>
      </c>
      <c r="BI487" s="1">
        <f t="shared" si="195"/>
        <v>39.5</v>
      </c>
    </row>
    <row r="488" spans="1:61">
      <c r="A488" s="48" t="s">
        <v>8</v>
      </c>
      <c r="B488" s="48" t="s">
        <v>219</v>
      </c>
      <c r="C488" s="48">
        <v>5.5</v>
      </c>
      <c r="D488" s="48"/>
      <c r="E488" s="48"/>
      <c r="F488" s="48"/>
      <c r="G488" s="48"/>
      <c r="H488" s="49"/>
      <c r="I488" s="48"/>
      <c r="J488" s="48"/>
      <c r="K488" s="48"/>
      <c r="L488" s="48"/>
      <c r="M488" s="48"/>
      <c r="N488" s="48"/>
      <c r="O488" s="48"/>
      <c r="P488" s="48"/>
      <c r="Q488" s="48"/>
      <c r="R488" s="48"/>
      <c r="S488" s="48"/>
      <c r="T488" s="48"/>
      <c r="U488" s="48"/>
      <c r="V488" s="48"/>
      <c r="W488" s="48"/>
      <c r="X488" s="48"/>
      <c r="Y488" s="48"/>
      <c r="Z488" s="48"/>
      <c r="AA488" s="48"/>
      <c r="AB488" s="48"/>
      <c r="AC488" s="48"/>
      <c r="AD488" s="48"/>
      <c r="AE488" s="48"/>
      <c r="AF488" s="48"/>
      <c r="AG488" s="48"/>
      <c r="AH488" s="48"/>
      <c r="AI488" s="48"/>
      <c r="AJ488" s="48"/>
      <c r="AK488" s="48"/>
      <c r="AL488" s="48"/>
      <c r="AM488" s="48"/>
      <c r="AN488" s="48"/>
      <c r="AO488" s="7">
        <f t="shared" si="210"/>
        <v>1</v>
      </c>
      <c r="AP488" s="8">
        <f t="shared" si="215"/>
        <v>1</v>
      </c>
      <c r="AQ488" s="8">
        <f t="shared" si="216"/>
        <v>0</v>
      </c>
      <c r="AR488" s="8">
        <f t="shared" si="211"/>
        <v>5.5</v>
      </c>
      <c r="AS488" s="8">
        <f t="shared" si="204"/>
        <v>5.5</v>
      </c>
      <c r="AT488" s="8" t="e">
        <f t="shared" si="205"/>
        <v>#DIV/0!</v>
      </c>
      <c r="AU488" s="8" t="e">
        <f t="shared" si="212"/>
        <v>#N/A</v>
      </c>
      <c r="AV488" s="8">
        <f t="shared" si="217"/>
        <v>5.5</v>
      </c>
      <c r="AW488" s="8" t="e">
        <f t="shared" si="218"/>
        <v>#DIV/0!</v>
      </c>
      <c r="AX488" s="8">
        <f t="shared" si="213"/>
        <v>5</v>
      </c>
      <c r="AY488" s="8">
        <f t="shared" ref="AY488:AY551" si="221">BH488/AP488</f>
        <v>5</v>
      </c>
      <c r="AZ488" s="8" t="e">
        <f t="shared" ref="AZ488:AZ551" si="222">BI488/AQ488</f>
        <v>#DIV/0!</v>
      </c>
      <c r="BA488" s="1">
        <f t="shared" si="214"/>
        <v>5.5</v>
      </c>
      <c r="BB488" s="1">
        <f>SUM('BONUS GAZZETTA 2013 2014'!C488:AN488)</f>
        <v>-0.5</v>
      </c>
      <c r="BC488" s="15">
        <f t="shared" si="206"/>
        <v>5</v>
      </c>
      <c r="BD488" s="1">
        <f t="shared" si="219"/>
        <v>5.5</v>
      </c>
      <c r="BE488" s="1">
        <f t="shared" si="220"/>
        <v>0</v>
      </c>
      <c r="BF488" s="1">
        <f>SUM('BONUS GAZZETTA 2013 2014'!C488,'BONUS GAZZETTA 2013 2014'!E488,'BONUS GAZZETTA 2013 2014'!G488,'BONUS GAZZETTA 2013 2014'!I488,'BONUS GAZZETTA 2013 2014'!K488,'BONUS GAZZETTA 2013 2014'!M488,'BONUS GAZZETTA 2013 2014'!O488,'BONUS GAZZETTA 2013 2014'!Q488,'BONUS GAZZETTA 2013 2014'!S488,'BONUS GAZZETTA 2013 2014'!U488,'BONUS GAZZETTA 2013 2014'!W488,'BONUS GAZZETTA 2013 2014'!Y488,'BONUS GAZZETTA 2013 2014'!AA488,'BONUS GAZZETTA 2013 2014'!AC488,'BONUS GAZZETTA 2013 2014'!AE488,'BONUS GAZZETTA 2013 2014'!AG488,'BONUS GAZZETTA 2013 2014'!AI488,'BONUS GAZZETTA 2013 2014'!AK488,'BONUS GAZZETTA 2013 2014'!AM488)</f>
        <v>-0.5</v>
      </c>
      <c r="BG488" s="1">
        <f>SUM('BONUS GAZZETTA 2013 2014'!D488,'BONUS GAZZETTA 2013 2014'!F488,'BONUS GAZZETTA 2013 2014'!H488,'BONUS GAZZETTA 2013 2014'!J488,'BONUS GAZZETTA 2013 2014'!L488,'BONUS GAZZETTA 2013 2014'!N488,'BONUS GAZZETTA 2013 2014'!P488,'BONUS GAZZETTA 2013 2014'!R488,'BONUS GAZZETTA 2013 2014'!T488,'BONUS GAZZETTA 2013 2014'!V488,'BONUS GAZZETTA 2013 2014'!X488,'BONUS GAZZETTA 2013 2014'!Z488,'BONUS GAZZETTA 2013 2014'!AB488,'BONUS GAZZETTA 2013 2014'!AD488,'BONUS GAZZETTA 2013 2014'!AF488,'BONUS GAZZETTA 2013 2014'!AH488,'BONUS GAZZETTA 2013 2014'!AJ488,'BONUS GAZZETTA 2013 2014'!AL488,'BONUS GAZZETTA 2013 2014'!AN488)</f>
        <v>0</v>
      </c>
      <c r="BH488" s="1">
        <f t="shared" ref="BH488:BH551" si="223">SUM(BF488,BD488)</f>
        <v>5</v>
      </c>
      <c r="BI488" s="1">
        <f t="shared" ref="BI488:BI551" si="224">SUM(BG488,BE488)</f>
        <v>0</v>
      </c>
    </row>
    <row r="489" spans="1:61">
      <c r="A489" s="48" t="s">
        <v>8</v>
      </c>
      <c r="B489" s="48" t="s">
        <v>443</v>
      </c>
      <c r="C489" s="48"/>
      <c r="D489" s="48"/>
      <c r="E489" s="48"/>
      <c r="F489" s="48">
        <v>6</v>
      </c>
      <c r="G489" s="48">
        <v>6.5</v>
      </c>
      <c r="H489" s="49">
        <v>5</v>
      </c>
      <c r="I489" s="48">
        <v>6</v>
      </c>
      <c r="J489" s="48"/>
      <c r="K489" s="48"/>
      <c r="L489" s="48">
        <v>5</v>
      </c>
      <c r="M489" s="48">
        <v>6</v>
      </c>
      <c r="N489" s="48">
        <v>5.5</v>
      </c>
      <c r="O489" s="48"/>
      <c r="P489" s="48"/>
      <c r="Q489" s="48"/>
      <c r="R489" s="48"/>
      <c r="S489" s="48"/>
      <c r="T489" s="48"/>
      <c r="U489" s="48"/>
      <c r="V489" s="48"/>
      <c r="W489" s="48"/>
      <c r="X489" s="48"/>
      <c r="Y489" s="48"/>
      <c r="Z489" s="48"/>
      <c r="AA489" s="48"/>
      <c r="AB489" s="48"/>
      <c r="AC489" s="48"/>
      <c r="AD489" s="48"/>
      <c r="AE489" s="48"/>
      <c r="AF489" s="48"/>
      <c r="AG489" s="48"/>
      <c r="AH489" s="48"/>
      <c r="AI489" s="48"/>
      <c r="AJ489" s="48"/>
      <c r="AK489" s="48"/>
      <c r="AL489" s="48"/>
      <c r="AM489" s="48"/>
      <c r="AN489" s="48"/>
      <c r="AO489" s="7">
        <f t="shared" si="210"/>
        <v>7</v>
      </c>
      <c r="AP489" s="8">
        <f t="shared" si="215"/>
        <v>3</v>
      </c>
      <c r="AQ489" s="8">
        <f t="shared" si="216"/>
        <v>4</v>
      </c>
      <c r="AR489" s="8">
        <f t="shared" si="211"/>
        <v>5.7142857142857144</v>
      </c>
      <c r="AS489" s="8">
        <f t="shared" si="204"/>
        <v>5.7142857142857144</v>
      </c>
      <c r="AT489" s="8" t="e">
        <f t="shared" si="205"/>
        <v>#DIV/0!</v>
      </c>
      <c r="AU489" s="8">
        <f t="shared" si="212"/>
        <v>6</v>
      </c>
      <c r="AV489" s="8">
        <f t="shared" si="217"/>
        <v>6.166666666666667</v>
      </c>
      <c r="AW489" s="8">
        <f t="shared" si="218"/>
        <v>5.375</v>
      </c>
      <c r="AX489" s="8">
        <f t="shared" si="213"/>
        <v>5.6428571428571432</v>
      </c>
      <c r="AY489" s="8">
        <f t="shared" si="221"/>
        <v>6.166666666666667</v>
      </c>
      <c r="AZ489" s="8">
        <f t="shared" si="222"/>
        <v>5.25</v>
      </c>
      <c r="BA489" s="1">
        <f t="shared" si="214"/>
        <v>40</v>
      </c>
      <c r="BB489" s="1">
        <f>SUM('BONUS GAZZETTA 2013 2014'!C489:AN489)</f>
        <v>-0.5</v>
      </c>
      <c r="BC489" s="15">
        <f t="shared" si="206"/>
        <v>39.5</v>
      </c>
      <c r="BD489" s="1">
        <f t="shared" si="219"/>
        <v>18.5</v>
      </c>
      <c r="BE489" s="1">
        <f t="shared" si="220"/>
        <v>21.5</v>
      </c>
      <c r="BF489" s="1">
        <f>SUM('BONUS GAZZETTA 2013 2014'!C489,'BONUS GAZZETTA 2013 2014'!E489,'BONUS GAZZETTA 2013 2014'!G489,'BONUS GAZZETTA 2013 2014'!I489,'BONUS GAZZETTA 2013 2014'!K489,'BONUS GAZZETTA 2013 2014'!M489,'BONUS GAZZETTA 2013 2014'!O489,'BONUS GAZZETTA 2013 2014'!Q489,'BONUS GAZZETTA 2013 2014'!S489,'BONUS GAZZETTA 2013 2014'!U489,'BONUS GAZZETTA 2013 2014'!W489,'BONUS GAZZETTA 2013 2014'!Y489,'BONUS GAZZETTA 2013 2014'!AA489,'BONUS GAZZETTA 2013 2014'!AC489,'BONUS GAZZETTA 2013 2014'!AE489,'BONUS GAZZETTA 2013 2014'!AG489,'BONUS GAZZETTA 2013 2014'!AI489,'BONUS GAZZETTA 2013 2014'!AK489,'BONUS GAZZETTA 2013 2014'!AM489)</f>
        <v>0</v>
      </c>
      <c r="BG489" s="1">
        <f>SUM('BONUS GAZZETTA 2013 2014'!D489,'BONUS GAZZETTA 2013 2014'!F489,'BONUS GAZZETTA 2013 2014'!H489,'BONUS GAZZETTA 2013 2014'!J489,'BONUS GAZZETTA 2013 2014'!L489,'BONUS GAZZETTA 2013 2014'!N489,'BONUS GAZZETTA 2013 2014'!P489,'BONUS GAZZETTA 2013 2014'!R489,'BONUS GAZZETTA 2013 2014'!T489,'BONUS GAZZETTA 2013 2014'!V489,'BONUS GAZZETTA 2013 2014'!X489,'BONUS GAZZETTA 2013 2014'!Z489,'BONUS GAZZETTA 2013 2014'!AB489,'BONUS GAZZETTA 2013 2014'!AD489,'BONUS GAZZETTA 2013 2014'!AF489,'BONUS GAZZETTA 2013 2014'!AH489,'BONUS GAZZETTA 2013 2014'!AJ489,'BONUS GAZZETTA 2013 2014'!AL489,'BONUS GAZZETTA 2013 2014'!AN489)</f>
        <v>-0.5</v>
      </c>
      <c r="BH489" s="1">
        <f t="shared" si="223"/>
        <v>18.5</v>
      </c>
      <c r="BI489" s="1">
        <f t="shared" si="224"/>
        <v>21</v>
      </c>
    </row>
    <row r="490" spans="1:61">
      <c r="A490" s="48" t="s">
        <v>8</v>
      </c>
      <c r="B490" s="48" t="s">
        <v>491</v>
      </c>
      <c r="C490" s="48"/>
      <c r="D490" s="48"/>
      <c r="E490" s="48"/>
      <c r="F490" s="48"/>
      <c r="G490" s="48"/>
      <c r="H490" s="49"/>
      <c r="I490" s="48">
        <v>5</v>
      </c>
      <c r="J490" s="48"/>
      <c r="K490" s="48">
        <v>6</v>
      </c>
      <c r="L490" s="48" t="s">
        <v>423</v>
      </c>
      <c r="M490" s="48">
        <v>5.5</v>
      </c>
      <c r="N490" s="48">
        <v>5.5</v>
      </c>
      <c r="O490" s="48"/>
      <c r="P490" s="48"/>
      <c r="Q490" s="48"/>
      <c r="R490" s="48"/>
      <c r="S490" s="48"/>
      <c r="T490" s="48"/>
      <c r="U490" s="48"/>
      <c r="V490" s="48"/>
      <c r="W490" s="48"/>
      <c r="X490" s="48"/>
      <c r="Y490" s="48"/>
      <c r="Z490" s="48"/>
      <c r="AA490" s="48"/>
      <c r="AB490" s="48"/>
      <c r="AC490" s="48"/>
      <c r="AD490" s="48"/>
      <c r="AE490" s="48"/>
      <c r="AF490" s="48"/>
      <c r="AG490" s="48"/>
      <c r="AH490" s="48"/>
      <c r="AI490" s="48"/>
      <c r="AJ490" s="48"/>
      <c r="AK490" s="48"/>
      <c r="AL490" s="48"/>
      <c r="AM490" s="48"/>
      <c r="AN490" s="48"/>
      <c r="AO490" s="7">
        <f t="shared" si="210"/>
        <v>4</v>
      </c>
      <c r="AP490" s="8">
        <f t="shared" si="215"/>
        <v>3</v>
      </c>
      <c r="AQ490" s="8">
        <f t="shared" si="216"/>
        <v>1</v>
      </c>
      <c r="AR490" s="8">
        <f t="shared" si="211"/>
        <v>5.5</v>
      </c>
      <c r="AS490" s="8">
        <f t="shared" si="204"/>
        <v>5.5</v>
      </c>
      <c r="AT490" s="8" t="e">
        <f t="shared" si="205"/>
        <v>#DIV/0!</v>
      </c>
      <c r="AU490" s="8">
        <f t="shared" si="212"/>
        <v>5.5</v>
      </c>
      <c r="AV490" s="8">
        <f t="shared" si="217"/>
        <v>5.5</v>
      </c>
      <c r="AW490" s="8">
        <f t="shared" si="218"/>
        <v>5.5</v>
      </c>
      <c r="AX490" s="8">
        <f t="shared" si="213"/>
        <v>5.375</v>
      </c>
      <c r="AY490" s="8">
        <f t="shared" si="221"/>
        <v>5.5</v>
      </c>
      <c r="AZ490" s="8">
        <f t="shared" si="222"/>
        <v>5</v>
      </c>
      <c r="BA490" s="1">
        <f t="shared" si="214"/>
        <v>22</v>
      </c>
      <c r="BB490" s="1">
        <f>SUM('BONUS GAZZETTA 2013 2014'!C490:AN490)</f>
        <v>-0.5</v>
      </c>
      <c r="BC490" s="15">
        <f t="shared" si="206"/>
        <v>21.5</v>
      </c>
      <c r="BD490" s="1">
        <f t="shared" si="219"/>
        <v>16.5</v>
      </c>
      <c r="BE490" s="1">
        <f t="shared" si="220"/>
        <v>5.5</v>
      </c>
      <c r="BF490" s="1">
        <f>SUM('BONUS GAZZETTA 2013 2014'!C490,'BONUS GAZZETTA 2013 2014'!E490,'BONUS GAZZETTA 2013 2014'!G490,'BONUS GAZZETTA 2013 2014'!I490,'BONUS GAZZETTA 2013 2014'!K490,'BONUS GAZZETTA 2013 2014'!M490,'BONUS GAZZETTA 2013 2014'!O490,'BONUS GAZZETTA 2013 2014'!Q490,'BONUS GAZZETTA 2013 2014'!S490,'BONUS GAZZETTA 2013 2014'!U490,'BONUS GAZZETTA 2013 2014'!W490,'BONUS GAZZETTA 2013 2014'!Y490,'BONUS GAZZETTA 2013 2014'!AA490,'BONUS GAZZETTA 2013 2014'!AC490,'BONUS GAZZETTA 2013 2014'!AE490,'BONUS GAZZETTA 2013 2014'!AG490,'BONUS GAZZETTA 2013 2014'!AI490,'BONUS GAZZETTA 2013 2014'!AK490,'BONUS GAZZETTA 2013 2014'!AM490)</f>
        <v>0</v>
      </c>
      <c r="BG490" s="1">
        <f>SUM('BONUS GAZZETTA 2013 2014'!D490,'BONUS GAZZETTA 2013 2014'!F490,'BONUS GAZZETTA 2013 2014'!H490,'BONUS GAZZETTA 2013 2014'!J490,'BONUS GAZZETTA 2013 2014'!L490,'BONUS GAZZETTA 2013 2014'!N490,'BONUS GAZZETTA 2013 2014'!P490,'BONUS GAZZETTA 2013 2014'!R490,'BONUS GAZZETTA 2013 2014'!T490,'BONUS GAZZETTA 2013 2014'!V490,'BONUS GAZZETTA 2013 2014'!X490,'BONUS GAZZETTA 2013 2014'!Z490,'BONUS GAZZETTA 2013 2014'!AB490,'BONUS GAZZETTA 2013 2014'!AD490,'BONUS GAZZETTA 2013 2014'!AF490,'BONUS GAZZETTA 2013 2014'!AH490,'BONUS GAZZETTA 2013 2014'!AJ490,'BONUS GAZZETTA 2013 2014'!AL490,'BONUS GAZZETTA 2013 2014'!AN490)</f>
        <v>-0.5</v>
      </c>
      <c r="BH490" s="1">
        <f t="shared" si="223"/>
        <v>16.5</v>
      </c>
      <c r="BI490" s="1">
        <f t="shared" si="224"/>
        <v>5</v>
      </c>
    </row>
    <row r="491" spans="1:61">
      <c r="A491" s="48" t="s">
        <v>8</v>
      </c>
      <c r="B491" s="48" t="s">
        <v>220</v>
      </c>
      <c r="C491" s="48">
        <v>5.5</v>
      </c>
      <c r="D491" s="48">
        <v>5.5</v>
      </c>
      <c r="E491" s="48">
        <v>6</v>
      </c>
      <c r="F491" s="48">
        <v>5.5</v>
      </c>
      <c r="G491" s="48">
        <v>5.5</v>
      </c>
      <c r="H491" s="49">
        <v>5.5</v>
      </c>
      <c r="I491" s="48"/>
      <c r="J491" s="48">
        <v>6</v>
      </c>
      <c r="K491" s="48"/>
      <c r="L491" s="48">
        <v>5</v>
      </c>
      <c r="M491" s="48">
        <v>5</v>
      </c>
      <c r="N491" s="48">
        <v>5</v>
      </c>
      <c r="O491" s="48">
        <v>4.5</v>
      </c>
      <c r="P491" s="48"/>
      <c r="Q491" s="48">
        <v>6</v>
      </c>
      <c r="R491" s="48">
        <v>6</v>
      </c>
      <c r="S491" s="48">
        <v>5.5</v>
      </c>
      <c r="T491" s="48">
        <v>5</v>
      </c>
      <c r="U491" s="48">
        <v>6</v>
      </c>
      <c r="V491" s="48"/>
      <c r="W491" s="48">
        <v>6</v>
      </c>
      <c r="X491" s="48">
        <v>6.5</v>
      </c>
      <c r="Y491" s="48">
        <v>5.5</v>
      </c>
      <c r="Z491" s="48">
        <v>5</v>
      </c>
      <c r="AA491" s="48">
        <v>5.5</v>
      </c>
      <c r="AB491" s="48">
        <v>6</v>
      </c>
      <c r="AC491" s="48">
        <v>7</v>
      </c>
      <c r="AD491" s="48">
        <v>5</v>
      </c>
      <c r="AE491" s="48"/>
      <c r="AF491" s="48"/>
      <c r="AG491" s="48">
        <v>5.5</v>
      </c>
      <c r="AH491" s="48">
        <v>5.5</v>
      </c>
      <c r="AI491" s="48">
        <v>5.5</v>
      </c>
      <c r="AJ491" s="48">
        <v>5.5</v>
      </c>
      <c r="AK491" s="48">
        <v>6</v>
      </c>
      <c r="AL491" s="48">
        <v>6</v>
      </c>
      <c r="AM491" s="48">
        <v>5.5</v>
      </c>
      <c r="AN491" s="48">
        <v>5.5</v>
      </c>
      <c r="AO491" s="7">
        <f t="shared" si="210"/>
        <v>32</v>
      </c>
      <c r="AP491" s="8">
        <f t="shared" si="215"/>
        <v>16</v>
      </c>
      <c r="AQ491" s="8">
        <f t="shared" si="216"/>
        <v>16</v>
      </c>
      <c r="AR491" s="8">
        <f t="shared" si="211"/>
        <v>5.59375</v>
      </c>
      <c r="AS491" s="8">
        <f t="shared" si="204"/>
        <v>5.46875</v>
      </c>
      <c r="AT491" s="8">
        <f t="shared" si="205"/>
        <v>5.71875</v>
      </c>
      <c r="AU491" s="8">
        <f t="shared" si="212"/>
        <v>5.5</v>
      </c>
      <c r="AV491" s="8">
        <f t="shared" si="217"/>
        <v>5.65625</v>
      </c>
      <c r="AW491" s="8">
        <f t="shared" si="218"/>
        <v>5.53125</v>
      </c>
      <c r="AX491" s="8">
        <f t="shared" si="213"/>
        <v>5.546875</v>
      </c>
      <c r="AY491" s="8">
        <f t="shared" si="221"/>
        <v>5.625</v>
      </c>
      <c r="AZ491" s="8">
        <f t="shared" si="222"/>
        <v>5.46875</v>
      </c>
      <c r="BA491" s="1">
        <f t="shared" si="214"/>
        <v>179</v>
      </c>
      <c r="BB491" s="1">
        <f>SUM('BONUS GAZZETTA 2013 2014'!C491:AN491)</f>
        <v>-1.5</v>
      </c>
      <c r="BC491" s="15">
        <f t="shared" si="206"/>
        <v>177.5</v>
      </c>
      <c r="BD491" s="1">
        <f t="shared" si="219"/>
        <v>90.5</v>
      </c>
      <c r="BE491" s="1">
        <f t="shared" si="220"/>
        <v>88.5</v>
      </c>
      <c r="BF491" s="1">
        <f>SUM('BONUS GAZZETTA 2013 2014'!C491,'BONUS GAZZETTA 2013 2014'!E491,'BONUS GAZZETTA 2013 2014'!G491,'BONUS GAZZETTA 2013 2014'!I491,'BONUS GAZZETTA 2013 2014'!K491,'BONUS GAZZETTA 2013 2014'!M491,'BONUS GAZZETTA 2013 2014'!O491,'BONUS GAZZETTA 2013 2014'!Q491,'BONUS GAZZETTA 2013 2014'!S491,'BONUS GAZZETTA 2013 2014'!U491,'BONUS GAZZETTA 2013 2014'!W491,'BONUS GAZZETTA 2013 2014'!Y491,'BONUS GAZZETTA 2013 2014'!AA491,'BONUS GAZZETTA 2013 2014'!AC491,'BONUS GAZZETTA 2013 2014'!AE491,'BONUS GAZZETTA 2013 2014'!AG491,'BONUS GAZZETTA 2013 2014'!AI491,'BONUS GAZZETTA 2013 2014'!AK491,'BONUS GAZZETTA 2013 2014'!AM491)</f>
        <v>-0.5</v>
      </c>
      <c r="BG491" s="1">
        <f>SUM('BONUS GAZZETTA 2013 2014'!D491,'BONUS GAZZETTA 2013 2014'!F491,'BONUS GAZZETTA 2013 2014'!H491,'BONUS GAZZETTA 2013 2014'!J491,'BONUS GAZZETTA 2013 2014'!L491,'BONUS GAZZETTA 2013 2014'!N491,'BONUS GAZZETTA 2013 2014'!P491,'BONUS GAZZETTA 2013 2014'!R491,'BONUS GAZZETTA 2013 2014'!T491,'BONUS GAZZETTA 2013 2014'!V491,'BONUS GAZZETTA 2013 2014'!X491,'BONUS GAZZETTA 2013 2014'!Z491,'BONUS GAZZETTA 2013 2014'!AB491,'BONUS GAZZETTA 2013 2014'!AD491,'BONUS GAZZETTA 2013 2014'!AF491,'BONUS GAZZETTA 2013 2014'!AH491,'BONUS GAZZETTA 2013 2014'!AJ491,'BONUS GAZZETTA 2013 2014'!AL491,'BONUS GAZZETTA 2013 2014'!AN491)</f>
        <v>-1</v>
      </c>
      <c r="BH491" s="1">
        <f t="shared" si="223"/>
        <v>90</v>
      </c>
      <c r="BI491" s="1">
        <f t="shared" si="224"/>
        <v>87.5</v>
      </c>
    </row>
    <row r="492" spans="1:61">
      <c r="A492" s="48" t="s">
        <v>8</v>
      </c>
      <c r="B492" s="48" t="s">
        <v>622</v>
      </c>
      <c r="C492" s="48"/>
      <c r="D492" s="48"/>
      <c r="E492" s="48"/>
      <c r="F492" s="48"/>
      <c r="G492" s="48"/>
      <c r="H492" s="49"/>
      <c r="I492" s="48"/>
      <c r="J492" s="48"/>
      <c r="K492" s="48"/>
      <c r="L492" s="48"/>
      <c r="M492" s="48"/>
      <c r="N492" s="48"/>
      <c r="O492" s="48"/>
      <c r="P492" s="48"/>
      <c r="Q492" s="48"/>
      <c r="R492" s="48"/>
      <c r="S492" s="48"/>
      <c r="T492" s="48"/>
      <c r="U492" s="48"/>
      <c r="V492" s="48"/>
      <c r="W492" s="48"/>
      <c r="X492" s="48"/>
      <c r="Y492" s="48"/>
      <c r="Z492" s="48"/>
      <c r="AA492" s="48"/>
      <c r="AB492" s="48"/>
      <c r="AC492" s="48"/>
      <c r="AD492" s="48"/>
      <c r="AE492" s="48"/>
      <c r="AF492" s="48"/>
      <c r="AG492" s="48"/>
      <c r="AH492" s="48"/>
      <c r="AI492" s="48" t="s">
        <v>423</v>
      </c>
      <c r="AJ492" s="48"/>
      <c r="AK492" s="48"/>
      <c r="AL492" s="48"/>
      <c r="AM492" s="48"/>
      <c r="AN492" s="48" t="s">
        <v>429</v>
      </c>
      <c r="AO492" s="7">
        <f t="shared" si="210"/>
        <v>0</v>
      </c>
      <c r="AP492" s="8">
        <f t="shared" si="215"/>
        <v>0</v>
      </c>
      <c r="AQ492" s="8">
        <f t="shared" si="216"/>
        <v>0</v>
      </c>
      <c r="AR492" s="8" t="e">
        <f t="shared" si="211"/>
        <v>#DIV/0!</v>
      </c>
      <c r="AS492" s="8" t="e">
        <f t="shared" si="204"/>
        <v>#DIV/0!</v>
      </c>
      <c r="AT492" s="8" t="e">
        <f t="shared" si="205"/>
        <v>#DIV/0!</v>
      </c>
      <c r="AU492" s="8" t="e">
        <f t="shared" si="212"/>
        <v>#N/A</v>
      </c>
      <c r="AV492" s="8" t="e">
        <f t="shared" si="217"/>
        <v>#DIV/0!</v>
      </c>
      <c r="AW492" s="8" t="e">
        <f t="shared" si="218"/>
        <v>#DIV/0!</v>
      </c>
      <c r="AX492" s="8" t="e">
        <f t="shared" si="213"/>
        <v>#DIV/0!</v>
      </c>
      <c r="AY492" s="8" t="e">
        <f t="shared" si="221"/>
        <v>#DIV/0!</v>
      </c>
      <c r="AZ492" s="8" t="e">
        <f t="shared" si="222"/>
        <v>#DIV/0!</v>
      </c>
      <c r="BA492" s="1">
        <f t="shared" si="214"/>
        <v>0</v>
      </c>
      <c r="BB492" s="1">
        <f>SUM('BONUS GAZZETTA 2013 2014'!C492:AN492)</f>
        <v>0</v>
      </c>
      <c r="BC492" s="15">
        <f t="shared" si="206"/>
        <v>0</v>
      </c>
      <c r="BD492" s="1">
        <f t="shared" si="219"/>
        <v>0</v>
      </c>
      <c r="BE492" s="1">
        <f t="shared" si="220"/>
        <v>0</v>
      </c>
      <c r="BF492" s="1">
        <f>SUM('BONUS GAZZETTA 2013 2014'!C492,'BONUS GAZZETTA 2013 2014'!E492,'BONUS GAZZETTA 2013 2014'!G492,'BONUS GAZZETTA 2013 2014'!I492,'BONUS GAZZETTA 2013 2014'!K492,'BONUS GAZZETTA 2013 2014'!M492,'BONUS GAZZETTA 2013 2014'!O492,'BONUS GAZZETTA 2013 2014'!Q492,'BONUS GAZZETTA 2013 2014'!S492,'BONUS GAZZETTA 2013 2014'!U492,'BONUS GAZZETTA 2013 2014'!W492,'BONUS GAZZETTA 2013 2014'!Y492,'BONUS GAZZETTA 2013 2014'!AA492,'BONUS GAZZETTA 2013 2014'!AC492,'BONUS GAZZETTA 2013 2014'!AE492,'BONUS GAZZETTA 2013 2014'!AG492,'BONUS GAZZETTA 2013 2014'!AI492,'BONUS GAZZETTA 2013 2014'!AK492,'BONUS GAZZETTA 2013 2014'!AM492)</f>
        <v>0</v>
      </c>
      <c r="BG492" s="1">
        <f>SUM('BONUS GAZZETTA 2013 2014'!D492,'BONUS GAZZETTA 2013 2014'!F492,'BONUS GAZZETTA 2013 2014'!H492,'BONUS GAZZETTA 2013 2014'!J492,'BONUS GAZZETTA 2013 2014'!L492,'BONUS GAZZETTA 2013 2014'!N492,'BONUS GAZZETTA 2013 2014'!P492,'BONUS GAZZETTA 2013 2014'!R492,'BONUS GAZZETTA 2013 2014'!T492,'BONUS GAZZETTA 2013 2014'!V492,'BONUS GAZZETTA 2013 2014'!X492,'BONUS GAZZETTA 2013 2014'!Z492,'BONUS GAZZETTA 2013 2014'!AB492,'BONUS GAZZETTA 2013 2014'!AD492,'BONUS GAZZETTA 2013 2014'!AF492,'BONUS GAZZETTA 2013 2014'!AH492,'BONUS GAZZETTA 2013 2014'!AJ492,'BONUS GAZZETTA 2013 2014'!AL492,'BONUS GAZZETTA 2013 2014'!AN492)</f>
        <v>0</v>
      </c>
      <c r="BH492" s="1">
        <f t="shared" si="223"/>
        <v>0</v>
      </c>
      <c r="BI492" s="1">
        <f t="shared" si="224"/>
        <v>0</v>
      </c>
    </row>
    <row r="493" spans="1:61">
      <c r="A493" s="48" t="s">
        <v>8</v>
      </c>
      <c r="B493" s="48" t="s">
        <v>546</v>
      </c>
      <c r="C493" s="48"/>
      <c r="D493" s="48"/>
      <c r="E493" s="48"/>
      <c r="F493" s="48"/>
      <c r="G493" s="48"/>
      <c r="H493" s="49"/>
      <c r="I493" s="48"/>
      <c r="J493" s="48"/>
      <c r="K493" s="48"/>
      <c r="L493" s="48"/>
      <c r="M493" s="48"/>
      <c r="N493" s="48"/>
      <c r="O493" s="48" t="s">
        <v>423</v>
      </c>
      <c r="P493" s="48"/>
      <c r="Q493" s="48"/>
      <c r="R493" s="48"/>
      <c r="S493" s="48"/>
      <c r="T493" s="48"/>
      <c r="U493" s="48"/>
      <c r="V493" s="48"/>
      <c r="W493" s="48"/>
      <c r="X493" s="48"/>
      <c r="Y493" s="48"/>
      <c r="Z493" s="48"/>
      <c r="AA493" s="48"/>
      <c r="AB493" s="48"/>
      <c r="AC493" s="48"/>
      <c r="AD493" s="48"/>
      <c r="AE493" s="48"/>
      <c r="AF493" s="48"/>
      <c r="AG493" s="48"/>
      <c r="AH493" s="48"/>
      <c r="AI493" s="48"/>
      <c r="AJ493" s="48"/>
      <c r="AK493" s="48"/>
      <c r="AL493" s="48"/>
      <c r="AM493" s="48"/>
      <c r="AN493" s="48"/>
      <c r="AO493" s="7">
        <f t="shared" si="210"/>
        <v>0</v>
      </c>
      <c r="AP493" s="8">
        <f t="shared" si="215"/>
        <v>0</v>
      </c>
      <c r="AQ493" s="8">
        <f t="shared" si="216"/>
        <v>0</v>
      </c>
      <c r="AR493" s="8" t="e">
        <f t="shared" si="211"/>
        <v>#DIV/0!</v>
      </c>
      <c r="AS493" s="8" t="e">
        <f t="shared" si="204"/>
        <v>#DIV/0!</v>
      </c>
      <c r="AT493" s="8" t="e">
        <f t="shared" si="205"/>
        <v>#DIV/0!</v>
      </c>
      <c r="AU493" s="8" t="e">
        <f t="shared" si="212"/>
        <v>#N/A</v>
      </c>
      <c r="AV493" s="8" t="e">
        <f t="shared" si="217"/>
        <v>#DIV/0!</v>
      </c>
      <c r="AW493" s="8" t="e">
        <f t="shared" si="218"/>
        <v>#DIV/0!</v>
      </c>
      <c r="AX493" s="8" t="e">
        <f t="shared" si="213"/>
        <v>#DIV/0!</v>
      </c>
      <c r="AY493" s="8" t="e">
        <f t="shared" si="221"/>
        <v>#DIV/0!</v>
      </c>
      <c r="AZ493" s="8" t="e">
        <f t="shared" si="222"/>
        <v>#DIV/0!</v>
      </c>
      <c r="BA493" s="1">
        <f t="shared" si="214"/>
        <v>0</v>
      </c>
      <c r="BB493" s="1">
        <f>SUM('BONUS GAZZETTA 2013 2014'!C493:AN493)</f>
        <v>0</v>
      </c>
      <c r="BC493" s="15">
        <f t="shared" si="206"/>
        <v>0</v>
      </c>
      <c r="BD493" s="1">
        <f t="shared" si="219"/>
        <v>0</v>
      </c>
      <c r="BE493" s="1">
        <f t="shared" si="220"/>
        <v>0</v>
      </c>
      <c r="BF493" s="1">
        <f>SUM('BONUS GAZZETTA 2013 2014'!C493,'BONUS GAZZETTA 2013 2014'!E493,'BONUS GAZZETTA 2013 2014'!G493,'BONUS GAZZETTA 2013 2014'!I493,'BONUS GAZZETTA 2013 2014'!K493,'BONUS GAZZETTA 2013 2014'!M493,'BONUS GAZZETTA 2013 2014'!O493,'BONUS GAZZETTA 2013 2014'!Q493,'BONUS GAZZETTA 2013 2014'!S493,'BONUS GAZZETTA 2013 2014'!U493,'BONUS GAZZETTA 2013 2014'!W493,'BONUS GAZZETTA 2013 2014'!Y493,'BONUS GAZZETTA 2013 2014'!AA493,'BONUS GAZZETTA 2013 2014'!AC493,'BONUS GAZZETTA 2013 2014'!AE493,'BONUS GAZZETTA 2013 2014'!AG493,'BONUS GAZZETTA 2013 2014'!AI493,'BONUS GAZZETTA 2013 2014'!AK493,'BONUS GAZZETTA 2013 2014'!AM493)</f>
        <v>0</v>
      </c>
      <c r="BG493" s="1">
        <f>SUM('BONUS GAZZETTA 2013 2014'!D493,'BONUS GAZZETTA 2013 2014'!F493,'BONUS GAZZETTA 2013 2014'!H493,'BONUS GAZZETTA 2013 2014'!J493,'BONUS GAZZETTA 2013 2014'!L493,'BONUS GAZZETTA 2013 2014'!N493,'BONUS GAZZETTA 2013 2014'!P493,'BONUS GAZZETTA 2013 2014'!R493,'BONUS GAZZETTA 2013 2014'!T493,'BONUS GAZZETTA 2013 2014'!V493,'BONUS GAZZETTA 2013 2014'!X493,'BONUS GAZZETTA 2013 2014'!Z493,'BONUS GAZZETTA 2013 2014'!AB493,'BONUS GAZZETTA 2013 2014'!AD493,'BONUS GAZZETTA 2013 2014'!AF493,'BONUS GAZZETTA 2013 2014'!AH493,'BONUS GAZZETTA 2013 2014'!AJ493,'BONUS GAZZETTA 2013 2014'!AL493,'BONUS GAZZETTA 2013 2014'!AN493)</f>
        <v>0</v>
      </c>
      <c r="BH493" s="1">
        <f t="shared" si="223"/>
        <v>0</v>
      </c>
      <c r="BI493" s="1">
        <f t="shared" si="224"/>
        <v>0</v>
      </c>
    </row>
    <row r="494" spans="1:61">
      <c r="A494" s="48" t="s">
        <v>8</v>
      </c>
      <c r="B494" s="48" t="s">
        <v>221</v>
      </c>
      <c r="C494" s="48">
        <v>6</v>
      </c>
      <c r="D494" s="48">
        <v>6.5</v>
      </c>
      <c r="E494" s="48">
        <v>6</v>
      </c>
      <c r="F494" s="48">
        <v>6</v>
      </c>
      <c r="G494" s="48">
        <v>6</v>
      </c>
      <c r="H494" s="49">
        <v>6.5</v>
      </c>
      <c r="I494" s="48">
        <v>5.5</v>
      </c>
      <c r="J494" s="48">
        <v>6</v>
      </c>
      <c r="K494" s="48">
        <v>6.5</v>
      </c>
      <c r="L494" s="48">
        <v>5.5</v>
      </c>
      <c r="M494" s="48">
        <v>5</v>
      </c>
      <c r="N494" s="48">
        <v>5.5</v>
      </c>
      <c r="O494" s="48">
        <v>6</v>
      </c>
      <c r="P494" s="48">
        <v>5</v>
      </c>
      <c r="Q494" s="48">
        <v>6.5</v>
      </c>
      <c r="R494" s="48"/>
      <c r="S494" s="48">
        <v>6</v>
      </c>
      <c r="T494" s="48">
        <v>5.5</v>
      </c>
      <c r="U494" s="48"/>
      <c r="V494" s="48">
        <v>5.5</v>
      </c>
      <c r="W494" s="48">
        <v>6</v>
      </c>
      <c r="X494" s="48">
        <v>6</v>
      </c>
      <c r="Y494" s="48">
        <v>6</v>
      </c>
      <c r="Z494" s="48">
        <v>6</v>
      </c>
      <c r="AA494" s="48">
        <v>5.5</v>
      </c>
      <c r="AB494" s="48">
        <v>6.5</v>
      </c>
      <c r="AC494" s="48">
        <v>5</v>
      </c>
      <c r="AD494" s="48"/>
      <c r="AE494" s="48"/>
      <c r="AF494" s="48">
        <v>6</v>
      </c>
      <c r="AG494" s="48"/>
      <c r="AH494" s="48"/>
      <c r="AI494" s="48">
        <v>4.5</v>
      </c>
      <c r="AJ494" s="48"/>
      <c r="AK494" s="48"/>
      <c r="AL494" s="48"/>
      <c r="AM494" s="48"/>
      <c r="AN494" s="48"/>
      <c r="AO494" s="7">
        <f t="shared" si="210"/>
        <v>27</v>
      </c>
      <c r="AP494" s="8">
        <f t="shared" si="215"/>
        <v>14</v>
      </c>
      <c r="AQ494" s="8">
        <f t="shared" si="216"/>
        <v>13</v>
      </c>
      <c r="AR494" s="8">
        <f t="shared" si="211"/>
        <v>5.8148148148148149</v>
      </c>
      <c r="AS494" s="8">
        <f t="shared" si="204"/>
        <v>5.882352941176471</v>
      </c>
      <c r="AT494" s="8">
        <f t="shared" si="205"/>
        <v>5.7</v>
      </c>
      <c r="AU494" s="8">
        <f t="shared" si="212"/>
        <v>6</v>
      </c>
      <c r="AV494" s="8">
        <f t="shared" si="217"/>
        <v>5.75</v>
      </c>
      <c r="AW494" s="8">
        <f t="shared" si="218"/>
        <v>5.884615384615385</v>
      </c>
      <c r="AX494" s="8">
        <f t="shared" si="213"/>
        <v>5.6851851851851851</v>
      </c>
      <c r="AY494" s="8">
        <f t="shared" si="221"/>
        <v>5.6428571428571432</v>
      </c>
      <c r="AZ494" s="8">
        <f t="shared" si="222"/>
        <v>5.7307692307692308</v>
      </c>
      <c r="BA494" s="1">
        <f t="shared" si="214"/>
        <v>157</v>
      </c>
      <c r="BB494" s="1">
        <f>SUM('BONUS GAZZETTA 2013 2014'!C494:AN494)</f>
        <v>-3.5</v>
      </c>
      <c r="BC494" s="15">
        <f t="shared" si="206"/>
        <v>153.5</v>
      </c>
      <c r="BD494" s="1">
        <f t="shared" si="219"/>
        <v>80.5</v>
      </c>
      <c r="BE494" s="1">
        <f t="shared" si="220"/>
        <v>76.5</v>
      </c>
      <c r="BF494" s="1">
        <f>SUM('BONUS GAZZETTA 2013 2014'!C494,'BONUS GAZZETTA 2013 2014'!E494,'BONUS GAZZETTA 2013 2014'!G494,'BONUS GAZZETTA 2013 2014'!I494,'BONUS GAZZETTA 2013 2014'!K494,'BONUS GAZZETTA 2013 2014'!M494,'BONUS GAZZETTA 2013 2014'!O494,'BONUS GAZZETTA 2013 2014'!Q494,'BONUS GAZZETTA 2013 2014'!S494,'BONUS GAZZETTA 2013 2014'!U494,'BONUS GAZZETTA 2013 2014'!W494,'BONUS GAZZETTA 2013 2014'!Y494,'BONUS GAZZETTA 2013 2014'!AA494,'BONUS GAZZETTA 2013 2014'!AC494,'BONUS GAZZETTA 2013 2014'!AE494,'BONUS GAZZETTA 2013 2014'!AG494,'BONUS GAZZETTA 2013 2014'!AI494,'BONUS GAZZETTA 2013 2014'!AK494,'BONUS GAZZETTA 2013 2014'!AM494)</f>
        <v>-1.5</v>
      </c>
      <c r="BG494" s="1">
        <f>SUM('BONUS GAZZETTA 2013 2014'!D494,'BONUS GAZZETTA 2013 2014'!F494,'BONUS GAZZETTA 2013 2014'!H494,'BONUS GAZZETTA 2013 2014'!J494,'BONUS GAZZETTA 2013 2014'!L494,'BONUS GAZZETTA 2013 2014'!N494,'BONUS GAZZETTA 2013 2014'!P494,'BONUS GAZZETTA 2013 2014'!R494,'BONUS GAZZETTA 2013 2014'!T494,'BONUS GAZZETTA 2013 2014'!V494,'BONUS GAZZETTA 2013 2014'!X494,'BONUS GAZZETTA 2013 2014'!Z494,'BONUS GAZZETTA 2013 2014'!AB494,'BONUS GAZZETTA 2013 2014'!AD494,'BONUS GAZZETTA 2013 2014'!AF494,'BONUS GAZZETTA 2013 2014'!AH494,'BONUS GAZZETTA 2013 2014'!AJ494,'BONUS GAZZETTA 2013 2014'!AL494,'BONUS GAZZETTA 2013 2014'!AN494)</f>
        <v>-2</v>
      </c>
      <c r="BH494" s="1">
        <f t="shared" si="223"/>
        <v>79</v>
      </c>
      <c r="BI494" s="1">
        <f t="shared" si="224"/>
        <v>74.5</v>
      </c>
    </row>
    <row r="495" spans="1:61">
      <c r="A495" s="48" t="s">
        <v>8</v>
      </c>
      <c r="B495" s="48" t="s">
        <v>347</v>
      </c>
      <c r="C495" s="48"/>
      <c r="D495" s="48">
        <v>5</v>
      </c>
      <c r="E495" s="48"/>
      <c r="F495" s="48"/>
      <c r="G495" s="48"/>
      <c r="H495" s="49"/>
      <c r="I495" s="48"/>
      <c r="J495" s="48"/>
      <c r="K495" s="48"/>
      <c r="L495" s="48"/>
      <c r="M495" s="48"/>
      <c r="N495" s="48"/>
      <c r="O495" s="48"/>
      <c r="P495" s="48">
        <v>7</v>
      </c>
      <c r="Q495" s="48"/>
      <c r="R495" s="48">
        <v>6</v>
      </c>
      <c r="S495" s="48"/>
      <c r="T495" s="48"/>
      <c r="U495" s="48">
        <v>6</v>
      </c>
      <c r="V495" s="48">
        <v>6</v>
      </c>
      <c r="W495" s="48">
        <v>5</v>
      </c>
      <c r="X495" s="48" t="s">
        <v>423</v>
      </c>
      <c r="Y495" s="48" t="s">
        <v>423</v>
      </c>
      <c r="Z495" s="48"/>
      <c r="AA495" s="48" t="s">
        <v>423</v>
      </c>
      <c r="AB495" s="48">
        <v>6.5</v>
      </c>
      <c r="AC495" s="48"/>
      <c r="AD495" s="48"/>
      <c r="AE495" s="48">
        <v>7</v>
      </c>
      <c r="AF495" s="48">
        <v>6.5</v>
      </c>
      <c r="AG495" s="48" t="s">
        <v>423</v>
      </c>
      <c r="AH495" s="48">
        <v>6</v>
      </c>
      <c r="AI495" s="48"/>
      <c r="AJ495" s="48">
        <v>5.5</v>
      </c>
      <c r="AK495" s="48">
        <v>6</v>
      </c>
      <c r="AL495" s="48"/>
      <c r="AM495" s="48">
        <v>5</v>
      </c>
      <c r="AN495" s="48">
        <v>6</v>
      </c>
      <c r="AO495" s="7">
        <f t="shared" si="210"/>
        <v>14</v>
      </c>
      <c r="AP495" s="8">
        <f t="shared" si="215"/>
        <v>5</v>
      </c>
      <c r="AQ495" s="8">
        <f t="shared" si="216"/>
        <v>9</v>
      </c>
      <c r="AR495" s="8">
        <f t="shared" si="211"/>
        <v>5.9642857142857144</v>
      </c>
      <c r="AS495" s="8">
        <f t="shared" si="204"/>
        <v>6</v>
      </c>
      <c r="AT495" s="8">
        <f t="shared" si="205"/>
        <v>5.95</v>
      </c>
      <c r="AU495" s="8">
        <f t="shared" si="212"/>
        <v>6</v>
      </c>
      <c r="AV495" s="8">
        <f t="shared" si="217"/>
        <v>5.8</v>
      </c>
      <c r="AW495" s="8">
        <f t="shared" si="218"/>
        <v>6.0555555555555554</v>
      </c>
      <c r="AX495" s="8">
        <f t="shared" si="213"/>
        <v>6.3571428571428568</v>
      </c>
      <c r="AY495" s="8">
        <f t="shared" si="221"/>
        <v>6.4</v>
      </c>
      <c r="AZ495" s="8">
        <f t="shared" si="222"/>
        <v>6.333333333333333</v>
      </c>
      <c r="BA495" s="1">
        <f t="shared" si="214"/>
        <v>83.5</v>
      </c>
      <c r="BB495" s="1">
        <f>SUM('BONUS GAZZETTA 2013 2014'!C495:AN495)</f>
        <v>5.5</v>
      </c>
      <c r="BC495" s="15">
        <f t="shared" si="206"/>
        <v>89</v>
      </c>
      <c r="BD495" s="1">
        <f t="shared" si="219"/>
        <v>29</v>
      </c>
      <c r="BE495" s="1">
        <f t="shared" si="220"/>
        <v>54.5</v>
      </c>
      <c r="BF495" s="1">
        <f>SUM('BONUS GAZZETTA 2013 2014'!C495,'BONUS GAZZETTA 2013 2014'!E495,'BONUS GAZZETTA 2013 2014'!G495,'BONUS GAZZETTA 2013 2014'!I495,'BONUS GAZZETTA 2013 2014'!K495,'BONUS GAZZETTA 2013 2014'!M495,'BONUS GAZZETTA 2013 2014'!O495,'BONUS GAZZETTA 2013 2014'!Q495,'BONUS GAZZETTA 2013 2014'!S495,'BONUS GAZZETTA 2013 2014'!U495,'BONUS GAZZETTA 2013 2014'!W495,'BONUS GAZZETTA 2013 2014'!Y495,'BONUS GAZZETTA 2013 2014'!AA495,'BONUS GAZZETTA 2013 2014'!AC495,'BONUS GAZZETTA 2013 2014'!AE495,'BONUS GAZZETTA 2013 2014'!AG495,'BONUS GAZZETTA 2013 2014'!AI495,'BONUS GAZZETTA 2013 2014'!AK495,'BONUS GAZZETTA 2013 2014'!AM495)</f>
        <v>3</v>
      </c>
      <c r="BG495" s="1">
        <f>SUM('BONUS GAZZETTA 2013 2014'!D495,'BONUS GAZZETTA 2013 2014'!F495,'BONUS GAZZETTA 2013 2014'!H495,'BONUS GAZZETTA 2013 2014'!J495,'BONUS GAZZETTA 2013 2014'!L495,'BONUS GAZZETTA 2013 2014'!N495,'BONUS GAZZETTA 2013 2014'!P495,'BONUS GAZZETTA 2013 2014'!R495,'BONUS GAZZETTA 2013 2014'!T495,'BONUS GAZZETTA 2013 2014'!V495,'BONUS GAZZETTA 2013 2014'!X495,'BONUS GAZZETTA 2013 2014'!Z495,'BONUS GAZZETTA 2013 2014'!AB495,'BONUS GAZZETTA 2013 2014'!AD495,'BONUS GAZZETTA 2013 2014'!AF495,'BONUS GAZZETTA 2013 2014'!AH495,'BONUS GAZZETTA 2013 2014'!AJ495,'BONUS GAZZETTA 2013 2014'!AL495,'BONUS GAZZETTA 2013 2014'!AN495)</f>
        <v>2.5</v>
      </c>
      <c r="BH495" s="1">
        <f t="shared" si="223"/>
        <v>32</v>
      </c>
      <c r="BI495" s="1">
        <f t="shared" si="224"/>
        <v>57</v>
      </c>
    </row>
    <row r="496" spans="1:61">
      <c r="A496" s="48" t="s">
        <v>8</v>
      </c>
      <c r="B496" s="48" t="s">
        <v>556</v>
      </c>
      <c r="C496" s="48"/>
      <c r="D496" s="48"/>
      <c r="E496" s="48"/>
      <c r="F496" s="48"/>
      <c r="G496" s="48"/>
      <c r="H496" s="49"/>
      <c r="I496" s="48"/>
      <c r="J496" s="48"/>
      <c r="K496" s="48"/>
      <c r="L496" s="48"/>
      <c r="M496" s="48"/>
      <c r="N496" s="48"/>
      <c r="O496" s="48"/>
      <c r="P496" s="48"/>
      <c r="Q496" s="48"/>
      <c r="R496" s="48" t="s">
        <v>423</v>
      </c>
      <c r="S496" s="48"/>
      <c r="T496" s="48"/>
      <c r="U496" s="48"/>
      <c r="V496" s="48"/>
      <c r="W496" s="48"/>
      <c r="X496" s="48">
        <v>6</v>
      </c>
      <c r="Y496" s="48"/>
      <c r="Z496" s="48"/>
      <c r="AA496" s="48"/>
      <c r="AB496" s="48"/>
      <c r="AC496" s="48"/>
      <c r="AD496" s="48"/>
      <c r="AE496" s="48"/>
      <c r="AF496" s="48"/>
      <c r="AG496" s="48"/>
      <c r="AH496" s="48"/>
      <c r="AI496" s="48"/>
      <c r="AJ496" s="48" t="s">
        <v>423</v>
      </c>
      <c r="AK496" s="48"/>
      <c r="AL496" s="48"/>
      <c r="AM496" s="48"/>
      <c r="AN496" s="48"/>
      <c r="AO496" s="7">
        <f t="shared" si="210"/>
        <v>1</v>
      </c>
      <c r="AP496" s="8">
        <f t="shared" si="215"/>
        <v>0</v>
      </c>
      <c r="AQ496" s="8">
        <f t="shared" si="216"/>
        <v>1</v>
      </c>
      <c r="AR496" s="8">
        <f t="shared" si="211"/>
        <v>6</v>
      </c>
      <c r="AS496" s="8" t="e">
        <f t="shared" si="204"/>
        <v>#DIV/0!</v>
      </c>
      <c r="AT496" s="8">
        <f t="shared" si="205"/>
        <v>6</v>
      </c>
      <c r="AU496" s="8" t="e">
        <f t="shared" si="212"/>
        <v>#N/A</v>
      </c>
      <c r="AV496" s="8" t="e">
        <f t="shared" si="217"/>
        <v>#DIV/0!</v>
      </c>
      <c r="AW496" s="8">
        <f t="shared" si="218"/>
        <v>6</v>
      </c>
      <c r="AX496" s="8">
        <f t="shared" si="213"/>
        <v>6</v>
      </c>
      <c r="AY496" s="8" t="e">
        <f t="shared" si="221"/>
        <v>#DIV/0!</v>
      </c>
      <c r="AZ496" s="8">
        <f t="shared" si="222"/>
        <v>6</v>
      </c>
      <c r="BA496" s="1">
        <f t="shared" si="214"/>
        <v>6</v>
      </c>
      <c r="BB496" s="1">
        <f>SUM('BONUS GAZZETTA 2013 2014'!C496:AN496)</f>
        <v>0</v>
      </c>
      <c r="BC496" s="15">
        <f t="shared" si="206"/>
        <v>6</v>
      </c>
      <c r="BD496" s="1">
        <f t="shared" si="219"/>
        <v>0</v>
      </c>
      <c r="BE496" s="1">
        <f t="shared" si="220"/>
        <v>6</v>
      </c>
      <c r="BF496" s="1">
        <f>SUM('BONUS GAZZETTA 2013 2014'!C496,'BONUS GAZZETTA 2013 2014'!E496,'BONUS GAZZETTA 2013 2014'!G496,'BONUS GAZZETTA 2013 2014'!I496,'BONUS GAZZETTA 2013 2014'!K496,'BONUS GAZZETTA 2013 2014'!M496,'BONUS GAZZETTA 2013 2014'!O496,'BONUS GAZZETTA 2013 2014'!Q496,'BONUS GAZZETTA 2013 2014'!S496,'BONUS GAZZETTA 2013 2014'!U496,'BONUS GAZZETTA 2013 2014'!W496,'BONUS GAZZETTA 2013 2014'!Y496,'BONUS GAZZETTA 2013 2014'!AA496,'BONUS GAZZETTA 2013 2014'!AC496,'BONUS GAZZETTA 2013 2014'!AE496,'BONUS GAZZETTA 2013 2014'!AG496,'BONUS GAZZETTA 2013 2014'!AI496,'BONUS GAZZETTA 2013 2014'!AK496,'BONUS GAZZETTA 2013 2014'!AM496)</f>
        <v>0</v>
      </c>
      <c r="BG496" s="1">
        <f>SUM('BONUS GAZZETTA 2013 2014'!D496,'BONUS GAZZETTA 2013 2014'!F496,'BONUS GAZZETTA 2013 2014'!H496,'BONUS GAZZETTA 2013 2014'!J496,'BONUS GAZZETTA 2013 2014'!L496,'BONUS GAZZETTA 2013 2014'!N496,'BONUS GAZZETTA 2013 2014'!P496,'BONUS GAZZETTA 2013 2014'!R496,'BONUS GAZZETTA 2013 2014'!T496,'BONUS GAZZETTA 2013 2014'!V496,'BONUS GAZZETTA 2013 2014'!X496,'BONUS GAZZETTA 2013 2014'!Z496,'BONUS GAZZETTA 2013 2014'!AB496,'BONUS GAZZETTA 2013 2014'!AD496,'BONUS GAZZETTA 2013 2014'!AF496,'BONUS GAZZETTA 2013 2014'!AH496,'BONUS GAZZETTA 2013 2014'!AJ496,'BONUS GAZZETTA 2013 2014'!AL496,'BONUS GAZZETTA 2013 2014'!AN496)</f>
        <v>0</v>
      </c>
      <c r="BH496" s="1">
        <f t="shared" si="223"/>
        <v>0</v>
      </c>
      <c r="BI496" s="1">
        <f t="shared" si="224"/>
        <v>6</v>
      </c>
    </row>
    <row r="497" spans="1:62">
      <c r="A497" s="48" t="s">
        <v>8</v>
      </c>
      <c r="B497" s="48" t="s">
        <v>69</v>
      </c>
      <c r="C497" s="48"/>
      <c r="D497" s="48"/>
      <c r="E497" s="48"/>
      <c r="F497" s="48"/>
      <c r="G497" s="48"/>
      <c r="H497" s="49"/>
      <c r="I497" s="48"/>
      <c r="J497" s="48"/>
      <c r="K497" s="48"/>
      <c r="L497" s="48"/>
      <c r="M497" s="48"/>
      <c r="N497" s="48"/>
      <c r="O497" s="48"/>
      <c r="P497" s="48"/>
      <c r="Q497" s="48"/>
      <c r="R497" s="48"/>
      <c r="S497" s="48"/>
      <c r="T497" s="48"/>
      <c r="U497" s="48"/>
      <c r="V497" s="48"/>
      <c r="W497" s="48"/>
      <c r="X497" s="48">
        <v>6</v>
      </c>
      <c r="Y497" s="48"/>
      <c r="Z497" s="48"/>
      <c r="AA497" s="48"/>
      <c r="AB497" s="48"/>
      <c r="AC497" s="48"/>
      <c r="AD497" s="48"/>
      <c r="AE497" s="48"/>
      <c r="AF497" s="48"/>
      <c r="AG497" s="48" t="s">
        <v>429</v>
      </c>
      <c r="AH497" s="48"/>
      <c r="AI497" s="48"/>
      <c r="AJ497" s="48"/>
      <c r="AK497" s="48"/>
      <c r="AL497" s="48">
        <v>5.5</v>
      </c>
      <c r="AM497" s="48"/>
      <c r="AN497" s="48"/>
      <c r="AO497" s="7">
        <f t="shared" si="210"/>
        <v>2</v>
      </c>
      <c r="AP497" s="8">
        <f t="shared" si="215"/>
        <v>0</v>
      </c>
      <c r="AQ497" s="8">
        <f t="shared" si="216"/>
        <v>2</v>
      </c>
      <c r="AR497" s="8">
        <f t="shared" si="211"/>
        <v>5.75</v>
      </c>
      <c r="AS497" s="8" t="e">
        <f t="shared" si="204"/>
        <v>#DIV/0!</v>
      </c>
      <c r="AT497" s="8">
        <f t="shared" si="205"/>
        <v>5.75</v>
      </c>
      <c r="AU497" s="8" t="e">
        <f t="shared" si="212"/>
        <v>#N/A</v>
      </c>
      <c r="AV497" s="8" t="e">
        <f t="shared" si="217"/>
        <v>#DIV/0!</v>
      </c>
      <c r="AW497" s="8">
        <f t="shared" si="218"/>
        <v>5.75</v>
      </c>
      <c r="AX497" s="8">
        <f t="shared" si="213"/>
        <v>5.75</v>
      </c>
      <c r="AY497" s="8" t="e">
        <f t="shared" si="221"/>
        <v>#DIV/0!</v>
      </c>
      <c r="AZ497" s="8">
        <f t="shared" si="222"/>
        <v>5.75</v>
      </c>
      <c r="BA497" s="1">
        <f t="shared" si="214"/>
        <v>11.5</v>
      </c>
      <c r="BB497" s="1">
        <f>SUM('BONUS GAZZETTA 2013 2014'!C497:AN497)</f>
        <v>0</v>
      </c>
      <c r="BC497" s="15">
        <f t="shared" si="206"/>
        <v>11.5</v>
      </c>
      <c r="BD497" s="1">
        <f t="shared" si="219"/>
        <v>0</v>
      </c>
      <c r="BE497" s="1">
        <f t="shared" si="220"/>
        <v>11.5</v>
      </c>
      <c r="BF497" s="1">
        <f>SUM('BONUS GAZZETTA 2013 2014'!C497,'BONUS GAZZETTA 2013 2014'!E497,'BONUS GAZZETTA 2013 2014'!G497,'BONUS GAZZETTA 2013 2014'!I497,'BONUS GAZZETTA 2013 2014'!K497,'BONUS GAZZETTA 2013 2014'!M497,'BONUS GAZZETTA 2013 2014'!O497,'BONUS GAZZETTA 2013 2014'!Q497,'BONUS GAZZETTA 2013 2014'!S497,'BONUS GAZZETTA 2013 2014'!U497,'BONUS GAZZETTA 2013 2014'!W497,'BONUS GAZZETTA 2013 2014'!Y497,'BONUS GAZZETTA 2013 2014'!AA497,'BONUS GAZZETTA 2013 2014'!AC497,'BONUS GAZZETTA 2013 2014'!AE497,'BONUS GAZZETTA 2013 2014'!AG497,'BONUS GAZZETTA 2013 2014'!AI497,'BONUS GAZZETTA 2013 2014'!AK497,'BONUS GAZZETTA 2013 2014'!AM497)</f>
        <v>0</v>
      </c>
      <c r="BG497" s="1">
        <f>SUM('BONUS GAZZETTA 2013 2014'!D497,'BONUS GAZZETTA 2013 2014'!F497,'BONUS GAZZETTA 2013 2014'!H497,'BONUS GAZZETTA 2013 2014'!J497,'BONUS GAZZETTA 2013 2014'!L497,'BONUS GAZZETTA 2013 2014'!N497,'BONUS GAZZETTA 2013 2014'!P497,'BONUS GAZZETTA 2013 2014'!R497,'BONUS GAZZETTA 2013 2014'!T497,'BONUS GAZZETTA 2013 2014'!V497,'BONUS GAZZETTA 2013 2014'!X497,'BONUS GAZZETTA 2013 2014'!Z497,'BONUS GAZZETTA 2013 2014'!AB497,'BONUS GAZZETTA 2013 2014'!AD497,'BONUS GAZZETTA 2013 2014'!AF497,'BONUS GAZZETTA 2013 2014'!AH497,'BONUS GAZZETTA 2013 2014'!AJ497,'BONUS GAZZETTA 2013 2014'!AL497,'BONUS GAZZETTA 2013 2014'!AN497)</f>
        <v>0</v>
      </c>
      <c r="BH497" s="1">
        <f t="shared" si="223"/>
        <v>0</v>
      </c>
      <c r="BI497" s="1">
        <f t="shared" si="224"/>
        <v>11.5</v>
      </c>
    </row>
    <row r="498" spans="1:62">
      <c r="A498" s="48" t="s">
        <v>8</v>
      </c>
      <c r="B498" s="48" t="s">
        <v>222</v>
      </c>
      <c r="C498" s="48">
        <v>5.5</v>
      </c>
      <c r="D498" s="48" t="s">
        <v>423</v>
      </c>
      <c r="E498" s="48">
        <v>5.5</v>
      </c>
      <c r="F498" s="48"/>
      <c r="G498" s="48"/>
      <c r="H498" s="49">
        <v>5.5</v>
      </c>
      <c r="I498" s="48"/>
      <c r="J498" s="48"/>
      <c r="K498" s="48" t="s">
        <v>423</v>
      </c>
      <c r="L498" s="48"/>
      <c r="M498" s="48">
        <v>6</v>
      </c>
      <c r="N498" s="48"/>
      <c r="O498" s="48">
        <v>6.5</v>
      </c>
      <c r="P498" s="48">
        <v>6</v>
      </c>
      <c r="Q498" s="48">
        <v>6.5</v>
      </c>
      <c r="R498" s="48">
        <v>6</v>
      </c>
      <c r="S498" s="48">
        <v>6</v>
      </c>
      <c r="T498" s="48">
        <v>5</v>
      </c>
      <c r="U498" s="48">
        <v>6.5</v>
      </c>
      <c r="V498" s="48"/>
      <c r="W498" s="48">
        <v>6</v>
      </c>
      <c r="X498" s="48">
        <v>6</v>
      </c>
      <c r="Y498" s="48">
        <v>6</v>
      </c>
      <c r="Z498" s="48">
        <v>5.5</v>
      </c>
      <c r="AA498" s="48">
        <v>6</v>
      </c>
      <c r="AB498" s="48">
        <v>6</v>
      </c>
      <c r="AC498" s="48">
        <v>6.5</v>
      </c>
      <c r="AD498" s="48">
        <v>6</v>
      </c>
      <c r="AE498" s="48">
        <v>7</v>
      </c>
      <c r="AF498" s="48"/>
      <c r="AG498" s="48">
        <v>6</v>
      </c>
      <c r="AH498" s="48">
        <v>5.5</v>
      </c>
      <c r="AI498" s="48">
        <v>6</v>
      </c>
      <c r="AJ498" s="48"/>
      <c r="AK498" s="48">
        <v>6</v>
      </c>
      <c r="AL498" s="48">
        <v>5</v>
      </c>
      <c r="AM498" s="48">
        <v>5.5</v>
      </c>
      <c r="AN498" s="48">
        <v>6.5</v>
      </c>
      <c r="AO498" s="7">
        <f t="shared" si="210"/>
        <v>27</v>
      </c>
      <c r="AP498" s="8">
        <f t="shared" si="215"/>
        <v>16</v>
      </c>
      <c r="AQ498" s="8">
        <f t="shared" si="216"/>
        <v>11</v>
      </c>
      <c r="AR498" s="8">
        <f t="shared" si="211"/>
        <v>5.9444444444444446</v>
      </c>
      <c r="AS498" s="8">
        <f t="shared" si="204"/>
        <v>5.9090909090909092</v>
      </c>
      <c r="AT498" s="8">
        <f t="shared" si="205"/>
        <v>5.96875</v>
      </c>
      <c r="AU498" s="8">
        <f t="shared" si="212"/>
        <v>6</v>
      </c>
      <c r="AV498" s="8">
        <f t="shared" si="217"/>
        <v>6.09375</v>
      </c>
      <c r="AW498" s="8">
        <f t="shared" si="218"/>
        <v>5.7272727272727275</v>
      </c>
      <c r="AX498" s="8">
        <f t="shared" si="213"/>
        <v>6.4074074074074074</v>
      </c>
      <c r="AY498" s="8">
        <f t="shared" si="221"/>
        <v>6.6875</v>
      </c>
      <c r="AZ498" s="8">
        <f t="shared" si="222"/>
        <v>6</v>
      </c>
      <c r="BA498" s="1">
        <f t="shared" si="214"/>
        <v>160.5</v>
      </c>
      <c r="BB498" s="1">
        <f>SUM('BONUS GAZZETTA 2013 2014'!C498:AN498)</f>
        <v>12.5</v>
      </c>
      <c r="BC498" s="15">
        <f t="shared" si="206"/>
        <v>173</v>
      </c>
      <c r="BD498" s="1">
        <f t="shared" si="219"/>
        <v>97.5</v>
      </c>
      <c r="BE498" s="1">
        <f t="shared" si="220"/>
        <v>63</v>
      </c>
      <c r="BF498" s="1">
        <f>SUM('BONUS GAZZETTA 2013 2014'!C498,'BONUS GAZZETTA 2013 2014'!E498,'BONUS GAZZETTA 2013 2014'!G498,'BONUS GAZZETTA 2013 2014'!I498,'BONUS GAZZETTA 2013 2014'!K498,'BONUS GAZZETTA 2013 2014'!M498,'BONUS GAZZETTA 2013 2014'!O498,'BONUS GAZZETTA 2013 2014'!Q498,'BONUS GAZZETTA 2013 2014'!S498,'BONUS GAZZETTA 2013 2014'!U498,'BONUS GAZZETTA 2013 2014'!W498,'BONUS GAZZETTA 2013 2014'!Y498,'BONUS GAZZETTA 2013 2014'!AA498,'BONUS GAZZETTA 2013 2014'!AC498,'BONUS GAZZETTA 2013 2014'!AE498,'BONUS GAZZETTA 2013 2014'!AG498,'BONUS GAZZETTA 2013 2014'!AI498,'BONUS GAZZETTA 2013 2014'!AK498,'BONUS GAZZETTA 2013 2014'!AM498)</f>
        <v>9.5</v>
      </c>
      <c r="BG498" s="1">
        <f>SUM('BONUS GAZZETTA 2013 2014'!D498,'BONUS GAZZETTA 2013 2014'!F498,'BONUS GAZZETTA 2013 2014'!H498,'BONUS GAZZETTA 2013 2014'!J498,'BONUS GAZZETTA 2013 2014'!L498,'BONUS GAZZETTA 2013 2014'!N498,'BONUS GAZZETTA 2013 2014'!P498,'BONUS GAZZETTA 2013 2014'!R498,'BONUS GAZZETTA 2013 2014'!T498,'BONUS GAZZETTA 2013 2014'!V498,'BONUS GAZZETTA 2013 2014'!X498,'BONUS GAZZETTA 2013 2014'!Z498,'BONUS GAZZETTA 2013 2014'!AB498,'BONUS GAZZETTA 2013 2014'!AD498,'BONUS GAZZETTA 2013 2014'!AF498,'BONUS GAZZETTA 2013 2014'!AH498,'BONUS GAZZETTA 2013 2014'!AJ498,'BONUS GAZZETTA 2013 2014'!AL498,'BONUS GAZZETTA 2013 2014'!AN498)</f>
        <v>3</v>
      </c>
      <c r="BH498" s="1">
        <f t="shared" si="223"/>
        <v>107</v>
      </c>
      <c r="BI498" s="1">
        <f t="shared" si="224"/>
        <v>66</v>
      </c>
    </row>
    <row r="499" spans="1:62">
      <c r="A499" s="48" t="s">
        <v>8</v>
      </c>
      <c r="B499" s="48" t="s">
        <v>442</v>
      </c>
      <c r="C499" s="48"/>
      <c r="D499" s="48"/>
      <c r="E499" s="48"/>
      <c r="F499" s="48">
        <v>5.5</v>
      </c>
      <c r="G499" s="48">
        <v>6</v>
      </c>
      <c r="H499" s="49">
        <v>5</v>
      </c>
      <c r="I499" s="48">
        <v>6</v>
      </c>
      <c r="J499" s="48"/>
      <c r="K499" s="48"/>
      <c r="L499" s="48">
        <v>5.5</v>
      </c>
      <c r="M499" s="48">
        <v>6</v>
      </c>
      <c r="N499" s="48">
        <v>6</v>
      </c>
      <c r="O499" s="48">
        <v>6</v>
      </c>
      <c r="P499" s="48"/>
      <c r="Q499" s="48" t="s">
        <v>423</v>
      </c>
      <c r="R499" s="48"/>
      <c r="S499" s="48">
        <v>6</v>
      </c>
      <c r="T499" s="48"/>
      <c r="U499" s="48">
        <v>6</v>
      </c>
      <c r="V499" s="48">
        <v>5</v>
      </c>
      <c r="W499" s="48"/>
      <c r="X499" s="48"/>
      <c r="Y499" s="48" t="s">
        <v>423</v>
      </c>
      <c r="Z499" s="48">
        <v>6</v>
      </c>
      <c r="AA499" s="48">
        <v>5</v>
      </c>
      <c r="AB499" s="48"/>
      <c r="AC499" s="48"/>
      <c r="AD499" s="48"/>
      <c r="AE499" s="48"/>
      <c r="AF499" s="48">
        <v>5.5</v>
      </c>
      <c r="AG499" s="48"/>
      <c r="AH499" s="48"/>
      <c r="AI499" s="48"/>
      <c r="AJ499" s="48">
        <v>5.5</v>
      </c>
      <c r="AK499" s="48"/>
      <c r="AL499" s="48"/>
      <c r="AM499" s="48">
        <v>6</v>
      </c>
      <c r="AN499" s="48">
        <v>5</v>
      </c>
      <c r="AO499" s="7">
        <f t="shared" si="210"/>
        <v>17</v>
      </c>
      <c r="AP499" s="8">
        <f t="shared" si="215"/>
        <v>8</v>
      </c>
      <c r="AQ499" s="8">
        <f t="shared" si="216"/>
        <v>9</v>
      </c>
      <c r="AR499" s="8">
        <f t="shared" si="211"/>
        <v>5.6470588235294121</v>
      </c>
      <c r="AS499" s="8">
        <f t="shared" si="204"/>
        <v>5.8</v>
      </c>
      <c r="AT499" s="8">
        <f t="shared" si="205"/>
        <v>5.4285714285714288</v>
      </c>
      <c r="AU499" s="8">
        <f t="shared" si="212"/>
        <v>6</v>
      </c>
      <c r="AV499" s="8">
        <f t="shared" si="217"/>
        <v>5.875</v>
      </c>
      <c r="AW499" s="8">
        <f t="shared" si="218"/>
        <v>5.4444444444444446</v>
      </c>
      <c r="AX499" s="8">
        <f t="shared" si="213"/>
        <v>5.7352941176470589</v>
      </c>
      <c r="AY499" s="8">
        <f t="shared" si="221"/>
        <v>6.1875</v>
      </c>
      <c r="AZ499" s="8">
        <f t="shared" si="222"/>
        <v>5.333333333333333</v>
      </c>
      <c r="BA499" s="1">
        <f t="shared" si="214"/>
        <v>96</v>
      </c>
      <c r="BB499" s="1">
        <f>SUM('BONUS GAZZETTA 2013 2014'!C499:AN499)</f>
        <v>1.5</v>
      </c>
      <c r="BC499" s="15">
        <f t="shared" si="206"/>
        <v>97.5</v>
      </c>
      <c r="BD499" s="1">
        <f t="shared" si="219"/>
        <v>47</v>
      </c>
      <c r="BE499" s="1">
        <f t="shared" si="220"/>
        <v>49</v>
      </c>
      <c r="BF499" s="1">
        <f>SUM('BONUS GAZZETTA 2013 2014'!C499,'BONUS GAZZETTA 2013 2014'!E499,'BONUS GAZZETTA 2013 2014'!G499,'BONUS GAZZETTA 2013 2014'!I499,'BONUS GAZZETTA 2013 2014'!K499,'BONUS GAZZETTA 2013 2014'!M499,'BONUS GAZZETTA 2013 2014'!O499,'BONUS GAZZETTA 2013 2014'!Q499,'BONUS GAZZETTA 2013 2014'!S499,'BONUS GAZZETTA 2013 2014'!U499,'BONUS GAZZETTA 2013 2014'!W499,'BONUS GAZZETTA 2013 2014'!Y499,'BONUS GAZZETTA 2013 2014'!AA499,'BONUS GAZZETTA 2013 2014'!AC499,'BONUS GAZZETTA 2013 2014'!AE499,'BONUS GAZZETTA 2013 2014'!AG499,'BONUS GAZZETTA 2013 2014'!AI499,'BONUS GAZZETTA 2013 2014'!AK499,'BONUS GAZZETTA 2013 2014'!AM499)</f>
        <v>2.5</v>
      </c>
      <c r="BG499" s="1">
        <f>SUM('BONUS GAZZETTA 2013 2014'!D499,'BONUS GAZZETTA 2013 2014'!F499,'BONUS GAZZETTA 2013 2014'!H499,'BONUS GAZZETTA 2013 2014'!J499,'BONUS GAZZETTA 2013 2014'!L499,'BONUS GAZZETTA 2013 2014'!N499,'BONUS GAZZETTA 2013 2014'!P499,'BONUS GAZZETTA 2013 2014'!R499,'BONUS GAZZETTA 2013 2014'!T499,'BONUS GAZZETTA 2013 2014'!V499,'BONUS GAZZETTA 2013 2014'!X499,'BONUS GAZZETTA 2013 2014'!Z499,'BONUS GAZZETTA 2013 2014'!AB499,'BONUS GAZZETTA 2013 2014'!AD499,'BONUS GAZZETTA 2013 2014'!AF499,'BONUS GAZZETTA 2013 2014'!AH499,'BONUS GAZZETTA 2013 2014'!AJ499,'BONUS GAZZETTA 2013 2014'!AL499,'BONUS GAZZETTA 2013 2014'!AN499)</f>
        <v>-1</v>
      </c>
      <c r="BH499" s="1">
        <f t="shared" si="223"/>
        <v>49.5</v>
      </c>
      <c r="BI499" s="1">
        <f t="shared" si="224"/>
        <v>48</v>
      </c>
    </row>
    <row r="500" spans="1:62">
      <c r="A500" s="48" t="s">
        <v>14</v>
      </c>
      <c r="B500" s="48" t="s">
        <v>223</v>
      </c>
      <c r="C500" s="48">
        <v>6</v>
      </c>
      <c r="D500" s="48">
        <v>6.5</v>
      </c>
      <c r="E500" s="48">
        <v>5.5</v>
      </c>
      <c r="F500" s="48"/>
      <c r="G500" s="48"/>
      <c r="H500" s="49"/>
      <c r="I500" s="48">
        <v>6.5</v>
      </c>
      <c r="J500" s="48">
        <v>5</v>
      </c>
      <c r="K500" s="48">
        <v>7</v>
      </c>
      <c r="L500" s="48">
        <v>6</v>
      </c>
      <c r="M500" s="48">
        <v>6.5</v>
      </c>
      <c r="N500" s="48">
        <v>6</v>
      </c>
      <c r="O500" s="48"/>
      <c r="P500" s="48">
        <v>6.5</v>
      </c>
      <c r="Q500" s="48">
        <v>7.5</v>
      </c>
      <c r="R500" s="48">
        <v>6.5</v>
      </c>
      <c r="S500" s="48">
        <v>7</v>
      </c>
      <c r="T500" s="48">
        <v>6</v>
      </c>
      <c r="U500" s="48">
        <v>8</v>
      </c>
      <c r="V500" s="48">
        <v>5.5</v>
      </c>
      <c r="W500" s="48">
        <v>6.5</v>
      </c>
      <c r="X500" s="48">
        <v>6.5</v>
      </c>
      <c r="Y500" s="48">
        <v>6</v>
      </c>
      <c r="Z500" s="48">
        <v>4.5</v>
      </c>
      <c r="AA500" s="48">
        <v>5.5</v>
      </c>
      <c r="AB500" s="48">
        <v>7</v>
      </c>
      <c r="AC500" s="48">
        <v>6</v>
      </c>
      <c r="AD500" s="48">
        <v>5</v>
      </c>
      <c r="AE500" s="48">
        <v>6</v>
      </c>
      <c r="AF500" s="48">
        <v>6</v>
      </c>
      <c r="AG500" s="48">
        <v>6</v>
      </c>
      <c r="AH500" s="48">
        <v>5</v>
      </c>
      <c r="AI500" s="48">
        <v>4</v>
      </c>
      <c r="AJ500" s="48"/>
      <c r="AK500" s="48">
        <v>6.5</v>
      </c>
      <c r="AL500" s="48">
        <v>5</v>
      </c>
      <c r="AM500" s="48">
        <v>6</v>
      </c>
      <c r="AN500" s="48">
        <v>7</v>
      </c>
      <c r="AO500" s="7">
        <f t="shared" si="210"/>
        <v>33</v>
      </c>
      <c r="AP500" s="8">
        <f t="shared" si="215"/>
        <v>17</v>
      </c>
      <c r="AQ500" s="8">
        <f t="shared" si="216"/>
        <v>16</v>
      </c>
      <c r="AR500" s="8">
        <f t="shared" si="211"/>
        <v>6.0757575757575761</v>
      </c>
      <c r="AS500" s="8">
        <f t="shared" si="204"/>
        <v>6.4333333333333336</v>
      </c>
      <c r="AT500" s="8">
        <f t="shared" si="205"/>
        <v>5.7777777777777777</v>
      </c>
      <c r="AU500" s="8">
        <f t="shared" si="212"/>
        <v>6</v>
      </c>
      <c r="AV500" s="8">
        <f t="shared" si="217"/>
        <v>6.2647058823529411</v>
      </c>
      <c r="AW500" s="8">
        <f t="shared" si="218"/>
        <v>5.875</v>
      </c>
      <c r="AX500" s="8">
        <f t="shared" si="213"/>
        <v>6.9393939393939394</v>
      </c>
      <c r="AY500" s="8">
        <f t="shared" si="221"/>
        <v>7.4411764705882355</v>
      </c>
      <c r="AZ500" s="8">
        <f t="shared" si="222"/>
        <v>6.40625</v>
      </c>
      <c r="BA500" s="1">
        <f t="shared" si="214"/>
        <v>200.5</v>
      </c>
      <c r="BB500" s="1">
        <f>SUM('BONUS GAZZETTA 2013 2014'!C500:AN500)</f>
        <v>28.5</v>
      </c>
      <c r="BC500" s="15">
        <f t="shared" si="206"/>
        <v>229</v>
      </c>
      <c r="BD500" s="1">
        <f t="shared" si="219"/>
        <v>106.5</v>
      </c>
      <c r="BE500" s="1">
        <f t="shared" si="220"/>
        <v>94</v>
      </c>
      <c r="BF500" s="1">
        <f>SUM('BONUS GAZZETTA 2013 2014'!C500,'BONUS GAZZETTA 2013 2014'!E500,'BONUS GAZZETTA 2013 2014'!G500,'BONUS GAZZETTA 2013 2014'!I500,'BONUS GAZZETTA 2013 2014'!K500,'BONUS GAZZETTA 2013 2014'!M500,'BONUS GAZZETTA 2013 2014'!O500,'BONUS GAZZETTA 2013 2014'!Q500,'BONUS GAZZETTA 2013 2014'!S500,'BONUS GAZZETTA 2013 2014'!U500,'BONUS GAZZETTA 2013 2014'!W500,'BONUS GAZZETTA 2013 2014'!Y500,'BONUS GAZZETTA 2013 2014'!AA500,'BONUS GAZZETTA 2013 2014'!AC500,'BONUS GAZZETTA 2013 2014'!AE500,'BONUS GAZZETTA 2013 2014'!AG500,'BONUS GAZZETTA 2013 2014'!AI500,'BONUS GAZZETTA 2013 2014'!AK500,'BONUS GAZZETTA 2013 2014'!AM500)</f>
        <v>20</v>
      </c>
      <c r="BG500" s="1">
        <f>SUM('BONUS GAZZETTA 2013 2014'!D500,'BONUS GAZZETTA 2013 2014'!F500,'BONUS GAZZETTA 2013 2014'!H500,'BONUS GAZZETTA 2013 2014'!J500,'BONUS GAZZETTA 2013 2014'!L500,'BONUS GAZZETTA 2013 2014'!N500,'BONUS GAZZETTA 2013 2014'!P500,'BONUS GAZZETTA 2013 2014'!R500,'BONUS GAZZETTA 2013 2014'!T500,'BONUS GAZZETTA 2013 2014'!V500,'BONUS GAZZETTA 2013 2014'!X500,'BONUS GAZZETTA 2013 2014'!Z500,'BONUS GAZZETTA 2013 2014'!AB500,'BONUS GAZZETTA 2013 2014'!AD500,'BONUS GAZZETTA 2013 2014'!AF500,'BONUS GAZZETTA 2013 2014'!AH500,'BONUS GAZZETTA 2013 2014'!AJ500,'BONUS GAZZETTA 2013 2014'!AL500,'BONUS GAZZETTA 2013 2014'!AN500)</f>
        <v>8.5</v>
      </c>
      <c r="BH500" s="1">
        <f t="shared" si="223"/>
        <v>126.5</v>
      </c>
      <c r="BI500" s="1">
        <f t="shared" si="224"/>
        <v>102.5</v>
      </c>
    </row>
    <row r="501" spans="1:62">
      <c r="A501" s="48" t="s">
        <v>14</v>
      </c>
      <c r="B501" s="48" t="s">
        <v>224</v>
      </c>
      <c r="C501" s="48">
        <v>6</v>
      </c>
      <c r="D501" s="48">
        <v>7</v>
      </c>
      <c r="E501" s="48">
        <v>5</v>
      </c>
      <c r="F501" s="48">
        <v>7</v>
      </c>
      <c r="G501" s="48">
        <v>6.5</v>
      </c>
      <c r="H501" s="49">
        <v>5</v>
      </c>
      <c r="I501" s="48">
        <v>5</v>
      </c>
      <c r="J501" s="48">
        <v>5.5</v>
      </c>
      <c r="K501" s="48">
        <v>6</v>
      </c>
      <c r="L501" s="48">
        <v>5</v>
      </c>
      <c r="M501" s="48"/>
      <c r="N501" s="48">
        <v>6</v>
      </c>
      <c r="O501" s="48">
        <v>6</v>
      </c>
      <c r="P501" s="48">
        <v>6</v>
      </c>
      <c r="Q501" s="48">
        <v>7</v>
      </c>
      <c r="R501" s="48">
        <v>6.5</v>
      </c>
      <c r="S501" s="48"/>
      <c r="T501" s="48">
        <v>6.5</v>
      </c>
      <c r="U501" s="48">
        <v>6.5</v>
      </c>
      <c r="V501" s="48">
        <v>7</v>
      </c>
      <c r="W501" s="48">
        <v>7</v>
      </c>
      <c r="X501" s="48">
        <v>6.5</v>
      </c>
      <c r="Y501" s="48">
        <v>6</v>
      </c>
      <c r="Z501" s="48">
        <v>4.5</v>
      </c>
      <c r="AA501" s="48">
        <v>5</v>
      </c>
      <c r="AB501" s="48">
        <v>6.5</v>
      </c>
      <c r="AC501" s="48">
        <v>6.5</v>
      </c>
      <c r="AD501" s="48">
        <v>5.5</v>
      </c>
      <c r="AE501" s="48">
        <v>6</v>
      </c>
      <c r="AF501" s="48">
        <v>6</v>
      </c>
      <c r="AG501" s="48">
        <v>6</v>
      </c>
      <c r="AH501" s="48">
        <v>5.5</v>
      </c>
      <c r="AI501" s="48"/>
      <c r="AJ501" s="48"/>
      <c r="AK501" s="48">
        <v>5</v>
      </c>
      <c r="AL501" s="48">
        <v>6</v>
      </c>
      <c r="AM501" s="48">
        <v>5</v>
      </c>
      <c r="AN501" s="48">
        <v>6.5</v>
      </c>
      <c r="AO501" s="7">
        <f t="shared" si="210"/>
        <v>34</v>
      </c>
      <c r="AP501" s="8">
        <f t="shared" si="215"/>
        <v>16</v>
      </c>
      <c r="AQ501" s="8">
        <f t="shared" si="216"/>
        <v>18</v>
      </c>
      <c r="AR501" s="8">
        <f t="shared" si="211"/>
        <v>5.9705882352941178</v>
      </c>
      <c r="AS501" s="8">
        <f t="shared" si="204"/>
        <v>6.0294117647058822</v>
      </c>
      <c r="AT501" s="8">
        <f t="shared" si="205"/>
        <v>5.9117647058823533</v>
      </c>
      <c r="AU501" s="8">
        <f t="shared" si="212"/>
        <v>6</v>
      </c>
      <c r="AV501" s="8">
        <f t="shared" si="217"/>
        <v>5.90625</v>
      </c>
      <c r="AW501" s="8">
        <f t="shared" si="218"/>
        <v>6.0277777777777777</v>
      </c>
      <c r="AX501" s="8">
        <f t="shared" si="213"/>
        <v>6.6764705882352944</v>
      </c>
      <c r="AY501" s="8">
        <f t="shared" si="221"/>
        <v>6.34375</v>
      </c>
      <c r="AZ501" s="8">
        <f t="shared" si="222"/>
        <v>6.9722222222222223</v>
      </c>
      <c r="BA501" s="1">
        <f t="shared" si="214"/>
        <v>203</v>
      </c>
      <c r="BB501" s="1">
        <f>SUM('BONUS GAZZETTA 2013 2014'!C501:AN501)</f>
        <v>24</v>
      </c>
      <c r="BC501" s="15">
        <f t="shared" si="206"/>
        <v>227</v>
      </c>
      <c r="BD501" s="1">
        <f t="shared" si="219"/>
        <v>94.5</v>
      </c>
      <c r="BE501" s="1">
        <f t="shared" si="220"/>
        <v>108.5</v>
      </c>
      <c r="BF501" s="1">
        <f>SUM('BONUS GAZZETTA 2013 2014'!C501,'BONUS GAZZETTA 2013 2014'!E501,'BONUS GAZZETTA 2013 2014'!G501,'BONUS GAZZETTA 2013 2014'!I501,'BONUS GAZZETTA 2013 2014'!K501,'BONUS GAZZETTA 2013 2014'!M501,'BONUS GAZZETTA 2013 2014'!O501,'BONUS GAZZETTA 2013 2014'!Q501,'BONUS GAZZETTA 2013 2014'!S501,'BONUS GAZZETTA 2013 2014'!U501,'BONUS GAZZETTA 2013 2014'!W501,'BONUS GAZZETTA 2013 2014'!Y501,'BONUS GAZZETTA 2013 2014'!AA501,'BONUS GAZZETTA 2013 2014'!AC501,'BONUS GAZZETTA 2013 2014'!AE501,'BONUS GAZZETTA 2013 2014'!AG501,'BONUS GAZZETTA 2013 2014'!AI501,'BONUS GAZZETTA 2013 2014'!AK501,'BONUS GAZZETTA 2013 2014'!AM501)</f>
        <v>7</v>
      </c>
      <c r="BG501" s="1">
        <f>SUM('BONUS GAZZETTA 2013 2014'!D501,'BONUS GAZZETTA 2013 2014'!F501,'BONUS GAZZETTA 2013 2014'!H501,'BONUS GAZZETTA 2013 2014'!J501,'BONUS GAZZETTA 2013 2014'!L501,'BONUS GAZZETTA 2013 2014'!N501,'BONUS GAZZETTA 2013 2014'!P501,'BONUS GAZZETTA 2013 2014'!R501,'BONUS GAZZETTA 2013 2014'!T501,'BONUS GAZZETTA 2013 2014'!V501,'BONUS GAZZETTA 2013 2014'!X501,'BONUS GAZZETTA 2013 2014'!Z501,'BONUS GAZZETTA 2013 2014'!AB501,'BONUS GAZZETTA 2013 2014'!AD501,'BONUS GAZZETTA 2013 2014'!AF501,'BONUS GAZZETTA 2013 2014'!AH501,'BONUS GAZZETTA 2013 2014'!AJ501,'BONUS GAZZETTA 2013 2014'!AL501,'BONUS GAZZETTA 2013 2014'!AN501)</f>
        <v>17</v>
      </c>
      <c r="BH501" s="1">
        <f t="shared" si="223"/>
        <v>101.5</v>
      </c>
      <c r="BI501" s="1">
        <f t="shared" si="224"/>
        <v>125.5</v>
      </c>
    </row>
    <row r="502" spans="1:62">
      <c r="A502" s="48" t="s">
        <v>14</v>
      </c>
      <c r="B502" s="48" t="s">
        <v>58</v>
      </c>
      <c r="C502" s="48"/>
      <c r="D502" s="48"/>
      <c r="E502" s="48"/>
      <c r="F502" s="48"/>
      <c r="G502" s="48"/>
      <c r="H502" s="49"/>
      <c r="I502" s="48"/>
      <c r="J502" s="48"/>
      <c r="K502" s="48"/>
      <c r="L502" s="48"/>
      <c r="M502" s="48"/>
      <c r="N502" s="48"/>
      <c r="O502" s="48"/>
      <c r="P502" s="48"/>
      <c r="Q502" s="48"/>
      <c r="R502" s="48"/>
      <c r="S502" s="48"/>
      <c r="T502" s="48"/>
      <c r="U502" s="48"/>
      <c r="V502" s="48"/>
      <c r="W502" s="48"/>
      <c r="X502" s="48">
        <v>7.5</v>
      </c>
      <c r="Y502" s="48"/>
      <c r="Z502" s="48"/>
      <c r="AA502" s="48">
        <v>4</v>
      </c>
      <c r="AB502" s="48"/>
      <c r="AC502" s="48" t="s">
        <v>423</v>
      </c>
      <c r="AD502" s="48">
        <v>5.5</v>
      </c>
      <c r="AE502" s="48">
        <v>6.5</v>
      </c>
      <c r="AF502" s="48"/>
      <c r="AG502" s="48">
        <v>6</v>
      </c>
      <c r="AH502" s="48">
        <v>5</v>
      </c>
      <c r="AI502" s="48">
        <v>5</v>
      </c>
      <c r="AJ502" s="48">
        <v>6</v>
      </c>
      <c r="AK502" s="48"/>
      <c r="AL502" s="48" t="s">
        <v>423</v>
      </c>
      <c r="AM502" s="48">
        <v>5</v>
      </c>
      <c r="AN502" s="48"/>
      <c r="AO502" s="7">
        <f t="shared" si="210"/>
        <v>9</v>
      </c>
      <c r="AP502" s="8">
        <f t="shared" si="215"/>
        <v>5</v>
      </c>
      <c r="AQ502" s="8">
        <f t="shared" si="216"/>
        <v>4</v>
      </c>
      <c r="AR502" s="8">
        <f t="shared" si="211"/>
        <v>5.6111111111111107</v>
      </c>
      <c r="AS502" s="8" t="e">
        <f t="shared" si="204"/>
        <v>#DIV/0!</v>
      </c>
      <c r="AT502" s="8">
        <f t="shared" si="205"/>
        <v>5.6111111111111107</v>
      </c>
      <c r="AU502" s="8">
        <f t="shared" si="212"/>
        <v>5</v>
      </c>
      <c r="AV502" s="8">
        <f t="shared" si="217"/>
        <v>5.3</v>
      </c>
      <c r="AW502" s="8">
        <f t="shared" si="218"/>
        <v>6</v>
      </c>
      <c r="AX502" s="8">
        <f t="shared" si="213"/>
        <v>5.5</v>
      </c>
      <c r="AY502" s="8">
        <f t="shared" si="221"/>
        <v>4.5</v>
      </c>
      <c r="AZ502" s="8">
        <f t="shared" si="222"/>
        <v>6.75</v>
      </c>
      <c r="BA502" s="1">
        <f t="shared" si="214"/>
        <v>50.5</v>
      </c>
      <c r="BB502" s="1">
        <f>SUM('BONUS GAZZETTA 2013 2014'!C502:AN502)</f>
        <v>-1</v>
      </c>
      <c r="BC502" s="15">
        <f t="shared" si="206"/>
        <v>49.5</v>
      </c>
      <c r="BD502" s="1">
        <f t="shared" si="219"/>
        <v>26.5</v>
      </c>
      <c r="BE502" s="1">
        <f t="shared" si="220"/>
        <v>24</v>
      </c>
      <c r="BF502" s="1">
        <f>SUM('BONUS GAZZETTA 2013 2014'!C502,'BONUS GAZZETTA 2013 2014'!E502,'BONUS GAZZETTA 2013 2014'!G502,'BONUS GAZZETTA 2013 2014'!I502,'BONUS GAZZETTA 2013 2014'!K502,'BONUS GAZZETTA 2013 2014'!M502,'BONUS GAZZETTA 2013 2014'!O502,'BONUS GAZZETTA 2013 2014'!Q502,'BONUS GAZZETTA 2013 2014'!S502,'BONUS GAZZETTA 2013 2014'!U502,'BONUS GAZZETTA 2013 2014'!W502,'BONUS GAZZETTA 2013 2014'!Y502,'BONUS GAZZETTA 2013 2014'!AA502,'BONUS GAZZETTA 2013 2014'!AC502,'BONUS GAZZETTA 2013 2014'!AE502,'BONUS GAZZETTA 2013 2014'!AG502,'BONUS GAZZETTA 2013 2014'!AI502,'BONUS GAZZETTA 2013 2014'!AK502,'BONUS GAZZETTA 2013 2014'!AM502)</f>
        <v>-4</v>
      </c>
      <c r="BG502" s="1">
        <f>SUM('BONUS GAZZETTA 2013 2014'!D502,'BONUS GAZZETTA 2013 2014'!F502,'BONUS GAZZETTA 2013 2014'!H502,'BONUS GAZZETTA 2013 2014'!J502,'BONUS GAZZETTA 2013 2014'!L502,'BONUS GAZZETTA 2013 2014'!N502,'BONUS GAZZETTA 2013 2014'!P502,'BONUS GAZZETTA 2013 2014'!R502,'BONUS GAZZETTA 2013 2014'!T502,'BONUS GAZZETTA 2013 2014'!V502,'BONUS GAZZETTA 2013 2014'!X502,'BONUS GAZZETTA 2013 2014'!Z502,'BONUS GAZZETTA 2013 2014'!AB502,'BONUS GAZZETTA 2013 2014'!AD502,'BONUS GAZZETTA 2013 2014'!AF502,'BONUS GAZZETTA 2013 2014'!AH502,'BONUS GAZZETTA 2013 2014'!AJ502,'BONUS GAZZETTA 2013 2014'!AL502,'BONUS GAZZETTA 2013 2014'!AN502)</f>
        <v>3</v>
      </c>
      <c r="BH502" s="1">
        <f t="shared" si="223"/>
        <v>22.5</v>
      </c>
      <c r="BI502" s="1">
        <f t="shared" si="224"/>
        <v>27</v>
      </c>
    </row>
    <row r="503" spans="1:62">
      <c r="A503" s="48" t="s">
        <v>14</v>
      </c>
      <c r="B503" s="48" t="s">
        <v>392</v>
      </c>
      <c r="C503" s="48"/>
      <c r="D503" s="48"/>
      <c r="E503" s="48"/>
      <c r="F503" s="48"/>
      <c r="G503" s="48"/>
      <c r="H503" s="49"/>
      <c r="I503" s="48"/>
      <c r="J503" s="48"/>
      <c r="K503" s="48"/>
      <c r="L503" s="48"/>
      <c r="M503" s="48"/>
      <c r="N503" s="48"/>
      <c r="O503" s="48"/>
      <c r="P503" s="48"/>
      <c r="Q503" s="48"/>
      <c r="R503" s="48"/>
      <c r="S503" s="48"/>
      <c r="T503" s="48"/>
      <c r="U503" s="48"/>
      <c r="V503" s="48"/>
      <c r="W503" s="48"/>
      <c r="X503" s="48"/>
      <c r="Y503" s="48">
        <v>6</v>
      </c>
      <c r="Z503" s="48">
        <v>5</v>
      </c>
      <c r="AA503" s="48"/>
      <c r="AB503" s="48">
        <v>6.5</v>
      </c>
      <c r="AC503" s="48">
        <v>7</v>
      </c>
      <c r="AD503" s="48">
        <v>5</v>
      </c>
      <c r="AE503" s="48"/>
      <c r="AF503" s="48">
        <v>7</v>
      </c>
      <c r="AG503" s="48">
        <v>5.5</v>
      </c>
      <c r="AH503" s="48">
        <v>6</v>
      </c>
      <c r="AI503" s="48">
        <v>6</v>
      </c>
      <c r="AJ503" s="48">
        <v>6.5</v>
      </c>
      <c r="AK503" s="48">
        <v>6</v>
      </c>
      <c r="AL503" s="48">
        <v>5</v>
      </c>
      <c r="AM503" s="48"/>
      <c r="AN503" s="48">
        <v>7</v>
      </c>
      <c r="AO503" s="7">
        <f t="shared" si="210"/>
        <v>13</v>
      </c>
      <c r="AP503" s="8">
        <f t="shared" si="215"/>
        <v>5</v>
      </c>
      <c r="AQ503" s="8">
        <f t="shared" si="216"/>
        <v>8</v>
      </c>
      <c r="AR503" s="8">
        <f t="shared" si="211"/>
        <v>6.0384615384615383</v>
      </c>
      <c r="AS503" s="8" t="e">
        <f t="shared" si="204"/>
        <v>#DIV/0!</v>
      </c>
      <c r="AT503" s="8">
        <f t="shared" si="205"/>
        <v>6.0384615384615383</v>
      </c>
      <c r="AU503" s="8">
        <f t="shared" si="212"/>
        <v>6</v>
      </c>
      <c r="AV503" s="8">
        <f t="shared" si="217"/>
        <v>6.1</v>
      </c>
      <c r="AW503" s="8">
        <f t="shared" si="218"/>
        <v>6</v>
      </c>
      <c r="AX503" s="8">
        <f t="shared" si="213"/>
        <v>7</v>
      </c>
      <c r="AY503" s="8">
        <f t="shared" si="221"/>
        <v>6.6</v>
      </c>
      <c r="AZ503" s="8">
        <f t="shared" si="222"/>
        <v>7.25</v>
      </c>
      <c r="BA503" s="1">
        <f t="shared" si="214"/>
        <v>78.5</v>
      </c>
      <c r="BB503" s="1">
        <f>SUM('BONUS GAZZETTA 2013 2014'!C503:AN503)</f>
        <v>12.5</v>
      </c>
      <c r="BC503" s="15">
        <f t="shared" si="206"/>
        <v>91</v>
      </c>
      <c r="BD503" s="1">
        <f t="shared" si="219"/>
        <v>30.5</v>
      </c>
      <c r="BE503" s="1">
        <f t="shared" si="220"/>
        <v>48</v>
      </c>
      <c r="BF503" s="1">
        <f>SUM('BONUS GAZZETTA 2013 2014'!C503,'BONUS GAZZETTA 2013 2014'!E503,'BONUS GAZZETTA 2013 2014'!G503,'BONUS GAZZETTA 2013 2014'!I503,'BONUS GAZZETTA 2013 2014'!K503,'BONUS GAZZETTA 2013 2014'!M503,'BONUS GAZZETTA 2013 2014'!O503,'BONUS GAZZETTA 2013 2014'!Q503,'BONUS GAZZETTA 2013 2014'!S503,'BONUS GAZZETTA 2013 2014'!U503,'BONUS GAZZETTA 2013 2014'!W503,'BONUS GAZZETTA 2013 2014'!Y503,'BONUS GAZZETTA 2013 2014'!AA503,'BONUS GAZZETTA 2013 2014'!AC503,'BONUS GAZZETTA 2013 2014'!AE503,'BONUS GAZZETTA 2013 2014'!AG503,'BONUS GAZZETTA 2013 2014'!AI503,'BONUS GAZZETTA 2013 2014'!AK503,'BONUS GAZZETTA 2013 2014'!AM503)</f>
        <v>2.5</v>
      </c>
      <c r="BG503" s="1">
        <f>SUM('BONUS GAZZETTA 2013 2014'!D503,'BONUS GAZZETTA 2013 2014'!F503,'BONUS GAZZETTA 2013 2014'!H503,'BONUS GAZZETTA 2013 2014'!J503,'BONUS GAZZETTA 2013 2014'!L503,'BONUS GAZZETTA 2013 2014'!N503,'BONUS GAZZETTA 2013 2014'!P503,'BONUS GAZZETTA 2013 2014'!R503,'BONUS GAZZETTA 2013 2014'!T503,'BONUS GAZZETTA 2013 2014'!V503,'BONUS GAZZETTA 2013 2014'!X503,'BONUS GAZZETTA 2013 2014'!Z503,'BONUS GAZZETTA 2013 2014'!AB503,'BONUS GAZZETTA 2013 2014'!AD503,'BONUS GAZZETTA 2013 2014'!AF503,'BONUS GAZZETTA 2013 2014'!AH503,'BONUS GAZZETTA 2013 2014'!AJ503,'BONUS GAZZETTA 2013 2014'!AL503,'BONUS GAZZETTA 2013 2014'!AN503)</f>
        <v>10</v>
      </c>
      <c r="BH503" s="1">
        <f t="shared" si="223"/>
        <v>33</v>
      </c>
      <c r="BI503" s="1">
        <f t="shared" si="224"/>
        <v>58</v>
      </c>
    </row>
    <row r="504" spans="1:62">
      <c r="A504" s="48" t="s">
        <v>14</v>
      </c>
      <c r="B504" s="48" t="s">
        <v>168</v>
      </c>
      <c r="C504" s="48" t="s">
        <v>429</v>
      </c>
      <c r="D504" s="48"/>
      <c r="E504" s="48"/>
      <c r="F504" s="48"/>
      <c r="G504" s="48"/>
      <c r="H504" s="49">
        <v>5</v>
      </c>
      <c r="I504" s="48"/>
      <c r="J504" s="48"/>
      <c r="K504" s="48"/>
      <c r="L504" s="48"/>
      <c r="M504" s="48">
        <v>6</v>
      </c>
      <c r="N504" s="48"/>
      <c r="O504" s="48">
        <v>5</v>
      </c>
      <c r="P504" s="48"/>
      <c r="Q504" s="48"/>
      <c r="R504" s="48"/>
      <c r="S504" s="48"/>
      <c r="T504" s="48"/>
      <c r="U504" s="48"/>
      <c r="V504" s="48"/>
      <c r="W504" s="48"/>
      <c r="X504" s="48"/>
      <c r="Y504" s="48"/>
      <c r="Z504" s="48"/>
      <c r="AA504" s="48"/>
      <c r="AB504" s="48"/>
      <c r="AC504" s="48"/>
      <c r="AD504" s="48"/>
      <c r="AE504" s="48"/>
      <c r="AF504" s="48"/>
      <c r="AG504" s="48"/>
      <c r="AH504" s="48"/>
      <c r="AI504" s="48"/>
      <c r="AJ504" s="48"/>
      <c r="AK504" s="48"/>
      <c r="AL504" s="48"/>
      <c r="AM504" s="48"/>
      <c r="AN504" s="48"/>
      <c r="AO504" s="7">
        <f t="shared" si="210"/>
        <v>3</v>
      </c>
      <c r="AP504" s="8">
        <f t="shared" si="215"/>
        <v>2</v>
      </c>
      <c r="AQ504" s="8">
        <f t="shared" si="216"/>
        <v>1</v>
      </c>
      <c r="AR504" s="8">
        <f t="shared" si="211"/>
        <v>5.333333333333333</v>
      </c>
      <c r="AS504" s="8">
        <f t="shared" si="204"/>
        <v>5.333333333333333</v>
      </c>
      <c r="AT504" s="8" t="e">
        <f t="shared" si="205"/>
        <v>#DIV/0!</v>
      </c>
      <c r="AU504" s="8">
        <f t="shared" si="212"/>
        <v>5</v>
      </c>
      <c r="AV504" s="8">
        <f t="shared" si="217"/>
        <v>5.5</v>
      </c>
      <c r="AW504" s="8">
        <f t="shared" si="218"/>
        <v>5</v>
      </c>
      <c r="AX504" s="8">
        <f t="shared" si="213"/>
        <v>5.166666666666667</v>
      </c>
      <c r="AY504" s="8">
        <f t="shared" si="221"/>
        <v>5.25</v>
      </c>
      <c r="AZ504" s="8">
        <f t="shared" si="222"/>
        <v>5</v>
      </c>
      <c r="BA504" s="1">
        <f t="shared" si="214"/>
        <v>16</v>
      </c>
      <c r="BB504" s="1">
        <f>SUM('BONUS GAZZETTA 2013 2014'!C504:AN504)</f>
        <v>-0.5</v>
      </c>
      <c r="BC504" s="15">
        <f t="shared" si="206"/>
        <v>15.5</v>
      </c>
      <c r="BD504" s="1">
        <f t="shared" si="219"/>
        <v>11</v>
      </c>
      <c r="BE504" s="1">
        <f t="shared" si="220"/>
        <v>5</v>
      </c>
      <c r="BF504" s="1">
        <f>SUM('BONUS GAZZETTA 2013 2014'!C504,'BONUS GAZZETTA 2013 2014'!E504,'BONUS GAZZETTA 2013 2014'!G504,'BONUS GAZZETTA 2013 2014'!I504,'BONUS GAZZETTA 2013 2014'!K504,'BONUS GAZZETTA 2013 2014'!M504,'BONUS GAZZETTA 2013 2014'!O504,'BONUS GAZZETTA 2013 2014'!Q504,'BONUS GAZZETTA 2013 2014'!S504,'BONUS GAZZETTA 2013 2014'!U504,'BONUS GAZZETTA 2013 2014'!W504,'BONUS GAZZETTA 2013 2014'!Y504,'BONUS GAZZETTA 2013 2014'!AA504,'BONUS GAZZETTA 2013 2014'!AC504,'BONUS GAZZETTA 2013 2014'!AE504,'BONUS GAZZETTA 2013 2014'!AG504,'BONUS GAZZETTA 2013 2014'!AI504,'BONUS GAZZETTA 2013 2014'!AK504,'BONUS GAZZETTA 2013 2014'!AM504)</f>
        <v>-0.5</v>
      </c>
      <c r="BG504" s="1">
        <f>SUM('BONUS GAZZETTA 2013 2014'!D504,'BONUS GAZZETTA 2013 2014'!F504,'BONUS GAZZETTA 2013 2014'!H504,'BONUS GAZZETTA 2013 2014'!J504,'BONUS GAZZETTA 2013 2014'!L504,'BONUS GAZZETTA 2013 2014'!N504,'BONUS GAZZETTA 2013 2014'!P504,'BONUS GAZZETTA 2013 2014'!R504,'BONUS GAZZETTA 2013 2014'!T504,'BONUS GAZZETTA 2013 2014'!V504,'BONUS GAZZETTA 2013 2014'!X504,'BONUS GAZZETTA 2013 2014'!Z504,'BONUS GAZZETTA 2013 2014'!AB504,'BONUS GAZZETTA 2013 2014'!AD504,'BONUS GAZZETTA 2013 2014'!AF504,'BONUS GAZZETTA 2013 2014'!AH504,'BONUS GAZZETTA 2013 2014'!AJ504,'BONUS GAZZETTA 2013 2014'!AL504,'BONUS GAZZETTA 2013 2014'!AN504)</f>
        <v>0</v>
      </c>
      <c r="BH504" s="1">
        <f t="shared" si="223"/>
        <v>10.5</v>
      </c>
      <c r="BI504" s="1">
        <f t="shared" si="224"/>
        <v>5</v>
      </c>
    </row>
    <row r="505" spans="1:62">
      <c r="A505" s="48" t="s">
        <v>14</v>
      </c>
      <c r="B505" s="48" t="s">
        <v>390</v>
      </c>
      <c r="C505" s="48"/>
      <c r="D505" s="48"/>
      <c r="E505" s="48">
        <v>5</v>
      </c>
      <c r="F505" s="48">
        <v>6</v>
      </c>
      <c r="G505" s="48">
        <v>5.5</v>
      </c>
      <c r="H505" s="49"/>
      <c r="I505" s="48">
        <v>6.5</v>
      </c>
      <c r="J505" s="48">
        <v>6</v>
      </c>
      <c r="K505" s="48" t="s">
        <v>423</v>
      </c>
      <c r="L505" s="48">
        <v>5.5</v>
      </c>
      <c r="M505" s="48">
        <v>6.5</v>
      </c>
      <c r="N505" s="48" t="s">
        <v>423</v>
      </c>
      <c r="O505" s="48">
        <v>5</v>
      </c>
      <c r="P505" s="48">
        <v>5.5</v>
      </c>
      <c r="Q505" s="48">
        <v>6</v>
      </c>
      <c r="R505" s="48"/>
      <c r="S505" s="48">
        <v>5.5</v>
      </c>
      <c r="T505" s="48">
        <v>5.5</v>
      </c>
      <c r="U505" s="48"/>
      <c r="V505" s="48"/>
      <c r="W505" s="48"/>
      <c r="X505" s="48"/>
      <c r="Y505" s="48"/>
      <c r="Z505" s="48"/>
      <c r="AA505" s="48"/>
      <c r="AB505" s="48"/>
      <c r="AC505" s="48"/>
      <c r="AD505" s="48"/>
      <c r="AE505" s="48"/>
      <c r="AF505" s="48"/>
      <c r="AG505" s="48"/>
      <c r="AH505" s="48"/>
      <c r="AI505" s="48"/>
      <c r="AJ505" s="48"/>
      <c r="AK505" s="48"/>
      <c r="AL505" s="48"/>
      <c r="AM505" s="48"/>
      <c r="AN505" s="48"/>
      <c r="AO505" s="7">
        <f t="shared" si="210"/>
        <v>12</v>
      </c>
      <c r="AP505" s="8">
        <f t="shared" si="215"/>
        <v>7</v>
      </c>
      <c r="AQ505" s="8">
        <f t="shared" si="216"/>
        <v>5</v>
      </c>
      <c r="AR505" s="8">
        <f t="shared" si="211"/>
        <v>5.708333333333333</v>
      </c>
      <c r="AS505" s="8">
        <f t="shared" si="204"/>
        <v>5.708333333333333</v>
      </c>
      <c r="AT505" s="8" t="e">
        <f t="shared" si="205"/>
        <v>#DIV/0!</v>
      </c>
      <c r="AU505" s="8">
        <f t="shared" si="212"/>
        <v>5.5</v>
      </c>
      <c r="AV505" s="8">
        <f t="shared" si="217"/>
        <v>5.7142857142857144</v>
      </c>
      <c r="AW505" s="8">
        <f t="shared" si="218"/>
        <v>5.7</v>
      </c>
      <c r="AX505" s="8">
        <f t="shared" si="213"/>
        <v>6</v>
      </c>
      <c r="AY505" s="8">
        <f t="shared" si="221"/>
        <v>6</v>
      </c>
      <c r="AZ505" s="8">
        <f t="shared" si="222"/>
        <v>6</v>
      </c>
      <c r="BA505" s="1">
        <f t="shared" si="214"/>
        <v>68.5</v>
      </c>
      <c r="BB505" s="1">
        <f>SUM('BONUS GAZZETTA 2013 2014'!C505:AN505)</f>
        <v>3.5</v>
      </c>
      <c r="BC505" s="15">
        <f t="shared" si="206"/>
        <v>72</v>
      </c>
      <c r="BD505" s="1">
        <f t="shared" si="219"/>
        <v>40</v>
      </c>
      <c r="BE505" s="1">
        <f t="shared" si="220"/>
        <v>28.5</v>
      </c>
      <c r="BF505" s="1">
        <f>SUM('BONUS GAZZETTA 2013 2014'!C505,'BONUS GAZZETTA 2013 2014'!E505,'BONUS GAZZETTA 2013 2014'!G505,'BONUS GAZZETTA 2013 2014'!I505,'BONUS GAZZETTA 2013 2014'!K505,'BONUS GAZZETTA 2013 2014'!M505,'BONUS GAZZETTA 2013 2014'!O505,'BONUS GAZZETTA 2013 2014'!Q505,'BONUS GAZZETTA 2013 2014'!S505,'BONUS GAZZETTA 2013 2014'!U505,'BONUS GAZZETTA 2013 2014'!W505,'BONUS GAZZETTA 2013 2014'!Y505,'BONUS GAZZETTA 2013 2014'!AA505,'BONUS GAZZETTA 2013 2014'!AC505,'BONUS GAZZETTA 2013 2014'!AE505,'BONUS GAZZETTA 2013 2014'!AG505,'BONUS GAZZETTA 2013 2014'!AI505,'BONUS GAZZETTA 2013 2014'!AK505,'BONUS GAZZETTA 2013 2014'!AM505)</f>
        <v>2</v>
      </c>
      <c r="BG505" s="1">
        <f>SUM('BONUS GAZZETTA 2013 2014'!D505,'BONUS GAZZETTA 2013 2014'!F505,'BONUS GAZZETTA 2013 2014'!H505,'BONUS GAZZETTA 2013 2014'!J505,'BONUS GAZZETTA 2013 2014'!L505,'BONUS GAZZETTA 2013 2014'!N505,'BONUS GAZZETTA 2013 2014'!P505,'BONUS GAZZETTA 2013 2014'!R505,'BONUS GAZZETTA 2013 2014'!T505,'BONUS GAZZETTA 2013 2014'!V505,'BONUS GAZZETTA 2013 2014'!X505,'BONUS GAZZETTA 2013 2014'!Z505,'BONUS GAZZETTA 2013 2014'!AB505,'BONUS GAZZETTA 2013 2014'!AD505,'BONUS GAZZETTA 2013 2014'!AF505,'BONUS GAZZETTA 2013 2014'!AH505,'BONUS GAZZETTA 2013 2014'!AJ505,'BONUS GAZZETTA 2013 2014'!AL505,'BONUS GAZZETTA 2013 2014'!AN505)</f>
        <v>1.5</v>
      </c>
      <c r="BH505" s="1">
        <f t="shared" si="223"/>
        <v>42</v>
      </c>
      <c r="BI505" s="1">
        <f t="shared" si="224"/>
        <v>30</v>
      </c>
    </row>
    <row r="506" spans="1:62">
      <c r="A506" s="48" t="s">
        <v>14</v>
      </c>
      <c r="B506" s="48" t="s">
        <v>346</v>
      </c>
      <c r="C506" s="48"/>
      <c r="D506" s="48">
        <v>6</v>
      </c>
      <c r="E506" s="48">
        <v>5</v>
      </c>
      <c r="F506" s="48">
        <v>5.5</v>
      </c>
      <c r="G506" s="48">
        <v>5.5</v>
      </c>
      <c r="H506" s="49">
        <v>5</v>
      </c>
      <c r="I506" s="48">
        <v>6.5</v>
      </c>
      <c r="J506" s="48">
        <v>6</v>
      </c>
      <c r="K506" s="48"/>
      <c r="L506" s="48"/>
      <c r="M506" s="48"/>
      <c r="N506" s="48"/>
      <c r="O506" s="48"/>
      <c r="P506" s="48">
        <v>6</v>
      </c>
      <c r="Q506" s="48"/>
      <c r="R506" s="48">
        <v>6</v>
      </c>
      <c r="S506" s="48">
        <v>6.5</v>
      </c>
      <c r="T506" s="48">
        <v>6.5</v>
      </c>
      <c r="U506" s="48" t="s">
        <v>423</v>
      </c>
      <c r="V506" s="48">
        <v>5.5</v>
      </c>
      <c r="W506" s="48" t="s">
        <v>423</v>
      </c>
      <c r="X506" s="48"/>
      <c r="Y506" s="48"/>
      <c r="Z506" s="48"/>
      <c r="AA506" s="48"/>
      <c r="AB506" s="48"/>
      <c r="AC506" s="48"/>
      <c r="AD506" s="48">
        <v>5.5</v>
      </c>
      <c r="AE506" s="48">
        <v>7</v>
      </c>
      <c r="AF506" s="48">
        <v>6.5</v>
      </c>
      <c r="AG506" s="48"/>
      <c r="AH506" s="48">
        <v>6</v>
      </c>
      <c r="AI506" s="48">
        <v>6</v>
      </c>
      <c r="AJ506" s="48">
        <v>6</v>
      </c>
      <c r="AK506" s="48">
        <v>6</v>
      </c>
      <c r="AL506" s="48">
        <v>6</v>
      </c>
      <c r="AM506" s="48">
        <v>5.5</v>
      </c>
      <c r="AN506" s="48">
        <v>5.5</v>
      </c>
      <c r="AO506" s="7">
        <f t="shared" si="210"/>
        <v>22</v>
      </c>
      <c r="AP506" s="8">
        <f t="shared" si="215"/>
        <v>8</v>
      </c>
      <c r="AQ506" s="8">
        <f t="shared" si="216"/>
        <v>14</v>
      </c>
      <c r="AR506" s="8">
        <f t="shared" si="211"/>
        <v>5.9090909090909092</v>
      </c>
      <c r="AS506" s="8">
        <f t="shared" si="204"/>
        <v>5.8636363636363633</v>
      </c>
      <c r="AT506" s="8">
        <f t="shared" si="205"/>
        <v>5.9545454545454541</v>
      </c>
      <c r="AU506" s="8">
        <f t="shared" si="212"/>
        <v>6</v>
      </c>
      <c r="AV506" s="8">
        <f t="shared" si="217"/>
        <v>6</v>
      </c>
      <c r="AW506" s="8">
        <f t="shared" si="218"/>
        <v>5.8571428571428568</v>
      </c>
      <c r="AX506" s="8">
        <f t="shared" si="213"/>
        <v>6.2727272727272725</v>
      </c>
      <c r="AY506" s="8">
        <f t="shared" si="221"/>
        <v>6.625</v>
      </c>
      <c r="AZ506" s="8">
        <f t="shared" si="222"/>
        <v>6.0714285714285712</v>
      </c>
      <c r="BA506" s="1">
        <f t="shared" si="214"/>
        <v>130</v>
      </c>
      <c r="BB506" s="1">
        <f>SUM('BONUS GAZZETTA 2013 2014'!C506:AN506)</f>
        <v>8</v>
      </c>
      <c r="BC506" s="15">
        <f t="shared" si="206"/>
        <v>138</v>
      </c>
      <c r="BD506" s="1">
        <f t="shared" si="219"/>
        <v>48</v>
      </c>
      <c r="BE506" s="1">
        <f t="shared" si="220"/>
        <v>82</v>
      </c>
      <c r="BF506" s="1">
        <f>SUM('BONUS GAZZETTA 2013 2014'!C506,'BONUS GAZZETTA 2013 2014'!E506,'BONUS GAZZETTA 2013 2014'!G506,'BONUS GAZZETTA 2013 2014'!I506,'BONUS GAZZETTA 2013 2014'!K506,'BONUS GAZZETTA 2013 2014'!M506,'BONUS GAZZETTA 2013 2014'!O506,'BONUS GAZZETTA 2013 2014'!Q506,'BONUS GAZZETTA 2013 2014'!S506,'BONUS GAZZETTA 2013 2014'!U506,'BONUS GAZZETTA 2013 2014'!W506,'BONUS GAZZETTA 2013 2014'!Y506,'BONUS GAZZETTA 2013 2014'!AA506,'BONUS GAZZETTA 2013 2014'!AC506,'BONUS GAZZETTA 2013 2014'!AE506,'BONUS GAZZETTA 2013 2014'!AG506,'BONUS GAZZETTA 2013 2014'!AI506,'BONUS GAZZETTA 2013 2014'!AK506,'BONUS GAZZETTA 2013 2014'!AM506)</f>
        <v>5</v>
      </c>
      <c r="BG506" s="1">
        <f>SUM('BONUS GAZZETTA 2013 2014'!D506,'BONUS GAZZETTA 2013 2014'!F506,'BONUS GAZZETTA 2013 2014'!H506,'BONUS GAZZETTA 2013 2014'!J506,'BONUS GAZZETTA 2013 2014'!L506,'BONUS GAZZETTA 2013 2014'!N506,'BONUS GAZZETTA 2013 2014'!P506,'BONUS GAZZETTA 2013 2014'!R506,'BONUS GAZZETTA 2013 2014'!T506,'BONUS GAZZETTA 2013 2014'!V506,'BONUS GAZZETTA 2013 2014'!X506,'BONUS GAZZETTA 2013 2014'!Z506,'BONUS GAZZETTA 2013 2014'!AB506,'BONUS GAZZETTA 2013 2014'!AD506,'BONUS GAZZETTA 2013 2014'!AF506,'BONUS GAZZETTA 2013 2014'!AH506,'BONUS GAZZETTA 2013 2014'!AJ506,'BONUS GAZZETTA 2013 2014'!AL506,'BONUS GAZZETTA 2013 2014'!AN506)</f>
        <v>3</v>
      </c>
      <c r="BH506" s="1">
        <f t="shared" si="223"/>
        <v>53</v>
      </c>
      <c r="BI506" s="1">
        <f t="shared" si="224"/>
        <v>85</v>
      </c>
    </row>
    <row r="507" spans="1:62">
      <c r="A507" s="153" t="s">
        <v>534</v>
      </c>
      <c r="B507" s="153"/>
      <c r="C507" s="153"/>
      <c r="D507" s="153"/>
      <c r="E507" s="153"/>
      <c r="F507" s="153"/>
      <c r="G507" s="153"/>
      <c r="H507" s="153"/>
      <c r="I507" s="153"/>
      <c r="J507" s="153"/>
      <c r="K507" s="153"/>
      <c r="L507" s="153"/>
      <c r="M507" s="153"/>
      <c r="N507" s="153"/>
      <c r="O507" s="153"/>
      <c r="P507" s="153"/>
      <c r="Q507" s="153"/>
      <c r="R507" s="153"/>
      <c r="S507" s="153"/>
      <c r="T507" s="153"/>
      <c r="U507" s="153"/>
      <c r="V507" s="153"/>
      <c r="W507" s="153"/>
      <c r="X507" s="153"/>
      <c r="Y507" s="153"/>
      <c r="Z507" s="153"/>
      <c r="AA507" s="153"/>
      <c r="AB507" s="153"/>
      <c r="AC507" s="153"/>
      <c r="AD507" s="153"/>
      <c r="AE507" s="153"/>
      <c r="AF507" s="153"/>
      <c r="AG507" s="153"/>
      <c r="AH507" s="153"/>
      <c r="AI507" s="153"/>
      <c r="AJ507" s="153"/>
      <c r="AK507" s="153"/>
      <c r="AL507" s="153"/>
      <c r="AM507" s="153"/>
      <c r="AN507" s="153"/>
      <c r="AO507" s="12"/>
      <c r="AP507" s="12"/>
      <c r="AQ507" s="12"/>
      <c r="AR507" s="12"/>
      <c r="AS507" s="12"/>
      <c r="AT507" s="12"/>
      <c r="AU507" s="12"/>
      <c r="AV507" s="12"/>
      <c r="AW507" s="12"/>
      <c r="AX507" s="13"/>
      <c r="AY507" s="13"/>
      <c r="AZ507" s="13"/>
      <c r="BA507" s="13"/>
      <c r="BB507" s="13"/>
      <c r="BC507" s="13"/>
      <c r="BD507" s="13"/>
      <c r="BE507" s="13"/>
      <c r="BF507" s="13"/>
      <c r="BG507" s="13"/>
      <c r="BH507" s="13"/>
      <c r="BI507" s="13"/>
      <c r="BJ507" s="13"/>
    </row>
    <row r="508" spans="1:62">
      <c r="A508" s="50" t="s">
        <v>0</v>
      </c>
      <c r="B508" s="50" t="s">
        <v>467</v>
      </c>
      <c r="C508" s="50"/>
      <c r="D508" s="50"/>
      <c r="E508" s="50"/>
      <c r="F508" s="50"/>
      <c r="G508" s="50">
        <v>6.5</v>
      </c>
      <c r="H508" s="51">
        <v>6</v>
      </c>
      <c r="I508" s="50">
        <v>5.5</v>
      </c>
      <c r="J508" s="50">
        <v>7</v>
      </c>
      <c r="K508" s="50">
        <v>6.5</v>
      </c>
      <c r="L508" s="50">
        <v>6</v>
      </c>
      <c r="M508" s="50">
        <v>5.5</v>
      </c>
      <c r="N508" s="50">
        <v>7.5</v>
      </c>
      <c r="O508" s="50">
        <v>7.5</v>
      </c>
      <c r="P508" s="50">
        <v>5.5</v>
      </c>
      <c r="Q508" s="50">
        <v>6.5</v>
      </c>
      <c r="R508" s="50">
        <v>5</v>
      </c>
      <c r="S508" s="50">
        <v>6.5</v>
      </c>
      <c r="T508" s="50">
        <v>7</v>
      </c>
      <c r="U508" s="50">
        <v>6.5</v>
      </c>
      <c r="V508" s="50">
        <v>5</v>
      </c>
      <c r="W508" s="50">
        <v>6</v>
      </c>
      <c r="X508" s="50">
        <v>6</v>
      </c>
      <c r="Y508" s="50">
        <v>6.5</v>
      </c>
      <c r="Z508" s="50">
        <v>7</v>
      </c>
      <c r="AA508" s="50">
        <v>5.5</v>
      </c>
      <c r="AB508" s="50">
        <v>6</v>
      </c>
      <c r="AC508" s="50">
        <v>6</v>
      </c>
      <c r="AD508" s="50">
        <v>6</v>
      </c>
      <c r="AE508" s="50">
        <v>6</v>
      </c>
      <c r="AF508" s="50">
        <v>6</v>
      </c>
      <c r="AG508" s="50">
        <v>6</v>
      </c>
      <c r="AH508" s="50">
        <v>7</v>
      </c>
      <c r="AI508" s="50">
        <v>6</v>
      </c>
      <c r="AJ508" s="50">
        <v>6.5</v>
      </c>
      <c r="AK508" s="50">
        <v>6</v>
      </c>
      <c r="AL508" s="50">
        <v>7</v>
      </c>
      <c r="AM508" s="50">
        <v>7</v>
      </c>
      <c r="AN508" s="50"/>
      <c r="AO508" s="8">
        <f t="shared" si="210"/>
        <v>33</v>
      </c>
      <c r="AP508" s="8">
        <f>COUNT(D508,F508,H508,J508,L508,O508,Q508,S508,U508,V508,X508,Z508,AB508,AD508,AF508,AG508,AI508,AK508,AM508)</f>
        <v>17</v>
      </c>
      <c r="AQ508" s="8">
        <f>COUNT(C508,E508,G508,I508,K508,M508,N508,P508,R508,T508,W508,Y508,AA508,AC508,AE508,AH508,AJ508,AL508,AN508)</f>
        <v>16</v>
      </c>
      <c r="AR508" s="8">
        <f t="shared" si="211"/>
        <v>6.2575757575757578</v>
      </c>
      <c r="AS508" s="8">
        <f t="shared" si="204"/>
        <v>6.333333333333333</v>
      </c>
      <c r="AT508" s="8">
        <f t="shared" si="205"/>
        <v>6.1944444444444446</v>
      </c>
      <c r="AU508" s="8">
        <f t="shared" si="212"/>
        <v>6</v>
      </c>
      <c r="AV508" s="8">
        <f>AVERAGE(D508,F508,H508,J508,L508,O508,Q508,S508,U508,V508,X508,Z508,AB508,AD508,AF508,AG508,AI508,AK508,AM508)</f>
        <v>6.2941176470588234</v>
      </c>
      <c r="AW508" s="8">
        <f>AVERAGE(C508,E508,G508,I508,K508,M508,N508,P508,R508,T508,W508,Y508,AA508,AC508,AE508,AH508,AJ508,AL508,AN508)</f>
        <v>6.21875</v>
      </c>
      <c r="AX508" s="8">
        <f t="shared" ref="AX508:AX545" si="225">BC508/AO508</f>
        <v>4.7272727272727275</v>
      </c>
      <c r="AY508" s="8">
        <f t="shared" si="221"/>
        <v>4.7352941176470589</v>
      </c>
      <c r="AZ508" s="8">
        <f t="shared" si="222"/>
        <v>4.71875</v>
      </c>
      <c r="BA508" s="1">
        <f t="shared" ref="BA508:BA545" si="226">SUM(C508:AN508)</f>
        <v>206.5</v>
      </c>
      <c r="BB508" s="1">
        <f>SUM('BONUS GAZZETTA 2013 2014'!C508:AN508)</f>
        <v>-50.5</v>
      </c>
      <c r="BC508" s="15">
        <f t="shared" si="206"/>
        <v>156</v>
      </c>
      <c r="BD508" s="1">
        <f>SUM(D508,F508,H508,J508,L508,O508,Q508,S508,U508,V508,X508,Z508,AB508,AD508,AF508,AG508,AI508,AK508,AM508)</f>
        <v>107</v>
      </c>
      <c r="BE508" s="1">
        <f>SUM(C508,E508,G508,I508,K508,M508,N508,P508,R508,T508,W508,Y508,AA508,AC508,AE508,AH508,AJ508,AL508,AN508)</f>
        <v>99.5</v>
      </c>
      <c r="BF508" s="1">
        <f>SUM('BONUS GAZZETTA 2013 2014'!D508,'BONUS GAZZETTA 2013 2014'!F508,'BONUS GAZZETTA 2013 2014'!H508,'BONUS GAZZETTA 2013 2014'!J508,'BONUS GAZZETTA 2013 2014'!L508,'BONUS GAZZETTA 2013 2014'!O508,'BONUS GAZZETTA 2013 2014'!Q508,'BONUS GAZZETTA 2013 2014'!S508,'BONUS GAZZETTA 2013 2014'!U508,'BONUS GAZZETTA 2013 2014'!V508,'BONUS GAZZETTA 2013 2014'!X508,'BONUS GAZZETTA 2013 2014'!Z508,'BONUS GAZZETTA 2013 2014'!AB508,'BONUS GAZZETTA 2013 2014'!AD508,'BONUS GAZZETTA 2013 2014'!AF508,'BONUS GAZZETTA 2013 2014'!AG508,'BONUS GAZZETTA 2013 2014'!AI508,'BONUS GAZZETTA 2013 2014'!AK508,'BONUS GAZZETTA 2013 2014'!AM508)</f>
        <v>-26.5</v>
      </c>
      <c r="BG508" s="1">
        <f>SUM('BONUS GAZZETTA 2013 2014'!C508,'BONUS GAZZETTA 2013 2014'!E508,'BONUS GAZZETTA 2013 2014'!G508,'BONUS GAZZETTA 2013 2014'!I508,'BONUS GAZZETTA 2013 2014'!K508,'BONUS GAZZETTA 2013 2014'!M508,'BONUS GAZZETTA 2013 2014'!N508,'BONUS GAZZETTA 2013 2014'!P508,'BONUS GAZZETTA 2013 2014'!R508,'BONUS GAZZETTA 2013 2014'!T508,'BONUS GAZZETTA 2013 2014'!W508,'BONUS GAZZETTA 2013 2014'!Y508,'BONUS GAZZETTA 2013 2014'!AA508,'BONUS GAZZETTA 2013 2014'!AC508,'BONUS GAZZETTA 2013 2014'!AE508,'BONUS GAZZETTA 2013 2014'!AH508,'BONUS GAZZETTA 2013 2014'!AJ508,'BONUS GAZZETTA 2013 2014'!AL508,'BONUS GAZZETTA 2013 2014'!AN508)</f>
        <v>-24</v>
      </c>
      <c r="BH508" s="1">
        <f t="shared" si="223"/>
        <v>80.5</v>
      </c>
      <c r="BI508" s="1">
        <f t="shared" si="224"/>
        <v>75.5</v>
      </c>
    </row>
    <row r="509" spans="1:62">
      <c r="A509" s="50" t="s">
        <v>0</v>
      </c>
      <c r="B509" s="50" t="s">
        <v>389</v>
      </c>
      <c r="C509" s="50"/>
      <c r="D509" s="50"/>
      <c r="E509" s="50">
        <v>6</v>
      </c>
      <c r="F509" s="50">
        <v>5</v>
      </c>
      <c r="G509" s="50"/>
      <c r="H509" s="51"/>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t="s">
        <v>429</v>
      </c>
      <c r="AF509" s="50"/>
      <c r="AG509" s="50"/>
      <c r="AH509" s="50"/>
      <c r="AI509" s="50"/>
      <c r="AJ509" s="50"/>
      <c r="AK509" s="50"/>
      <c r="AL509" s="50" t="s">
        <v>429</v>
      </c>
      <c r="AM509" s="50"/>
      <c r="AN509" s="50">
        <v>6</v>
      </c>
      <c r="AO509" s="7">
        <f t="shared" si="210"/>
        <v>3</v>
      </c>
      <c r="AP509" s="8">
        <f t="shared" ref="AP509:AP545" si="227">COUNT(D509,F509,H509,J509,L509,O509,Q509,S509,U509,V509,X509,Z509,AB509,AD509,AF509,AG509,AI509,AK509,AM509)</f>
        <v>1</v>
      </c>
      <c r="AQ509" s="8">
        <f t="shared" ref="AQ509:AQ545" si="228">COUNT(C509,E509,G509,I509,K509,M509,N509,P509,R509,T509,W509,Y509,AA509,AC509,AE509,AH509,AJ509,AL509,AN509)</f>
        <v>2</v>
      </c>
      <c r="AR509" s="8">
        <f t="shared" si="211"/>
        <v>5.666666666666667</v>
      </c>
      <c r="AS509" s="8">
        <f t="shared" si="204"/>
        <v>5.5</v>
      </c>
      <c r="AT509" s="8">
        <f t="shared" si="205"/>
        <v>6</v>
      </c>
      <c r="AU509" s="8">
        <f t="shared" si="212"/>
        <v>6</v>
      </c>
      <c r="AV509" s="8">
        <f t="shared" ref="AV509:AV545" si="229">AVERAGE(D509,F509,H509,J509,L509,O509,Q509,S509,U509,V509,X509,Z509,AB509,AD509,AF509,AG509,AI509,AK509,AM509)</f>
        <v>5</v>
      </c>
      <c r="AW509" s="8">
        <f t="shared" ref="AW509:AW545" si="230">AVERAGE(C509,E509,G509,I509,K509,M509,N509,P509,R509,T509,W509,Y509,AA509,AC509,AE509,AH509,AJ509,AL509,AN509)</f>
        <v>6</v>
      </c>
      <c r="AX509" s="8">
        <f t="shared" si="225"/>
        <v>2</v>
      </c>
      <c r="AY509" s="8">
        <f t="shared" si="221"/>
        <v>-2</v>
      </c>
      <c r="AZ509" s="8">
        <f t="shared" si="222"/>
        <v>4</v>
      </c>
      <c r="BA509" s="1">
        <f t="shared" si="226"/>
        <v>17</v>
      </c>
      <c r="BB509" s="1">
        <f>SUM('BONUS GAZZETTA 2013 2014'!C509:AN509)</f>
        <v>-11</v>
      </c>
      <c r="BC509" s="15">
        <f t="shared" si="206"/>
        <v>6</v>
      </c>
      <c r="BD509" s="1">
        <f t="shared" ref="BD509:BD545" si="231">SUM(D509,F509,H509,J509,L509,O509,Q509,S509,U509,V509,X509,Z509,AB509,AD509,AF509,AG509,AI509,AK509,AM509)</f>
        <v>5</v>
      </c>
      <c r="BE509" s="1">
        <f t="shared" ref="BE509:BE545" si="232">SUM(C509,E509,G509,I509,K509,M509,N509,P509,R509,T509,W509,Y509,AA509,AC509,AE509,AH509,AJ509,AL509,AN509)</f>
        <v>12</v>
      </c>
      <c r="BF509" s="1">
        <f>SUM('BONUS GAZZETTA 2013 2014'!D509,'BONUS GAZZETTA 2013 2014'!F509,'BONUS GAZZETTA 2013 2014'!H509,'BONUS GAZZETTA 2013 2014'!J509,'BONUS GAZZETTA 2013 2014'!L509,'BONUS GAZZETTA 2013 2014'!O509,'BONUS GAZZETTA 2013 2014'!Q509,'BONUS GAZZETTA 2013 2014'!S509,'BONUS GAZZETTA 2013 2014'!U509,'BONUS GAZZETTA 2013 2014'!V509,'BONUS GAZZETTA 2013 2014'!X509,'BONUS GAZZETTA 2013 2014'!Z509,'BONUS GAZZETTA 2013 2014'!AB509,'BONUS GAZZETTA 2013 2014'!AD509,'BONUS GAZZETTA 2013 2014'!AF509,'BONUS GAZZETTA 2013 2014'!AG509,'BONUS GAZZETTA 2013 2014'!AI509,'BONUS GAZZETTA 2013 2014'!AK509,'BONUS GAZZETTA 2013 2014'!AM509)</f>
        <v>-7</v>
      </c>
      <c r="BG509" s="1">
        <f>SUM('BONUS GAZZETTA 2013 2014'!C509,'BONUS GAZZETTA 2013 2014'!E509,'BONUS GAZZETTA 2013 2014'!G509,'BONUS GAZZETTA 2013 2014'!I509,'BONUS GAZZETTA 2013 2014'!K509,'BONUS GAZZETTA 2013 2014'!M509,'BONUS GAZZETTA 2013 2014'!N509,'BONUS GAZZETTA 2013 2014'!P509,'BONUS GAZZETTA 2013 2014'!R509,'BONUS GAZZETTA 2013 2014'!T509,'BONUS GAZZETTA 2013 2014'!W509,'BONUS GAZZETTA 2013 2014'!Y509,'BONUS GAZZETTA 2013 2014'!AA509,'BONUS GAZZETTA 2013 2014'!AC509,'BONUS GAZZETTA 2013 2014'!AE509,'BONUS GAZZETTA 2013 2014'!AH509,'BONUS GAZZETTA 2013 2014'!AJ509,'BONUS GAZZETTA 2013 2014'!AL509,'BONUS GAZZETTA 2013 2014'!AN509)</f>
        <v>-4</v>
      </c>
      <c r="BH509" s="1">
        <f t="shared" si="223"/>
        <v>-2</v>
      </c>
      <c r="BI509" s="1">
        <f t="shared" si="224"/>
        <v>8</v>
      </c>
    </row>
    <row r="510" spans="1:62">
      <c r="A510" s="50" t="s">
        <v>0</v>
      </c>
      <c r="B510" s="50" t="s">
        <v>225</v>
      </c>
      <c r="C510" s="50">
        <v>5.5</v>
      </c>
      <c r="D510" s="50">
        <v>4</v>
      </c>
      <c r="E510" s="50"/>
      <c r="F510" s="50"/>
      <c r="G510" s="50"/>
      <c r="H510" s="51"/>
      <c r="I510" s="50" t="s">
        <v>429</v>
      </c>
      <c r="J510" s="50" t="s">
        <v>429</v>
      </c>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50"/>
      <c r="AL510" s="50"/>
      <c r="AM510" s="50"/>
      <c r="AN510" s="50"/>
      <c r="AO510" s="7">
        <f t="shared" si="210"/>
        <v>2</v>
      </c>
      <c r="AP510" s="8">
        <f t="shared" si="227"/>
        <v>1</v>
      </c>
      <c r="AQ510" s="8">
        <f t="shared" si="228"/>
        <v>1</v>
      </c>
      <c r="AR510" s="8">
        <f t="shared" si="211"/>
        <v>4.75</v>
      </c>
      <c r="AS510" s="8">
        <f t="shared" si="204"/>
        <v>4.75</v>
      </c>
      <c r="AT510" s="8" t="e">
        <f t="shared" si="205"/>
        <v>#DIV/0!</v>
      </c>
      <c r="AU510" s="8" t="e">
        <f t="shared" si="212"/>
        <v>#N/A</v>
      </c>
      <c r="AV510" s="8">
        <f t="shared" si="229"/>
        <v>4</v>
      </c>
      <c r="AW510" s="8">
        <f t="shared" si="230"/>
        <v>5.5</v>
      </c>
      <c r="AX510" s="8">
        <f t="shared" si="225"/>
        <v>0.5</v>
      </c>
      <c r="AY510" s="8">
        <f t="shared" si="221"/>
        <v>-2.5</v>
      </c>
      <c r="AZ510" s="8">
        <f t="shared" si="222"/>
        <v>3.5</v>
      </c>
      <c r="BA510" s="1">
        <f t="shared" si="226"/>
        <v>9.5</v>
      </c>
      <c r="BB510" s="1">
        <f>SUM('BONUS GAZZETTA 2013 2014'!C510:AN510)</f>
        <v>-8.5</v>
      </c>
      <c r="BC510" s="15">
        <f t="shared" si="206"/>
        <v>1</v>
      </c>
      <c r="BD510" s="1">
        <f t="shared" si="231"/>
        <v>4</v>
      </c>
      <c r="BE510" s="1">
        <f t="shared" si="232"/>
        <v>5.5</v>
      </c>
      <c r="BF510" s="1">
        <f>SUM('BONUS GAZZETTA 2013 2014'!D510,'BONUS GAZZETTA 2013 2014'!F510,'BONUS GAZZETTA 2013 2014'!H510,'BONUS GAZZETTA 2013 2014'!J510,'BONUS GAZZETTA 2013 2014'!L510,'BONUS GAZZETTA 2013 2014'!O510,'BONUS GAZZETTA 2013 2014'!Q510,'BONUS GAZZETTA 2013 2014'!S510,'BONUS GAZZETTA 2013 2014'!U510,'BONUS GAZZETTA 2013 2014'!V510,'BONUS GAZZETTA 2013 2014'!X510,'BONUS GAZZETTA 2013 2014'!Z510,'BONUS GAZZETTA 2013 2014'!AB510,'BONUS GAZZETTA 2013 2014'!AD510,'BONUS GAZZETTA 2013 2014'!AF510,'BONUS GAZZETTA 2013 2014'!AG510,'BONUS GAZZETTA 2013 2014'!AI510,'BONUS GAZZETTA 2013 2014'!AK510,'BONUS GAZZETTA 2013 2014'!AM510)</f>
        <v>-6.5</v>
      </c>
      <c r="BG510" s="1">
        <f>SUM('BONUS GAZZETTA 2013 2014'!C510,'BONUS GAZZETTA 2013 2014'!E510,'BONUS GAZZETTA 2013 2014'!G510,'BONUS GAZZETTA 2013 2014'!I510,'BONUS GAZZETTA 2013 2014'!K510,'BONUS GAZZETTA 2013 2014'!M510,'BONUS GAZZETTA 2013 2014'!N510,'BONUS GAZZETTA 2013 2014'!P510,'BONUS GAZZETTA 2013 2014'!R510,'BONUS GAZZETTA 2013 2014'!T510,'BONUS GAZZETTA 2013 2014'!W510,'BONUS GAZZETTA 2013 2014'!Y510,'BONUS GAZZETTA 2013 2014'!AA510,'BONUS GAZZETTA 2013 2014'!AC510,'BONUS GAZZETTA 2013 2014'!AE510,'BONUS GAZZETTA 2013 2014'!AH510,'BONUS GAZZETTA 2013 2014'!AJ510,'BONUS GAZZETTA 2013 2014'!AL510,'BONUS GAZZETTA 2013 2014'!AN510)</f>
        <v>-2</v>
      </c>
      <c r="BH510" s="1">
        <f t="shared" si="223"/>
        <v>-2.5</v>
      </c>
      <c r="BI510" s="1">
        <f t="shared" si="224"/>
        <v>3.5</v>
      </c>
    </row>
    <row r="511" spans="1:62">
      <c r="A511" s="50" t="s">
        <v>2</v>
      </c>
      <c r="B511" s="50" t="s">
        <v>388</v>
      </c>
      <c r="C511" s="50"/>
      <c r="D511" s="50"/>
      <c r="E511" s="50">
        <v>6</v>
      </c>
      <c r="F511" s="50">
        <v>4.5</v>
      </c>
      <c r="G511" s="50">
        <v>6.5</v>
      </c>
      <c r="H511" s="51">
        <v>6.5</v>
      </c>
      <c r="I511" s="50">
        <v>4.5</v>
      </c>
      <c r="J511" s="50">
        <v>6</v>
      </c>
      <c r="K511" s="50">
        <v>6</v>
      </c>
      <c r="L511" s="50">
        <v>6</v>
      </c>
      <c r="M511" s="50">
        <v>6.5</v>
      </c>
      <c r="N511" s="50">
        <v>6.5</v>
      </c>
      <c r="O511" s="50">
        <v>6</v>
      </c>
      <c r="P511" s="50">
        <v>5</v>
      </c>
      <c r="Q511" s="50">
        <v>5</v>
      </c>
      <c r="R511" s="50"/>
      <c r="S511" s="50"/>
      <c r="T511" s="50"/>
      <c r="U511" s="50"/>
      <c r="V511" s="50"/>
      <c r="W511" s="50"/>
      <c r="X511" s="50"/>
      <c r="Y511" s="50"/>
      <c r="Z511" s="50"/>
      <c r="AA511" s="50"/>
      <c r="AB511" s="50"/>
      <c r="AC511" s="50"/>
      <c r="AD511" s="50"/>
      <c r="AE511" s="50"/>
      <c r="AF511" s="50"/>
      <c r="AG511" s="50"/>
      <c r="AH511" s="50"/>
      <c r="AI511" s="50"/>
      <c r="AJ511" s="50"/>
      <c r="AK511" s="50"/>
      <c r="AL511" s="50"/>
      <c r="AM511" s="50"/>
      <c r="AN511" s="50"/>
      <c r="AO511" s="7">
        <f t="shared" si="210"/>
        <v>13</v>
      </c>
      <c r="AP511" s="8">
        <f t="shared" si="227"/>
        <v>6</v>
      </c>
      <c r="AQ511" s="8">
        <f t="shared" si="228"/>
        <v>7</v>
      </c>
      <c r="AR511" s="8">
        <f t="shared" si="211"/>
        <v>5.7692307692307692</v>
      </c>
      <c r="AS511" s="8">
        <f t="shared" si="204"/>
        <v>5.7692307692307692</v>
      </c>
      <c r="AT511" s="8" t="e">
        <f t="shared" si="205"/>
        <v>#DIV/0!</v>
      </c>
      <c r="AU511" s="8">
        <f t="shared" si="212"/>
        <v>6</v>
      </c>
      <c r="AV511" s="8">
        <f t="shared" si="229"/>
        <v>5.666666666666667</v>
      </c>
      <c r="AW511" s="8">
        <f t="shared" si="230"/>
        <v>5.8571428571428568</v>
      </c>
      <c r="AX511" s="8">
        <f t="shared" si="225"/>
        <v>5.7692307692307692</v>
      </c>
      <c r="AY511" s="8">
        <f t="shared" si="221"/>
        <v>5.666666666666667</v>
      </c>
      <c r="AZ511" s="8">
        <f t="shared" si="222"/>
        <v>5.8571428571428568</v>
      </c>
      <c r="BA511" s="1">
        <f t="shared" si="226"/>
        <v>75</v>
      </c>
      <c r="BB511" s="1">
        <f>SUM('BONUS GAZZETTA 2013 2014'!C511:AN511)</f>
        <v>0</v>
      </c>
      <c r="BC511" s="15">
        <f t="shared" si="206"/>
        <v>75</v>
      </c>
      <c r="BD511" s="1">
        <f t="shared" si="231"/>
        <v>34</v>
      </c>
      <c r="BE511" s="1">
        <f t="shared" si="232"/>
        <v>41</v>
      </c>
      <c r="BF511" s="1">
        <f>SUM('BONUS GAZZETTA 2013 2014'!D511,'BONUS GAZZETTA 2013 2014'!F511,'BONUS GAZZETTA 2013 2014'!H511,'BONUS GAZZETTA 2013 2014'!J511,'BONUS GAZZETTA 2013 2014'!L511,'BONUS GAZZETTA 2013 2014'!O511,'BONUS GAZZETTA 2013 2014'!Q511,'BONUS GAZZETTA 2013 2014'!S511,'BONUS GAZZETTA 2013 2014'!U511,'BONUS GAZZETTA 2013 2014'!V511,'BONUS GAZZETTA 2013 2014'!X511,'BONUS GAZZETTA 2013 2014'!Z511,'BONUS GAZZETTA 2013 2014'!AB511,'BONUS GAZZETTA 2013 2014'!AD511,'BONUS GAZZETTA 2013 2014'!AF511,'BONUS GAZZETTA 2013 2014'!AG511,'BONUS GAZZETTA 2013 2014'!AI511,'BONUS GAZZETTA 2013 2014'!AK511,'BONUS GAZZETTA 2013 2014'!AM511)</f>
        <v>0</v>
      </c>
      <c r="BG511" s="1">
        <f>SUM('BONUS GAZZETTA 2013 2014'!C511,'BONUS GAZZETTA 2013 2014'!E511,'BONUS GAZZETTA 2013 2014'!G511,'BONUS GAZZETTA 2013 2014'!I511,'BONUS GAZZETTA 2013 2014'!K511,'BONUS GAZZETTA 2013 2014'!M511,'BONUS GAZZETTA 2013 2014'!N511,'BONUS GAZZETTA 2013 2014'!P511,'BONUS GAZZETTA 2013 2014'!R511,'BONUS GAZZETTA 2013 2014'!T511,'BONUS GAZZETTA 2013 2014'!W511,'BONUS GAZZETTA 2013 2014'!Y511,'BONUS GAZZETTA 2013 2014'!AA511,'BONUS GAZZETTA 2013 2014'!AC511,'BONUS GAZZETTA 2013 2014'!AE511,'BONUS GAZZETTA 2013 2014'!AH511,'BONUS GAZZETTA 2013 2014'!AJ511,'BONUS GAZZETTA 2013 2014'!AL511,'BONUS GAZZETTA 2013 2014'!AN511)</f>
        <v>0</v>
      </c>
      <c r="BH511" s="1">
        <f t="shared" si="223"/>
        <v>34</v>
      </c>
      <c r="BI511" s="1">
        <f t="shared" si="224"/>
        <v>41</v>
      </c>
    </row>
    <row r="512" spans="1:62">
      <c r="A512" s="50" t="s">
        <v>2</v>
      </c>
      <c r="B512" s="50" t="s">
        <v>468</v>
      </c>
      <c r="C512" s="50"/>
      <c r="D512" s="50"/>
      <c r="E512" s="50"/>
      <c r="F512" s="50"/>
      <c r="G512" s="50">
        <v>5.5</v>
      </c>
      <c r="H512" s="51"/>
      <c r="I512" s="50"/>
      <c r="J512" s="50">
        <v>6.5</v>
      </c>
      <c r="K512" s="50">
        <v>6</v>
      </c>
      <c r="L512" s="50">
        <v>7</v>
      </c>
      <c r="M512" s="50">
        <v>5</v>
      </c>
      <c r="N512" s="50">
        <v>5.5</v>
      </c>
      <c r="O512" s="50">
        <v>6</v>
      </c>
      <c r="P512" s="50"/>
      <c r="Q512" s="50">
        <v>6</v>
      </c>
      <c r="R512" s="50">
        <v>4.5</v>
      </c>
      <c r="S512" s="50">
        <v>6</v>
      </c>
      <c r="T512" s="50">
        <v>5</v>
      </c>
      <c r="U512" s="50">
        <v>6.5</v>
      </c>
      <c r="V512" s="50">
        <v>5.5</v>
      </c>
      <c r="W512" s="50">
        <v>5</v>
      </c>
      <c r="X512" s="50"/>
      <c r="Y512" s="50"/>
      <c r="Z512" s="50">
        <v>5</v>
      </c>
      <c r="AA512" s="50"/>
      <c r="AB512" s="50"/>
      <c r="AC512" s="50">
        <v>5.5</v>
      </c>
      <c r="AD512" s="50"/>
      <c r="AE512" s="50"/>
      <c r="AF512" s="50"/>
      <c r="AG512" s="50"/>
      <c r="AH512" s="50">
        <v>6.5</v>
      </c>
      <c r="AI512" s="50">
        <v>5</v>
      </c>
      <c r="AJ512" s="50">
        <v>6.5</v>
      </c>
      <c r="AK512" s="50">
        <v>5</v>
      </c>
      <c r="AL512" s="50">
        <v>5.5</v>
      </c>
      <c r="AM512" s="50">
        <v>5.5</v>
      </c>
      <c r="AN512" s="50"/>
      <c r="AO512" s="7">
        <f t="shared" si="210"/>
        <v>22</v>
      </c>
      <c r="AP512" s="8">
        <f t="shared" si="227"/>
        <v>11</v>
      </c>
      <c r="AQ512" s="8">
        <f t="shared" si="228"/>
        <v>11</v>
      </c>
      <c r="AR512" s="8">
        <f t="shared" si="211"/>
        <v>5.6590909090909092</v>
      </c>
      <c r="AS512" s="8">
        <f t="shared" si="204"/>
        <v>5.791666666666667</v>
      </c>
      <c r="AT512" s="8">
        <f t="shared" si="205"/>
        <v>5.5</v>
      </c>
      <c r="AU512" s="8">
        <f t="shared" si="212"/>
        <v>5.5</v>
      </c>
      <c r="AV512" s="8">
        <f t="shared" si="229"/>
        <v>5.8181818181818183</v>
      </c>
      <c r="AW512" s="8">
        <f t="shared" si="230"/>
        <v>5.5</v>
      </c>
      <c r="AX512" s="8">
        <f t="shared" si="225"/>
        <v>5.4772727272727275</v>
      </c>
      <c r="AY512" s="8">
        <f t="shared" si="221"/>
        <v>5.6363636363636367</v>
      </c>
      <c r="AZ512" s="8">
        <f t="shared" si="222"/>
        <v>5.3181818181818183</v>
      </c>
      <c r="BA512" s="1">
        <f t="shared" si="226"/>
        <v>124.5</v>
      </c>
      <c r="BB512" s="1">
        <f>SUM('BONUS GAZZETTA 2013 2014'!C512:AN512)</f>
        <v>-4</v>
      </c>
      <c r="BC512" s="15">
        <f t="shared" si="206"/>
        <v>120.5</v>
      </c>
      <c r="BD512" s="1">
        <f t="shared" si="231"/>
        <v>64</v>
      </c>
      <c r="BE512" s="1">
        <f t="shared" si="232"/>
        <v>60.5</v>
      </c>
      <c r="BF512" s="1">
        <f>SUM('BONUS GAZZETTA 2013 2014'!D512,'BONUS GAZZETTA 2013 2014'!F512,'BONUS GAZZETTA 2013 2014'!H512,'BONUS GAZZETTA 2013 2014'!J512,'BONUS GAZZETTA 2013 2014'!L512,'BONUS GAZZETTA 2013 2014'!O512,'BONUS GAZZETTA 2013 2014'!Q512,'BONUS GAZZETTA 2013 2014'!S512,'BONUS GAZZETTA 2013 2014'!U512,'BONUS GAZZETTA 2013 2014'!V512,'BONUS GAZZETTA 2013 2014'!X512,'BONUS GAZZETTA 2013 2014'!Z512,'BONUS GAZZETTA 2013 2014'!AB512,'BONUS GAZZETTA 2013 2014'!AD512,'BONUS GAZZETTA 2013 2014'!AF512,'BONUS GAZZETTA 2013 2014'!AG512,'BONUS GAZZETTA 2013 2014'!AI512,'BONUS GAZZETTA 2013 2014'!AK512,'BONUS GAZZETTA 2013 2014'!AM512)</f>
        <v>-2</v>
      </c>
      <c r="BG512" s="1">
        <f>SUM('BONUS GAZZETTA 2013 2014'!C512,'BONUS GAZZETTA 2013 2014'!E512,'BONUS GAZZETTA 2013 2014'!G512,'BONUS GAZZETTA 2013 2014'!I512,'BONUS GAZZETTA 2013 2014'!K512,'BONUS GAZZETTA 2013 2014'!M512,'BONUS GAZZETTA 2013 2014'!N512,'BONUS GAZZETTA 2013 2014'!P512,'BONUS GAZZETTA 2013 2014'!R512,'BONUS GAZZETTA 2013 2014'!T512,'BONUS GAZZETTA 2013 2014'!W512,'BONUS GAZZETTA 2013 2014'!Y512,'BONUS GAZZETTA 2013 2014'!AA512,'BONUS GAZZETTA 2013 2014'!AC512,'BONUS GAZZETTA 2013 2014'!AE512,'BONUS GAZZETTA 2013 2014'!AH512,'BONUS GAZZETTA 2013 2014'!AJ512,'BONUS GAZZETTA 2013 2014'!AL512,'BONUS GAZZETTA 2013 2014'!AN512)</f>
        <v>-2</v>
      </c>
      <c r="BH512" s="1">
        <f t="shared" si="223"/>
        <v>62</v>
      </c>
      <c r="BI512" s="1">
        <f t="shared" si="224"/>
        <v>58.5</v>
      </c>
    </row>
    <row r="513" spans="1:61">
      <c r="A513" s="50" t="s">
        <v>2</v>
      </c>
      <c r="B513" s="50" t="s">
        <v>32</v>
      </c>
      <c r="C513" s="50"/>
      <c r="D513" s="50"/>
      <c r="E513" s="50"/>
      <c r="F513" s="50"/>
      <c r="G513" s="50"/>
      <c r="H513" s="51"/>
      <c r="I513" s="50"/>
      <c r="J513" s="50"/>
      <c r="K513" s="50"/>
      <c r="L513" s="50"/>
      <c r="M513" s="50"/>
      <c r="N513" s="50"/>
      <c r="O513" s="50"/>
      <c r="P513" s="50"/>
      <c r="Q513" s="50"/>
      <c r="R513" s="50"/>
      <c r="S513" s="50"/>
      <c r="T513" s="50"/>
      <c r="U513" s="50">
        <v>6.5</v>
      </c>
      <c r="V513" s="50">
        <v>5</v>
      </c>
      <c r="W513" s="50"/>
      <c r="X513" s="50"/>
      <c r="Y513" s="50">
        <v>6</v>
      </c>
      <c r="Z513" s="50">
        <v>5</v>
      </c>
      <c r="AA513" s="50">
        <v>5.5</v>
      </c>
      <c r="AB513" s="50">
        <v>5.5</v>
      </c>
      <c r="AC513" s="50">
        <v>6</v>
      </c>
      <c r="AD513" s="50">
        <v>6</v>
      </c>
      <c r="AE513" s="50">
        <v>6.5</v>
      </c>
      <c r="AF513" s="50">
        <v>5.5</v>
      </c>
      <c r="AG513" s="50"/>
      <c r="AH513" s="50"/>
      <c r="AI513" s="50">
        <v>6</v>
      </c>
      <c r="AJ513" s="50"/>
      <c r="AK513" s="50"/>
      <c r="AL513" s="50"/>
      <c r="AM513" s="50"/>
      <c r="AN513" s="50">
        <v>5</v>
      </c>
      <c r="AO513" s="7">
        <f t="shared" si="210"/>
        <v>12</v>
      </c>
      <c r="AP513" s="8">
        <f t="shared" si="227"/>
        <v>7</v>
      </c>
      <c r="AQ513" s="8">
        <f t="shared" si="228"/>
        <v>5</v>
      </c>
      <c r="AR513" s="8">
        <f t="shared" si="211"/>
        <v>5.708333333333333</v>
      </c>
      <c r="AS513" s="8">
        <f t="shared" si="204"/>
        <v>6.5</v>
      </c>
      <c r="AT513" s="8">
        <f t="shared" si="205"/>
        <v>5.6363636363636367</v>
      </c>
      <c r="AU513" s="8">
        <f t="shared" si="212"/>
        <v>6</v>
      </c>
      <c r="AV513" s="8">
        <f t="shared" si="229"/>
        <v>5.6428571428571432</v>
      </c>
      <c r="AW513" s="8">
        <f t="shared" si="230"/>
        <v>5.8</v>
      </c>
      <c r="AX513" s="8">
        <f t="shared" si="225"/>
        <v>5.5</v>
      </c>
      <c r="AY513" s="8">
        <f t="shared" si="221"/>
        <v>5.3571428571428568</v>
      </c>
      <c r="AZ513" s="8">
        <f t="shared" si="222"/>
        <v>5.7</v>
      </c>
      <c r="BA513" s="1">
        <f t="shared" si="226"/>
        <v>68.5</v>
      </c>
      <c r="BB513" s="1">
        <f>SUM('BONUS GAZZETTA 2013 2014'!C513:AN513)</f>
        <v>-2.5</v>
      </c>
      <c r="BC513" s="15">
        <f t="shared" si="206"/>
        <v>66</v>
      </c>
      <c r="BD513" s="1">
        <f t="shared" si="231"/>
        <v>39.5</v>
      </c>
      <c r="BE513" s="1">
        <f t="shared" si="232"/>
        <v>29</v>
      </c>
      <c r="BF513" s="1">
        <f>SUM('BONUS GAZZETTA 2013 2014'!D513,'BONUS GAZZETTA 2013 2014'!F513,'BONUS GAZZETTA 2013 2014'!H513,'BONUS GAZZETTA 2013 2014'!J513,'BONUS GAZZETTA 2013 2014'!L513,'BONUS GAZZETTA 2013 2014'!O513,'BONUS GAZZETTA 2013 2014'!Q513,'BONUS GAZZETTA 2013 2014'!S513,'BONUS GAZZETTA 2013 2014'!U513,'BONUS GAZZETTA 2013 2014'!V513,'BONUS GAZZETTA 2013 2014'!X513,'BONUS GAZZETTA 2013 2014'!Z513,'BONUS GAZZETTA 2013 2014'!AB513,'BONUS GAZZETTA 2013 2014'!AD513,'BONUS GAZZETTA 2013 2014'!AF513,'BONUS GAZZETTA 2013 2014'!AG513,'BONUS GAZZETTA 2013 2014'!AI513,'BONUS GAZZETTA 2013 2014'!AK513,'BONUS GAZZETTA 2013 2014'!AM513)</f>
        <v>-2</v>
      </c>
      <c r="BG513" s="1">
        <f>SUM('BONUS GAZZETTA 2013 2014'!C513,'BONUS GAZZETTA 2013 2014'!E513,'BONUS GAZZETTA 2013 2014'!G513,'BONUS GAZZETTA 2013 2014'!I513,'BONUS GAZZETTA 2013 2014'!K513,'BONUS GAZZETTA 2013 2014'!M513,'BONUS GAZZETTA 2013 2014'!N513,'BONUS GAZZETTA 2013 2014'!P513,'BONUS GAZZETTA 2013 2014'!R513,'BONUS GAZZETTA 2013 2014'!T513,'BONUS GAZZETTA 2013 2014'!W513,'BONUS GAZZETTA 2013 2014'!Y513,'BONUS GAZZETTA 2013 2014'!AA513,'BONUS GAZZETTA 2013 2014'!AC513,'BONUS GAZZETTA 2013 2014'!AE513,'BONUS GAZZETTA 2013 2014'!AH513,'BONUS GAZZETTA 2013 2014'!AJ513,'BONUS GAZZETTA 2013 2014'!AL513,'BONUS GAZZETTA 2013 2014'!AN513)</f>
        <v>-0.5</v>
      </c>
      <c r="BH513" s="1">
        <f t="shared" si="223"/>
        <v>37.5</v>
      </c>
      <c r="BI513" s="1">
        <f t="shared" si="224"/>
        <v>28.5</v>
      </c>
    </row>
    <row r="514" spans="1:61">
      <c r="A514" s="50" t="s">
        <v>2</v>
      </c>
      <c r="B514" s="50" t="s">
        <v>445</v>
      </c>
      <c r="C514" s="50"/>
      <c r="D514" s="50"/>
      <c r="E514" s="50"/>
      <c r="F514" s="50">
        <v>4.5</v>
      </c>
      <c r="G514" s="50">
        <v>6</v>
      </c>
      <c r="H514" s="51">
        <v>6</v>
      </c>
      <c r="I514" s="50">
        <v>5</v>
      </c>
      <c r="J514" s="50">
        <v>6</v>
      </c>
      <c r="K514" s="50">
        <v>6.5</v>
      </c>
      <c r="L514" s="50">
        <v>6</v>
      </c>
      <c r="M514" s="50">
        <v>5</v>
      </c>
      <c r="N514" s="50">
        <v>6</v>
      </c>
      <c r="O514" s="50">
        <v>6</v>
      </c>
      <c r="P514" s="50">
        <v>6</v>
      </c>
      <c r="Q514" s="50">
        <v>6</v>
      </c>
      <c r="R514" s="50">
        <v>6</v>
      </c>
      <c r="S514" s="50">
        <v>5</v>
      </c>
      <c r="T514" s="50">
        <v>5</v>
      </c>
      <c r="U514" s="50"/>
      <c r="V514" s="50"/>
      <c r="W514" s="50"/>
      <c r="X514" s="50"/>
      <c r="Y514" s="50">
        <v>5</v>
      </c>
      <c r="Z514" s="50"/>
      <c r="AA514" s="50"/>
      <c r="AB514" s="50"/>
      <c r="AC514" s="50"/>
      <c r="AD514" s="50" t="s">
        <v>429</v>
      </c>
      <c r="AE514" s="50"/>
      <c r="AF514" s="50"/>
      <c r="AG514" s="50"/>
      <c r="AH514" s="50"/>
      <c r="AI514" s="50"/>
      <c r="AJ514" s="50"/>
      <c r="AK514" s="50"/>
      <c r="AL514" s="50"/>
      <c r="AM514" s="50"/>
      <c r="AN514" s="50"/>
      <c r="AO514" s="7">
        <f t="shared" si="210"/>
        <v>16</v>
      </c>
      <c r="AP514" s="8">
        <f t="shared" si="227"/>
        <v>7</v>
      </c>
      <c r="AQ514" s="8">
        <f t="shared" si="228"/>
        <v>9</v>
      </c>
      <c r="AR514" s="8">
        <f t="shared" si="211"/>
        <v>5.625</v>
      </c>
      <c r="AS514" s="8">
        <f t="shared" si="204"/>
        <v>5.666666666666667</v>
      </c>
      <c r="AT514" s="8">
        <f t="shared" si="205"/>
        <v>5</v>
      </c>
      <c r="AU514" s="8">
        <f t="shared" si="212"/>
        <v>6</v>
      </c>
      <c r="AV514" s="8">
        <f t="shared" si="229"/>
        <v>5.6428571428571432</v>
      </c>
      <c r="AW514" s="8">
        <f t="shared" si="230"/>
        <v>5.6111111111111107</v>
      </c>
      <c r="AX514" s="8">
        <f t="shared" si="225"/>
        <v>5.53125</v>
      </c>
      <c r="AY514" s="8">
        <f t="shared" si="221"/>
        <v>5.5</v>
      </c>
      <c r="AZ514" s="8">
        <f t="shared" si="222"/>
        <v>5.5555555555555554</v>
      </c>
      <c r="BA514" s="1">
        <f t="shared" si="226"/>
        <v>90</v>
      </c>
      <c r="BB514" s="1">
        <f>SUM('BONUS GAZZETTA 2013 2014'!C514:AN514)</f>
        <v>-1.5</v>
      </c>
      <c r="BC514" s="15">
        <f t="shared" si="206"/>
        <v>88.5</v>
      </c>
      <c r="BD514" s="1">
        <f t="shared" si="231"/>
        <v>39.5</v>
      </c>
      <c r="BE514" s="1">
        <f t="shared" si="232"/>
        <v>50.5</v>
      </c>
      <c r="BF514" s="1">
        <f>SUM('BONUS GAZZETTA 2013 2014'!D514,'BONUS GAZZETTA 2013 2014'!F514,'BONUS GAZZETTA 2013 2014'!H514,'BONUS GAZZETTA 2013 2014'!J514,'BONUS GAZZETTA 2013 2014'!L514,'BONUS GAZZETTA 2013 2014'!O514,'BONUS GAZZETTA 2013 2014'!Q514,'BONUS GAZZETTA 2013 2014'!S514,'BONUS GAZZETTA 2013 2014'!U514,'BONUS GAZZETTA 2013 2014'!V514,'BONUS GAZZETTA 2013 2014'!X514,'BONUS GAZZETTA 2013 2014'!Z514,'BONUS GAZZETTA 2013 2014'!AB514,'BONUS GAZZETTA 2013 2014'!AD514,'BONUS GAZZETTA 2013 2014'!AF514,'BONUS GAZZETTA 2013 2014'!AG514,'BONUS GAZZETTA 2013 2014'!AI514,'BONUS GAZZETTA 2013 2014'!AK514,'BONUS GAZZETTA 2013 2014'!AM514)</f>
        <v>-1</v>
      </c>
      <c r="BG514" s="1">
        <f>SUM('BONUS GAZZETTA 2013 2014'!C514,'BONUS GAZZETTA 2013 2014'!E514,'BONUS GAZZETTA 2013 2014'!G514,'BONUS GAZZETTA 2013 2014'!I514,'BONUS GAZZETTA 2013 2014'!K514,'BONUS GAZZETTA 2013 2014'!M514,'BONUS GAZZETTA 2013 2014'!N514,'BONUS GAZZETTA 2013 2014'!P514,'BONUS GAZZETTA 2013 2014'!R514,'BONUS GAZZETTA 2013 2014'!T514,'BONUS GAZZETTA 2013 2014'!W514,'BONUS GAZZETTA 2013 2014'!Y514,'BONUS GAZZETTA 2013 2014'!AA514,'BONUS GAZZETTA 2013 2014'!AC514,'BONUS GAZZETTA 2013 2014'!AE514,'BONUS GAZZETTA 2013 2014'!AH514,'BONUS GAZZETTA 2013 2014'!AJ514,'BONUS GAZZETTA 2013 2014'!AL514,'BONUS GAZZETTA 2013 2014'!AN514)</f>
        <v>-0.5</v>
      </c>
      <c r="BH514" s="1">
        <f t="shared" si="223"/>
        <v>38.5</v>
      </c>
      <c r="BI514" s="1">
        <f t="shared" si="224"/>
        <v>50</v>
      </c>
    </row>
    <row r="515" spans="1:61">
      <c r="A515" s="50" t="s">
        <v>2</v>
      </c>
      <c r="B515" s="50" t="s">
        <v>396</v>
      </c>
      <c r="C515" s="50"/>
      <c r="D515" s="50"/>
      <c r="E515" s="50"/>
      <c r="F515" s="50"/>
      <c r="G515" s="50"/>
      <c r="H515" s="51"/>
      <c r="I515" s="50"/>
      <c r="J515" s="50"/>
      <c r="K515" s="50"/>
      <c r="L515" s="50"/>
      <c r="M515" s="50"/>
      <c r="N515" s="50"/>
      <c r="O515" s="50"/>
      <c r="P515" s="50"/>
      <c r="Q515" s="50"/>
      <c r="R515" s="50"/>
      <c r="S515" s="50"/>
      <c r="T515" s="50"/>
      <c r="U515" s="50"/>
      <c r="V515" s="50"/>
      <c r="W515" s="50"/>
      <c r="X515" s="50">
        <v>6.5</v>
      </c>
      <c r="Y515" s="50">
        <v>6</v>
      </c>
      <c r="Z515" s="50">
        <v>5.5</v>
      </c>
      <c r="AA515" s="50">
        <v>4.5</v>
      </c>
      <c r="AB515" s="50">
        <v>5.5</v>
      </c>
      <c r="AC515" s="50">
        <v>6</v>
      </c>
      <c r="AD515" s="50">
        <v>6</v>
      </c>
      <c r="AE515" s="50">
        <v>6</v>
      </c>
      <c r="AF515" s="50">
        <v>5.5</v>
      </c>
      <c r="AG515" s="50">
        <v>6.5</v>
      </c>
      <c r="AH515" s="50">
        <v>6.5</v>
      </c>
      <c r="AI515" s="50"/>
      <c r="AJ515" s="50">
        <v>7</v>
      </c>
      <c r="AK515" s="50">
        <v>6</v>
      </c>
      <c r="AL515" s="50">
        <v>6.5</v>
      </c>
      <c r="AM515" s="50">
        <v>6</v>
      </c>
      <c r="AN515" s="50">
        <v>5</v>
      </c>
      <c r="AO515" s="7">
        <f t="shared" si="210"/>
        <v>16</v>
      </c>
      <c r="AP515" s="8">
        <f t="shared" si="227"/>
        <v>8</v>
      </c>
      <c r="AQ515" s="8">
        <f t="shared" si="228"/>
        <v>8</v>
      </c>
      <c r="AR515" s="8">
        <f t="shared" si="211"/>
        <v>5.9375</v>
      </c>
      <c r="AS515" s="8" t="e">
        <f t="shared" si="204"/>
        <v>#DIV/0!</v>
      </c>
      <c r="AT515" s="8">
        <f t="shared" si="205"/>
        <v>5.9375</v>
      </c>
      <c r="AU515" s="8">
        <f t="shared" si="212"/>
        <v>6</v>
      </c>
      <c r="AV515" s="8">
        <f t="shared" si="229"/>
        <v>5.9375</v>
      </c>
      <c r="AW515" s="8">
        <f t="shared" si="230"/>
        <v>5.9375</v>
      </c>
      <c r="AX515" s="8">
        <f t="shared" si="225"/>
        <v>5.65625</v>
      </c>
      <c r="AY515" s="8">
        <f t="shared" si="221"/>
        <v>5.875</v>
      </c>
      <c r="AZ515" s="8">
        <f t="shared" si="222"/>
        <v>5.4375</v>
      </c>
      <c r="BA515" s="1">
        <f t="shared" si="226"/>
        <v>95</v>
      </c>
      <c r="BB515" s="1">
        <f>SUM('BONUS GAZZETTA 2013 2014'!C515:AN515)</f>
        <v>-4.5</v>
      </c>
      <c r="BC515" s="15">
        <f t="shared" si="206"/>
        <v>90.5</v>
      </c>
      <c r="BD515" s="1">
        <f t="shared" si="231"/>
        <v>47.5</v>
      </c>
      <c r="BE515" s="1">
        <f t="shared" si="232"/>
        <v>47.5</v>
      </c>
      <c r="BF515" s="1">
        <f>SUM('BONUS GAZZETTA 2013 2014'!D515,'BONUS GAZZETTA 2013 2014'!F515,'BONUS GAZZETTA 2013 2014'!H515,'BONUS GAZZETTA 2013 2014'!J515,'BONUS GAZZETTA 2013 2014'!L515,'BONUS GAZZETTA 2013 2014'!O515,'BONUS GAZZETTA 2013 2014'!Q515,'BONUS GAZZETTA 2013 2014'!S515,'BONUS GAZZETTA 2013 2014'!U515,'BONUS GAZZETTA 2013 2014'!V515,'BONUS GAZZETTA 2013 2014'!X515,'BONUS GAZZETTA 2013 2014'!Z515,'BONUS GAZZETTA 2013 2014'!AB515,'BONUS GAZZETTA 2013 2014'!AD515,'BONUS GAZZETTA 2013 2014'!AF515,'BONUS GAZZETTA 2013 2014'!AG515,'BONUS GAZZETTA 2013 2014'!AI515,'BONUS GAZZETTA 2013 2014'!AK515,'BONUS GAZZETTA 2013 2014'!AM515)</f>
        <v>-0.5</v>
      </c>
      <c r="BG515" s="1">
        <f>SUM('BONUS GAZZETTA 2013 2014'!C515,'BONUS GAZZETTA 2013 2014'!E515,'BONUS GAZZETTA 2013 2014'!G515,'BONUS GAZZETTA 2013 2014'!I515,'BONUS GAZZETTA 2013 2014'!K515,'BONUS GAZZETTA 2013 2014'!M515,'BONUS GAZZETTA 2013 2014'!N515,'BONUS GAZZETTA 2013 2014'!P515,'BONUS GAZZETTA 2013 2014'!R515,'BONUS GAZZETTA 2013 2014'!T515,'BONUS GAZZETTA 2013 2014'!W515,'BONUS GAZZETTA 2013 2014'!Y515,'BONUS GAZZETTA 2013 2014'!AA515,'BONUS GAZZETTA 2013 2014'!AC515,'BONUS GAZZETTA 2013 2014'!AE515,'BONUS GAZZETTA 2013 2014'!AH515,'BONUS GAZZETTA 2013 2014'!AJ515,'BONUS GAZZETTA 2013 2014'!AL515,'BONUS GAZZETTA 2013 2014'!AN515)</f>
        <v>-4</v>
      </c>
      <c r="BH515" s="1">
        <f t="shared" si="223"/>
        <v>47</v>
      </c>
      <c r="BI515" s="1">
        <f t="shared" si="224"/>
        <v>43.5</v>
      </c>
    </row>
    <row r="516" spans="1:61">
      <c r="A516" s="50" t="s">
        <v>2</v>
      </c>
      <c r="B516" s="50" t="s">
        <v>226</v>
      </c>
      <c r="C516" s="50">
        <v>6</v>
      </c>
      <c r="D516" s="50">
        <v>5</v>
      </c>
      <c r="E516" s="50">
        <v>5</v>
      </c>
      <c r="F516" s="50">
        <v>5</v>
      </c>
      <c r="G516" s="50"/>
      <c r="H516" s="51"/>
      <c r="I516" s="50"/>
      <c r="J516" s="50"/>
      <c r="K516" s="50"/>
      <c r="L516" s="50">
        <v>5.5</v>
      </c>
      <c r="M516" s="50">
        <v>6</v>
      </c>
      <c r="N516" s="50">
        <v>5.5</v>
      </c>
      <c r="O516" s="50">
        <v>6</v>
      </c>
      <c r="P516" s="50">
        <v>6</v>
      </c>
      <c r="Q516" s="50">
        <v>6</v>
      </c>
      <c r="R516" s="50">
        <v>5</v>
      </c>
      <c r="S516" s="50">
        <v>5.5</v>
      </c>
      <c r="T516" s="50">
        <v>5</v>
      </c>
      <c r="U516" s="50">
        <v>6.5</v>
      </c>
      <c r="V516" s="50"/>
      <c r="W516" s="50"/>
      <c r="X516" s="50"/>
      <c r="Y516" s="50"/>
      <c r="Z516" s="50">
        <v>5.5</v>
      </c>
      <c r="AA516" s="50"/>
      <c r="AB516" s="50">
        <v>6</v>
      </c>
      <c r="AC516" s="50"/>
      <c r="AD516" s="50">
        <v>6</v>
      </c>
      <c r="AE516" s="50">
        <v>5.5</v>
      </c>
      <c r="AF516" s="50">
        <v>5</v>
      </c>
      <c r="AG516" s="50">
        <v>6</v>
      </c>
      <c r="AH516" s="50">
        <v>6</v>
      </c>
      <c r="AI516" s="50">
        <v>6</v>
      </c>
      <c r="AJ516" s="50">
        <v>6</v>
      </c>
      <c r="AK516" s="50">
        <v>6</v>
      </c>
      <c r="AL516" s="50">
        <v>6</v>
      </c>
      <c r="AM516" s="50"/>
      <c r="AN516" s="50"/>
      <c r="AO516" s="7">
        <f t="shared" si="210"/>
        <v>25</v>
      </c>
      <c r="AP516" s="8">
        <f t="shared" si="227"/>
        <v>14</v>
      </c>
      <c r="AQ516" s="8">
        <f t="shared" si="228"/>
        <v>11</v>
      </c>
      <c r="AR516" s="8">
        <f t="shared" si="211"/>
        <v>5.68</v>
      </c>
      <c r="AS516" s="8">
        <f t="shared" ref="AS516:AS579" si="233">AVERAGE(C516:U516)</f>
        <v>5.5714285714285712</v>
      </c>
      <c r="AT516" s="8">
        <f t="shared" ref="AT516:AT579" si="234">AVERAGE(V516:AN516)</f>
        <v>5.8181818181818183</v>
      </c>
      <c r="AU516" s="8">
        <f t="shared" si="212"/>
        <v>6</v>
      </c>
      <c r="AV516" s="8">
        <f t="shared" si="229"/>
        <v>5.7142857142857144</v>
      </c>
      <c r="AW516" s="8">
        <f t="shared" si="230"/>
        <v>5.6363636363636367</v>
      </c>
      <c r="AX516" s="8">
        <f t="shared" si="225"/>
        <v>5.5</v>
      </c>
      <c r="AY516" s="8">
        <f t="shared" si="221"/>
        <v>5.5714285714285712</v>
      </c>
      <c r="AZ516" s="8">
        <f t="shared" si="222"/>
        <v>5.4090909090909092</v>
      </c>
      <c r="BA516" s="1">
        <f t="shared" si="226"/>
        <v>142</v>
      </c>
      <c r="BB516" s="1">
        <f>SUM('BONUS GAZZETTA 2013 2014'!C516:AN516)</f>
        <v>-4.5</v>
      </c>
      <c r="BC516" s="15">
        <f t="shared" ref="BC516:BC579" si="235">SUM(BA516:BB516)</f>
        <v>137.5</v>
      </c>
      <c r="BD516" s="1">
        <f t="shared" si="231"/>
        <v>80</v>
      </c>
      <c r="BE516" s="1">
        <f t="shared" si="232"/>
        <v>62</v>
      </c>
      <c r="BF516" s="1">
        <f>SUM('BONUS GAZZETTA 2013 2014'!D516,'BONUS GAZZETTA 2013 2014'!F516,'BONUS GAZZETTA 2013 2014'!H516,'BONUS GAZZETTA 2013 2014'!J516,'BONUS GAZZETTA 2013 2014'!L516,'BONUS GAZZETTA 2013 2014'!O516,'BONUS GAZZETTA 2013 2014'!Q516,'BONUS GAZZETTA 2013 2014'!S516,'BONUS GAZZETTA 2013 2014'!U516,'BONUS GAZZETTA 2013 2014'!V516,'BONUS GAZZETTA 2013 2014'!X516,'BONUS GAZZETTA 2013 2014'!Z516,'BONUS GAZZETTA 2013 2014'!AB516,'BONUS GAZZETTA 2013 2014'!AD516,'BONUS GAZZETTA 2013 2014'!AF516,'BONUS GAZZETTA 2013 2014'!AG516,'BONUS GAZZETTA 2013 2014'!AI516,'BONUS GAZZETTA 2013 2014'!AK516,'BONUS GAZZETTA 2013 2014'!AM516)</f>
        <v>-2</v>
      </c>
      <c r="BG516" s="1">
        <f>SUM('BONUS GAZZETTA 2013 2014'!C516,'BONUS GAZZETTA 2013 2014'!E516,'BONUS GAZZETTA 2013 2014'!G516,'BONUS GAZZETTA 2013 2014'!I516,'BONUS GAZZETTA 2013 2014'!K516,'BONUS GAZZETTA 2013 2014'!M516,'BONUS GAZZETTA 2013 2014'!N516,'BONUS GAZZETTA 2013 2014'!P516,'BONUS GAZZETTA 2013 2014'!R516,'BONUS GAZZETTA 2013 2014'!T516,'BONUS GAZZETTA 2013 2014'!W516,'BONUS GAZZETTA 2013 2014'!Y516,'BONUS GAZZETTA 2013 2014'!AA516,'BONUS GAZZETTA 2013 2014'!AC516,'BONUS GAZZETTA 2013 2014'!AE516,'BONUS GAZZETTA 2013 2014'!AH516,'BONUS GAZZETTA 2013 2014'!AJ516,'BONUS GAZZETTA 2013 2014'!AL516,'BONUS GAZZETTA 2013 2014'!AN516)</f>
        <v>-2.5</v>
      </c>
      <c r="BH516" s="1">
        <f t="shared" si="223"/>
        <v>78</v>
      </c>
      <c r="BI516" s="1">
        <f t="shared" si="224"/>
        <v>59.5</v>
      </c>
    </row>
    <row r="517" spans="1:61">
      <c r="A517" s="50" t="s">
        <v>2</v>
      </c>
      <c r="B517" s="50" t="s">
        <v>469</v>
      </c>
      <c r="C517" s="50"/>
      <c r="D517" s="50"/>
      <c r="E517" s="50"/>
      <c r="F517" s="50"/>
      <c r="G517" s="50">
        <v>6</v>
      </c>
      <c r="H517" s="51"/>
      <c r="I517" s="50"/>
      <c r="J517" s="50">
        <v>5.5</v>
      </c>
      <c r="K517" s="50">
        <v>5.5</v>
      </c>
      <c r="L517" s="50"/>
      <c r="M517" s="50">
        <v>6.5</v>
      </c>
      <c r="N517" s="50">
        <v>5.5</v>
      </c>
      <c r="O517" s="50">
        <v>6</v>
      </c>
      <c r="P517" s="50">
        <v>6</v>
      </c>
      <c r="Q517" s="50">
        <v>6</v>
      </c>
      <c r="R517" s="50">
        <v>5</v>
      </c>
      <c r="S517" s="50">
        <v>6</v>
      </c>
      <c r="T517" s="50">
        <v>5</v>
      </c>
      <c r="U517" s="50">
        <v>7</v>
      </c>
      <c r="V517" s="50">
        <v>6</v>
      </c>
      <c r="W517" s="50">
        <v>5</v>
      </c>
      <c r="X517" s="50"/>
      <c r="Y517" s="50">
        <v>5.5</v>
      </c>
      <c r="Z517" s="50">
        <v>5</v>
      </c>
      <c r="AA517" s="50">
        <v>5</v>
      </c>
      <c r="AB517" s="50"/>
      <c r="AC517" s="50">
        <v>5.5</v>
      </c>
      <c r="AD517" s="50">
        <v>6</v>
      </c>
      <c r="AE517" s="50">
        <v>5</v>
      </c>
      <c r="AF517" s="50">
        <v>6</v>
      </c>
      <c r="AG517" s="50">
        <v>6</v>
      </c>
      <c r="AH517" s="50">
        <v>6</v>
      </c>
      <c r="AI517" s="50">
        <v>5.5</v>
      </c>
      <c r="AJ517" s="50">
        <v>6.5</v>
      </c>
      <c r="AK517" s="50">
        <v>5</v>
      </c>
      <c r="AL517" s="50">
        <v>5</v>
      </c>
      <c r="AM517" s="50"/>
      <c r="AN517" s="50">
        <v>6</v>
      </c>
      <c r="AO517" s="7">
        <f t="shared" ref="AO517:AO580" si="236">COUNT(C517:AN517)</f>
        <v>28</v>
      </c>
      <c r="AP517" s="8">
        <f t="shared" si="227"/>
        <v>12</v>
      </c>
      <c r="AQ517" s="8">
        <f t="shared" si="228"/>
        <v>16</v>
      </c>
      <c r="AR517" s="8">
        <f t="shared" ref="AR517:AR580" si="237">AVERAGE(C517:AN517)</f>
        <v>5.6785714285714288</v>
      </c>
      <c r="AS517" s="8">
        <f t="shared" si="233"/>
        <v>5.833333333333333</v>
      </c>
      <c r="AT517" s="8">
        <f t="shared" si="234"/>
        <v>5.5625</v>
      </c>
      <c r="AU517" s="8">
        <f t="shared" ref="AU517:AU580" si="238">MODE(C517:AN517)</f>
        <v>6</v>
      </c>
      <c r="AV517" s="8">
        <f t="shared" si="229"/>
        <v>5.833333333333333</v>
      </c>
      <c r="AW517" s="8">
        <f t="shared" si="230"/>
        <v>5.5625</v>
      </c>
      <c r="AX517" s="8">
        <f t="shared" si="225"/>
        <v>5.6428571428571432</v>
      </c>
      <c r="AY517" s="8">
        <f t="shared" si="221"/>
        <v>6</v>
      </c>
      <c r="AZ517" s="8">
        <f t="shared" si="222"/>
        <v>5.375</v>
      </c>
      <c r="BA517" s="1">
        <f t="shared" si="226"/>
        <v>159</v>
      </c>
      <c r="BB517" s="1">
        <f>SUM('BONUS GAZZETTA 2013 2014'!C517:AN517)</f>
        <v>-1</v>
      </c>
      <c r="BC517" s="15">
        <f t="shared" si="235"/>
        <v>158</v>
      </c>
      <c r="BD517" s="1">
        <f t="shared" si="231"/>
        <v>70</v>
      </c>
      <c r="BE517" s="1">
        <f t="shared" si="232"/>
        <v>89</v>
      </c>
      <c r="BF517" s="1">
        <f>SUM('BONUS GAZZETTA 2013 2014'!D517,'BONUS GAZZETTA 2013 2014'!F517,'BONUS GAZZETTA 2013 2014'!H517,'BONUS GAZZETTA 2013 2014'!J517,'BONUS GAZZETTA 2013 2014'!L517,'BONUS GAZZETTA 2013 2014'!O517,'BONUS GAZZETTA 2013 2014'!Q517,'BONUS GAZZETTA 2013 2014'!S517,'BONUS GAZZETTA 2013 2014'!U517,'BONUS GAZZETTA 2013 2014'!V517,'BONUS GAZZETTA 2013 2014'!X517,'BONUS GAZZETTA 2013 2014'!Z517,'BONUS GAZZETTA 2013 2014'!AB517,'BONUS GAZZETTA 2013 2014'!AD517,'BONUS GAZZETTA 2013 2014'!AF517,'BONUS GAZZETTA 2013 2014'!AG517,'BONUS GAZZETTA 2013 2014'!AI517,'BONUS GAZZETTA 2013 2014'!AK517,'BONUS GAZZETTA 2013 2014'!AM517)</f>
        <v>2</v>
      </c>
      <c r="BG517" s="1">
        <f>SUM('BONUS GAZZETTA 2013 2014'!C517,'BONUS GAZZETTA 2013 2014'!E517,'BONUS GAZZETTA 2013 2014'!G517,'BONUS GAZZETTA 2013 2014'!I517,'BONUS GAZZETTA 2013 2014'!K517,'BONUS GAZZETTA 2013 2014'!M517,'BONUS GAZZETTA 2013 2014'!N517,'BONUS GAZZETTA 2013 2014'!P517,'BONUS GAZZETTA 2013 2014'!R517,'BONUS GAZZETTA 2013 2014'!T517,'BONUS GAZZETTA 2013 2014'!W517,'BONUS GAZZETTA 2013 2014'!Y517,'BONUS GAZZETTA 2013 2014'!AA517,'BONUS GAZZETTA 2013 2014'!AC517,'BONUS GAZZETTA 2013 2014'!AE517,'BONUS GAZZETTA 2013 2014'!AH517,'BONUS GAZZETTA 2013 2014'!AJ517,'BONUS GAZZETTA 2013 2014'!AL517,'BONUS GAZZETTA 2013 2014'!AN517)</f>
        <v>-3</v>
      </c>
      <c r="BH517" s="1">
        <f t="shared" si="223"/>
        <v>72</v>
      </c>
      <c r="BI517" s="1">
        <f t="shared" si="224"/>
        <v>86</v>
      </c>
    </row>
    <row r="518" spans="1:61">
      <c r="A518" s="50" t="s">
        <v>2</v>
      </c>
      <c r="B518" s="50" t="s">
        <v>89</v>
      </c>
      <c r="C518" s="50"/>
      <c r="D518" s="50"/>
      <c r="E518" s="50"/>
      <c r="F518" s="50"/>
      <c r="G518" s="50"/>
      <c r="H518" s="51"/>
      <c r="I518" s="50"/>
      <c r="J518" s="50"/>
      <c r="K518" s="50"/>
      <c r="L518" s="50"/>
      <c r="M518" s="50"/>
      <c r="N518" s="50"/>
      <c r="O518" s="50"/>
      <c r="P518" s="50"/>
      <c r="Q518" s="50"/>
      <c r="R518" s="50"/>
      <c r="S518" s="50"/>
      <c r="T518" s="50"/>
      <c r="U518" s="50"/>
      <c r="V518" s="50">
        <v>4.5</v>
      </c>
      <c r="W518" s="50">
        <v>5</v>
      </c>
      <c r="X518" s="50">
        <v>5</v>
      </c>
      <c r="Y518" s="50"/>
      <c r="Z518" s="50" t="s">
        <v>429</v>
      </c>
      <c r="AA518" s="50"/>
      <c r="AB518" s="50"/>
      <c r="AC518" s="50"/>
      <c r="AD518" s="50"/>
      <c r="AE518" s="50"/>
      <c r="AF518" s="50"/>
      <c r="AG518" s="50"/>
      <c r="AH518" s="50"/>
      <c r="AI518" s="50"/>
      <c r="AJ518" s="50"/>
      <c r="AK518" s="50"/>
      <c r="AL518" s="50"/>
      <c r="AM518" s="50"/>
      <c r="AN518" s="50"/>
      <c r="AO518" s="7">
        <f t="shared" si="236"/>
        <v>3</v>
      </c>
      <c r="AP518" s="8">
        <f t="shared" si="227"/>
        <v>2</v>
      </c>
      <c r="AQ518" s="8">
        <f t="shared" si="228"/>
        <v>1</v>
      </c>
      <c r="AR518" s="8">
        <f t="shared" si="237"/>
        <v>4.833333333333333</v>
      </c>
      <c r="AS518" s="8" t="e">
        <f t="shared" si="233"/>
        <v>#DIV/0!</v>
      </c>
      <c r="AT518" s="8">
        <f t="shared" si="234"/>
        <v>4.833333333333333</v>
      </c>
      <c r="AU518" s="8">
        <f t="shared" si="238"/>
        <v>5</v>
      </c>
      <c r="AV518" s="8">
        <f t="shared" si="229"/>
        <v>4.75</v>
      </c>
      <c r="AW518" s="8">
        <f t="shared" si="230"/>
        <v>5</v>
      </c>
      <c r="AX518" s="8">
        <f t="shared" si="225"/>
        <v>4</v>
      </c>
      <c r="AY518" s="8">
        <f t="shared" si="221"/>
        <v>3.75</v>
      </c>
      <c r="AZ518" s="8">
        <f t="shared" si="222"/>
        <v>4.5</v>
      </c>
      <c r="BA518" s="1">
        <f t="shared" si="226"/>
        <v>14.5</v>
      </c>
      <c r="BB518" s="1">
        <f>SUM('BONUS GAZZETTA 2013 2014'!C518:AN518)</f>
        <v>-2.5</v>
      </c>
      <c r="BC518" s="15">
        <f t="shared" si="235"/>
        <v>12</v>
      </c>
      <c r="BD518" s="1">
        <f t="shared" si="231"/>
        <v>9.5</v>
      </c>
      <c r="BE518" s="1">
        <f t="shared" si="232"/>
        <v>5</v>
      </c>
      <c r="BF518" s="1">
        <f>SUM('BONUS GAZZETTA 2013 2014'!D518,'BONUS GAZZETTA 2013 2014'!F518,'BONUS GAZZETTA 2013 2014'!H518,'BONUS GAZZETTA 2013 2014'!J518,'BONUS GAZZETTA 2013 2014'!L518,'BONUS GAZZETTA 2013 2014'!O518,'BONUS GAZZETTA 2013 2014'!Q518,'BONUS GAZZETTA 2013 2014'!S518,'BONUS GAZZETTA 2013 2014'!U518,'BONUS GAZZETTA 2013 2014'!V518,'BONUS GAZZETTA 2013 2014'!X518,'BONUS GAZZETTA 2013 2014'!Z518,'BONUS GAZZETTA 2013 2014'!AB518,'BONUS GAZZETTA 2013 2014'!AD518,'BONUS GAZZETTA 2013 2014'!AF518,'BONUS GAZZETTA 2013 2014'!AG518,'BONUS GAZZETTA 2013 2014'!AI518,'BONUS GAZZETTA 2013 2014'!AK518,'BONUS GAZZETTA 2013 2014'!AM518)</f>
        <v>-2</v>
      </c>
      <c r="BG518" s="1">
        <f>SUM('BONUS GAZZETTA 2013 2014'!C518,'BONUS GAZZETTA 2013 2014'!E518,'BONUS GAZZETTA 2013 2014'!G518,'BONUS GAZZETTA 2013 2014'!I518,'BONUS GAZZETTA 2013 2014'!K518,'BONUS GAZZETTA 2013 2014'!M518,'BONUS GAZZETTA 2013 2014'!N518,'BONUS GAZZETTA 2013 2014'!P518,'BONUS GAZZETTA 2013 2014'!R518,'BONUS GAZZETTA 2013 2014'!T518,'BONUS GAZZETTA 2013 2014'!W518,'BONUS GAZZETTA 2013 2014'!Y518,'BONUS GAZZETTA 2013 2014'!AA518,'BONUS GAZZETTA 2013 2014'!AC518,'BONUS GAZZETTA 2013 2014'!AE518,'BONUS GAZZETTA 2013 2014'!AH518,'BONUS GAZZETTA 2013 2014'!AJ518,'BONUS GAZZETTA 2013 2014'!AL518,'BONUS GAZZETTA 2013 2014'!AN518)</f>
        <v>-0.5</v>
      </c>
      <c r="BH518" s="1">
        <f t="shared" si="223"/>
        <v>7.5</v>
      </c>
      <c r="BI518" s="1">
        <f t="shared" si="224"/>
        <v>4.5</v>
      </c>
    </row>
    <row r="519" spans="1:61">
      <c r="A519" s="50" t="s">
        <v>2</v>
      </c>
      <c r="B519" s="50" t="s">
        <v>470</v>
      </c>
      <c r="C519" s="50"/>
      <c r="D519" s="50"/>
      <c r="E519" s="50"/>
      <c r="F519" s="50"/>
      <c r="G519" s="50">
        <v>6</v>
      </c>
      <c r="H519" s="51">
        <v>6</v>
      </c>
      <c r="I519" s="50">
        <v>5</v>
      </c>
      <c r="J519" s="50"/>
      <c r="K519" s="50">
        <v>6</v>
      </c>
      <c r="L519" s="50"/>
      <c r="M519" s="50"/>
      <c r="N519" s="50"/>
      <c r="O519" s="50" t="s">
        <v>423</v>
      </c>
      <c r="P519" s="50">
        <v>6</v>
      </c>
      <c r="Q519" s="50"/>
      <c r="R519" s="50">
        <v>4</v>
      </c>
      <c r="S519" s="50">
        <v>5.5</v>
      </c>
      <c r="T519" s="50"/>
      <c r="U519" s="50" t="s">
        <v>423</v>
      </c>
      <c r="V519" s="50"/>
      <c r="W519" s="50"/>
      <c r="X519" s="50"/>
      <c r="Y519" s="50"/>
      <c r="Z519" s="50"/>
      <c r="AA519" s="50"/>
      <c r="AB519" s="50"/>
      <c r="AC519" s="50"/>
      <c r="AD519" s="50"/>
      <c r="AE519" s="50"/>
      <c r="AF519" s="50"/>
      <c r="AG519" s="50"/>
      <c r="AH519" s="50"/>
      <c r="AI519" s="50"/>
      <c r="AJ519" s="50"/>
      <c r="AK519" s="50"/>
      <c r="AL519" s="50"/>
      <c r="AM519" s="50"/>
      <c r="AN519" s="50"/>
      <c r="AO519" s="7">
        <f t="shared" si="236"/>
        <v>7</v>
      </c>
      <c r="AP519" s="8">
        <f t="shared" si="227"/>
        <v>2</v>
      </c>
      <c r="AQ519" s="8">
        <f t="shared" si="228"/>
        <v>5</v>
      </c>
      <c r="AR519" s="8">
        <f t="shared" si="237"/>
        <v>5.5</v>
      </c>
      <c r="AS519" s="8">
        <f t="shared" si="233"/>
        <v>5.5</v>
      </c>
      <c r="AT519" s="8" t="e">
        <f t="shared" si="234"/>
        <v>#DIV/0!</v>
      </c>
      <c r="AU519" s="8">
        <f t="shared" si="238"/>
        <v>6</v>
      </c>
      <c r="AV519" s="8">
        <f t="shared" si="229"/>
        <v>5.75</v>
      </c>
      <c r="AW519" s="8">
        <f t="shared" si="230"/>
        <v>5.4</v>
      </c>
      <c r="AX519" s="8">
        <f t="shared" si="225"/>
        <v>5.8571428571428568</v>
      </c>
      <c r="AY519" s="8">
        <f t="shared" si="221"/>
        <v>5.75</v>
      </c>
      <c r="AZ519" s="8">
        <f t="shared" si="222"/>
        <v>5.9</v>
      </c>
      <c r="BA519" s="1">
        <f t="shared" si="226"/>
        <v>38.5</v>
      </c>
      <c r="BB519" s="1">
        <f>SUM('BONUS GAZZETTA 2013 2014'!C519:AN519)</f>
        <v>2.5</v>
      </c>
      <c r="BC519" s="15">
        <f t="shared" si="235"/>
        <v>41</v>
      </c>
      <c r="BD519" s="1">
        <f t="shared" si="231"/>
        <v>11.5</v>
      </c>
      <c r="BE519" s="1">
        <f t="shared" si="232"/>
        <v>27</v>
      </c>
      <c r="BF519" s="1">
        <f>SUM('BONUS GAZZETTA 2013 2014'!D519,'BONUS GAZZETTA 2013 2014'!F519,'BONUS GAZZETTA 2013 2014'!H519,'BONUS GAZZETTA 2013 2014'!J519,'BONUS GAZZETTA 2013 2014'!L519,'BONUS GAZZETTA 2013 2014'!O519,'BONUS GAZZETTA 2013 2014'!Q519,'BONUS GAZZETTA 2013 2014'!S519,'BONUS GAZZETTA 2013 2014'!U519,'BONUS GAZZETTA 2013 2014'!V519,'BONUS GAZZETTA 2013 2014'!X519,'BONUS GAZZETTA 2013 2014'!Z519,'BONUS GAZZETTA 2013 2014'!AB519,'BONUS GAZZETTA 2013 2014'!AD519,'BONUS GAZZETTA 2013 2014'!AF519,'BONUS GAZZETTA 2013 2014'!AG519,'BONUS GAZZETTA 2013 2014'!AI519,'BONUS GAZZETTA 2013 2014'!AK519,'BONUS GAZZETTA 2013 2014'!AM519)</f>
        <v>0</v>
      </c>
      <c r="BG519" s="1">
        <f>SUM('BONUS GAZZETTA 2013 2014'!C519,'BONUS GAZZETTA 2013 2014'!E519,'BONUS GAZZETTA 2013 2014'!G519,'BONUS GAZZETTA 2013 2014'!I519,'BONUS GAZZETTA 2013 2014'!K519,'BONUS GAZZETTA 2013 2014'!M519,'BONUS GAZZETTA 2013 2014'!N519,'BONUS GAZZETTA 2013 2014'!P519,'BONUS GAZZETTA 2013 2014'!R519,'BONUS GAZZETTA 2013 2014'!T519,'BONUS GAZZETTA 2013 2014'!W519,'BONUS GAZZETTA 2013 2014'!Y519,'BONUS GAZZETTA 2013 2014'!AA519,'BONUS GAZZETTA 2013 2014'!AC519,'BONUS GAZZETTA 2013 2014'!AE519,'BONUS GAZZETTA 2013 2014'!AH519,'BONUS GAZZETTA 2013 2014'!AJ519,'BONUS GAZZETTA 2013 2014'!AL519,'BONUS GAZZETTA 2013 2014'!AN519)</f>
        <v>2.5</v>
      </c>
      <c r="BH519" s="1">
        <f t="shared" si="223"/>
        <v>11.5</v>
      </c>
      <c r="BI519" s="1">
        <f t="shared" si="224"/>
        <v>29.5</v>
      </c>
    </row>
    <row r="520" spans="1:61">
      <c r="A520" s="50" t="s">
        <v>2</v>
      </c>
      <c r="B520" s="50" t="s">
        <v>352</v>
      </c>
      <c r="C520" s="50"/>
      <c r="D520" s="50"/>
      <c r="E520" s="50"/>
      <c r="F520" s="50"/>
      <c r="G520" s="50"/>
      <c r="H520" s="51"/>
      <c r="I520" s="50"/>
      <c r="J520" s="50"/>
      <c r="K520" s="50"/>
      <c r="L520" s="50"/>
      <c r="M520" s="50"/>
      <c r="N520" s="50"/>
      <c r="O520" s="50"/>
      <c r="P520" s="50"/>
      <c r="Q520" s="50"/>
      <c r="R520" s="50"/>
      <c r="S520" s="50"/>
      <c r="T520" s="50"/>
      <c r="U520" s="50"/>
      <c r="V520" s="50"/>
      <c r="W520" s="50"/>
      <c r="X520" s="50">
        <v>5.5</v>
      </c>
      <c r="Y520" s="50"/>
      <c r="Z520" s="50"/>
      <c r="AA520" s="50">
        <v>5</v>
      </c>
      <c r="AB520" s="50">
        <v>6</v>
      </c>
      <c r="AC520" s="50">
        <v>6</v>
      </c>
      <c r="AD520" s="50">
        <v>5</v>
      </c>
      <c r="AE520" s="50"/>
      <c r="AF520" s="50">
        <v>5.5</v>
      </c>
      <c r="AG520" s="50">
        <v>5.5</v>
      </c>
      <c r="AH520" s="50"/>
      <c r="AI520" s="50"/>
      <c r="AJ520" s="50"/>
      <c r="AK520" s="50"/>
      <c r="AL520" s="50"/>
      <c r="AM520" s="50">
        <v>6</v>
      </c>
      <c r="AN520" s="50">
        <v>5.5</v>
      </c>
      <c r="AO520" s="7">
        <f t="shared" si="236"/>
        <v>9</v>
      </c>
      <c r="AP520" s="8">
        <f t="shared" si="227"/>
        <v>6</v>
      </c>
      <c r="AQ520" s="8">
        <f t="shared" si="228"/>
        <v>3</v>
      </c>
      <c r="AR520" s="8">
        <f t="shared" si="237"/>
        <v>5.5555555555555554</v>
      </c>
      <c r="AS520" s="8" t="e">
        <f t="shared" si="233"/>
        <v>#DIV/0!</v>
      </c>
      <c r="AT520" s="8">
        <f t="shared" si="234"/>
        <v>5.5555555555555554</v>
      </c>
      <c r="AU520" s="8">
        <f t="shared" si="238"/>
        <v>5.5</v>
      </c>
      <c r="AV520" s="8">
        <f t="shared" si="229"/>
        <v>5.583333333333333</v>
      </c>
      <c r="AW520" s="8">
        <f t="shared" si="230"/>
        <v>5.5</v>
      </c>
      <c r="AX520" s="8">
        <f t="shared" si="225"/>
        <v>5.3888888888888893</v>
      </c>
      <c r="AY520" s="8">
        <f t="shared" si="221"/>
        <v>5.416666666666667</v>
      </c>
      <c r="AZ520" s="8">
        <f t="shared" si="222"/>
        <v>5.333333333333333</v>
      </c>
      <c r="BA520" s="1">
        <f t="shared" si="226"/>
        <v>50</v>
      </c>
      <c r="BB520" s="1">
        <f>SUM('BONUS GAZZETTA 2013 2014'!C520:AN520)</f>
        <v>-1.5</v>
      </c>
      <c r="BC520" s="15">
        <f t="shared" si="235"/>
        <v>48.5</v>
      </c>
      <c r="BD520" s="1">
        <f t="shared" si="231"/>
        <v>33.5</v>
      </c>
      <c r="BE520" s="1">
        <f t="shared" si="232"/>
        <v>16.5</v>
      </c>
      <c r="BF520" s="1">
        <f>SUM('BONUS GAZZETTA 2013 2014'!D520,'BONUS GAZZETTA 2013 2014'!F520,'BONUS GAZZETTA 2013 2014'!H520,'BONUS GAZZETTA 2013 2014'!J520,'BONUS GAZZETTA 2013 2014'!L520,'BONUS GAZZETTA 2013 2014'!O520,'BONUS GAZZETTA 2013 2014'!Q520,'BONUS GAZZETTA 2013 2014'!S520,'BONUS GAZZETTA 2013 2014'!U520,'BONUS GAZZETTA 2013 2014'!V520,'BONUS GAZZETTA 2013 2014'!X520,'BONUS GAZZETTA 2013 2014'!Z520,'BONUS GAZZETTA 2013 2014'!AB520,'BONUS GAZZETTA 2013 2014'!AD520,'BONUS GAZZETTA 2013 2014'!AF520,'BONUS GAZZETTA 2013 2014'!AG520,'BONUS GAZZETTA 2013 2014'!AI520,'BONUS GAZZETTA 2013 2014'!AK520,'BONUS GAZZETTA 2013 2014'!AM520)</f>
        <v>-1</v>
      </c>
      <c r="BG520" s="1">
        <f>SUM('BONUS GAZZETTA 2013 2014'!C520,'BONUS GAZZETTA 2013 2014'!E520,'BONUS GAZZETTA 2013 2014'!G520,'BONUS GAZZETTA 2013 2014'!I520,'BONUS GAZZETTA 2013 2014'!K520,'BONUS GAZZETTA 2013 2014'!M520,'BONUS GAZZETTA 2013 2014'!N520,'BONUS GAZZETTA 2013 2014'!P520,'BONUS GAZZETTA 2013 2014'!R520,'BONUS GAZZETTA 2013 2014'!T520,'BONUS GAZZETTA 2013 2014'!W520,'BONUS GAZZETTA 2013 2014'!Y520,'BONUS GAZZETTA 2013 2014'!AA520,'BONUS GAZZETTA 2013 2014'!AC520,'BONUS GAZZETTA 2013 2014'!AE520,'BONUS GAZZETTA 2013 2014'!AH520,'BONUS GAZZETTA 2013 2014'!AJ520,'BONUS GAZZETTA 2013 2014'!AL520,'BONUS GAZZETTA 2013 2014'!AN520)</f>
        <v>-0.5</v>
      </c>
      <c r="BH520" s="1">
        <f t="shared" si="223"/>
        <v>32.5</v>
      </c>
      <c r="BI520" s="1">
        <f t="shared" si="224"/>
        <v>16</v>
      </c>
    </row>
    <row r="521" spans="1:61">
      <c r="A521" s="50" t="s">
        <v>2</v>
      </c>
      <c r="B521" s="50" t="s">
        <v>446</v>
      </c>
      <c r="C521" s="50"/>
      <c r="D521" s="50"/>
      <c r="E521" s="50"/>
      <c r="F521" s="50">
        <v>4</v>
      </c>
      <c r="G521" s="50"/>
      <c r="H521" s="51"/>
      <c r="I521" s="50" t="s">
        <v>429</v>
      </c>
      <c r="J521" s="50" t="s">
        <v>429</v>
      </c>
      <c r="K521" s="50"/>
      <c r="L521" s="50"/>
      <c r="M521" s="50"/>
      <c r="N521" s="50"/>
      <c r="O521" s="50"/>
      <c r="P521" s="50"/>
      <c r="Q521" s="50"/>
      <c r="R521" s="50"/>
      <c r="S521" s="50"/>
      <c r="T521" s="50"/>
      <c r="U521" s="50"/>
      <c r="V521" s="50">
        <v>5.5</v>
      </c>
      <c r="W521" s="50"/>
      <c r="X521" s="50"/>
      <c r="Y521" s="50"/>
      <c r="Z521" s="50"/>
      <c r="AA521" s="50"/>
      <c r="AB521" s="50">
        <v>5</v>
      </c>
      <c r="AC521" s="50"/>
      <c r="AD521" s="50"/>
      <c r="AE521" s="50"/>
      <c r="AF521" s="50"/>
      <c r="AG521" s="50"/>
      <c r="AH521" s="50"/>
      <c r="AI521" s="50"/>
      <c r="AJ521" s="50"/>
      <c r="AK521" s="50"/>
      <c r="AL521" s="50"/>
      <c r="AM521" s="50"/>
      <c r="AN521" s="50"/>
      <c r="AO521" s="7">
        <f t="shared" si="236"/>
        <v>3</v>
      </c>
      <c r="AP521" s="8">
        <f t="shared" si="227"/>
        <v>3</v>
      </c>
      <c r="AQ521" s="8">
        <f t="shared" si="228"/>
        <v>0</v>
      </c>
      <c r="AR521" s="8">
        <f t="shared" si="237"/>
        <v>4.833333333333333</v>
      </c>
      <c r="AS521" s="8">
        <f t="shared" si="233"/>
        <v>4</v>
      </c>
      <c r="AT521" s="8">
        <f t="shared" si="234"/>
        <v>5.25</v>
      </c>
      <c r="AU521" s="8" t="e">
        <f t="shared" si="238"/>
        <v>#N/A</v>
      </c>
      <c r="AV521" s="8">
        <f t="shared" si="229"/>
        <v>4.833333333333333</v>
      </c>
      <c r="AW521" s="8" t="e">
        <f t="shared" si="230"/>
        <v>#DIV/0!</v>
      </c>
      <c r="AX521" s="8">
        <f t="shared" si="225"/>
        <v>4.166666666666667</v>
      </c>
      <c r="AY521" s="8">
        <f t="shared" si="221"/>
        <v>4.166666666666667</v>
      </c>
      <c r="AZ521" s="8" t="e">
        <f t="shared" si="222"/>
        <v>#DIV/0!</v>
      </c>
      <c r="BA521" s="1">
        <f t="shared" si="226"/>
        <v>14.5</v>
      </c>
      <c r="BB521" s="1">
        <f>SUM('BONUS GAZZETTA 2013 2014'!C521:AN521)</f>
        <v>-2</v>
      </c>
      <c r="BC521" s="15">
        <f t="shared" si="235"/>
        <v>12.5</v>
      </c>
      <c r="BD521" s="1">
        <f t="shared" si="231"/>
        <v>14.5</v>
      </c>
      <c r="BE521" s="1">
        <f t="shared" si="232"/>
        <v>0</v>
      </c>
      <c r="BF521" s="1">
        <f>SUM('BONUS GAZZETTA 2013 2014'!D521,'BONUS GAZZETTA 2013 2014'!F521,'BONUS GAZZETTA 2013 2014'!H521,'BONUS GAZZETTA 2013 2014'!J521,'BONUS GAZZETTA 2013 2014'!L521,'BONUS GAZZETTA 2013 2014'!O521,'BONUS GAZZETTA 2013 2014'!Q521,'BONUS GAZZETTA 2013 2014'!S521,'BONUS GAZZETTA 2013 2014'!U521,'BONUS GAZZETTA 2013 2014'!V521,'BONUS GAZZETTA 2013 2014'!X521,'BONUS GAZZETTA 2013 2014'!Z521,'BONUS GAZZETTA 2013 2014'!AB521,'BONUS GAZZETTA 2013 2014'!AD521,'BONUS GAZZETTA 2013 2014'!AF521,'BONUS GAZZETTA 2013 2014'!AG521,'BONUS GAZZETTA 2013 2014'!AI521,'BONUS GAZZETTA 2013 2014'!AK521,'BONUS GAZZETTA 2013 2014'!AM521)</f>
        <v>-2</v>
      </c>
      <c r="BG521" s="1">
        <f>SUM('BONUS GAZZETTA 2013 2014'!C521,'BONUS GAZZETTA 2013 2014'!E521,'BONUS GAZZETTA 2013 2014'!G521,'BONUS GAZZETTA 2013 2014'!I521,'BONUS GAZZETTA 2013 2014'!K521,'BONUS GAZZETTA 2013 2014'!M521,'BONUS GAZZETTA 2013 2014'!N521,'BONUS GAZZETTA 2013 2014'!P521,'BONUS GAZZETTA 2013 2014'!R521,'BONUS GAZZETTA 2013 2014'!T521,'BONUS GAZZETTA 2013 2014'!W521,'BONUS GAZZETTA 2013 2014'!Y521,'BONUS GAZZETTA 2013 2014'!AA521,'BONUS GAZZETTA 2013 2014'!AC521,'BONUS GAZZETTA 2013 2014'!AE521,'BONUS GAZZETTA 2013 2014'!AH521,'BONUS GAZZETTA 2013 2014'!AJ521,'BONUS GAZZETTA 2013 2014'!AL521,'BONUS GAZZETTA 2013 2014'!AN521)</f>
        <v>0</v>
      </c>
      <c r="BH521" s="1">
        <f t="shared" si="223"/>
        <v>12.5</v>
      </c>
      <c r="BI521" s="1">
        <f t="shared" si="224"/>
        <v>0</v>
      </c>
    </row>
    <row r="522" spans="1:61">
      <c r="A522" s="50" t="s">
        <v>2</v>
      </c>
      <c r="B522" s="50" t="s">
        <v>351</v>
      </c>
      <c r="C522" s="50"/>
      <c r="D522" s="50"/>
      <c r="E522" s="50"/>
      <c r="F522" s="50"/>
      <c r="G522" s="50"/>
      <c r="H522" s="51"/>
      <c r="I522" s="50"/>
      <c r="J522" s="50"/>
      <c r="K522" s="50"/>
      <c r="L522" s="50"/>
      <c r="M522" s="50"/>
      <c r="N522" s="50"/>
      <c r="O522" s="50"/>
      <c r="P522" s="50"/>
      <c r="Q522" s="50"/>
      <c r="R522" s="50"/>
      <c r="S522" s="50"/>
      <c r="T522" s="50"/>
      <c r="U522" s="50"/>
      <c r="V522" s="50"/>
      <c r="W522" s="50">
        <v>5.5</v>
      </c>
      <c r="X522" s="50">
        <v>5.5</v>
      </c>
      <c r="Y522" s="50">
        <v>5.5</v>
      </c>
      <c r="Z522" s="50"/>
      <c r="AA522" s="50">
        <v>5</v>
      </c>
      <c r="AB522" s="50" t="s">
        <v>429</v>
      </c>
      <c r="AC522" s="50"/>
      <c r="AD522" s="50"/>
      <c r="AE522" s="50"/>
      <c r="AF522" s="50"/>
      <c r="AG522" s="50"/>
      <c r="AH522" s="50">
        <v>6</v>
      </c>
      <c r="AI522" s="50"/>
      <c r="AJ522" s="50" t="s">
        <v>423</v>
      </c>
      <c r="AK522" s="50"/>
      <c r="AL522" s="50"/>
      <c r="AM522" s="50">
        <v>5.5</v>
      </c>
      <c r="AN522" s="50"/>
      <c r="AO522" s="7">
        <f t="shared" si="236"/>
        <v>6</v>
      </c>
      <c r="AP522" s="8">
        <f t="shared" si="227"/>
        <v>2</v>
      </c>
      <c r="AQ522" s="8">
        <f t="shared" si="228"/>
        <v>4</v>
      </c>
      <c r="AR522" s="8">
        <f t="shared" si="237"/>
        <v>5.5</v>
      </c>
      <c r="AS522" s="8" t="e">
        <f t="shared" si="233"/>
        <v>#DIV/0!</v>
      </c>
      <c r="AT522" s="8">
        <f t="shared" si="234"/>
        <v>5.5</v>
      </c>
      <c r="AU522" s="8">
        <f t="shared" si="238"/>
        <v>5.5</v>
      </c>
      <c r="AV522" s="8">
        <f t="shared" si="229"/>
        <v>5.5</v>
      </c>
      <c r="AW522" s="8">
        <f t="shared" si="230"/>
        <v>5.5</v>
      </c>
      <c r="AX522" s="8">
        <f t="shared" si="225"/>
        <v>5.25</v>
      </c>
      <c r="AY522" s="8">
        <f t="shared" si="221"/>
        <v>5.5</v>
      </c>
      <c r="AZ522" s="8">
        <f t="shared" si="222"/>
        <v>5.125</v>
      </c>
      <c r="BA522" s="1">
        <f t="shared" si="226"/>
        <v>33</v>
      </c>
      <c r="BB522" s="1">
        <f>SUM('BONUS GAZZETTA 2013 2014'!C522:AN522)</f>
        <v>-1.5</v>
      </c>
      <c r="BC522" s="15">
        <f t="shared" si="235"/>
        <v>31.5</v>
      </c>
      <c r="BD522" s="1">
        <f t="shared" si="231"/>
        <v>11</v>
      </c>
      <c r="BE522" s="1">
        <f t="shared" si="232"/>
        <v>22</v>
      </c>
      <c r="BF522" s="1">
        <f>SUM('BONUS GAZZETTA 2013 2014'!D522,'BONUS GAZZETTA 2013 2014'!F522,'BONUS GAZZETTA 2013 2014'!H522,'BONUS GAZZETTA 2013 2014'!J522,'BONUS GAZZETTA 2013 2014'!L522,'BONUS GAZZETTA 2013 2014'!O522,'BONUS GAZZETTA 2013 2014'!Q522,'BONUS GAZZETTA 2013 2014'!S522,'BONUS GAZZETTA 2013 2014'!U522,'BONUS GAZZETTA 2013 2014'!V522,'BONUS GAZZETTA 2013 2014'!X522,'BONUS GAZZETTA 2013 2014'!Z522,'BONUS GAZZETTA 2013 2014'!AB522,'BONUS GAZZETTA 2013 2014'!AD522,'BONUS GAZZETTA 2013 2014'!AF522,'BONUS GAZZETTA 2013 2014'!AG522,'BONUS GAZZETTA 2013 2014'!AI522,'BONUS GAZZETTA 2013 2014'!AK522,'BONUS GAZZETTA 2013 2014'!AM522)</f>
        <v>0</v>
      </c>
      <c r="BG522" s="1">
        <f>SUM('BONUS GAZZETTA 2013 2014'!C522,'BONUS GAZZETTA 2013 2014'!E522,'BONUS GAZZETTA 2013 2014'!G522,'BONUS GAZZETTA 2013 2014'!I522,'BONUS GAZZETTA 2013 2014'!K522,'BONUS GAZZETTA 2013 2014'!M522,'BONUS GAZZETTA 2013 2014'!N522,'BONUS GAZZETTA 2013 2014'!P522,'BONUS GAZZETTA 2013 2014'!R522,'BONUS GAZZETTA 2013 2014'!T522,'BONUS GAZZETTA 2013 2014'!W522,'BONUS GAZZETTA 2013 2014'!Y522,'BONUS GAZZETTA 2013 2014'!AA522,'BONUS GAZZETTA 2013 2014'!AC522,'BONUS GAZZETTA 2013 2014'!AE522,'BONUS GAZZETTA 2013 2014'!AH522,'BONUS GAZZETTA 2013 2014'!AJ522,'BONUS GAZZETTA 2013 2014'!AL522,'BONUS GAZZETTA 2013 2014'!AN522)</f>
        <v>-1.5</v>
      </c>
      <c r="BH522" s="1">
        <f t="shared" si="223"/>
        <v>11</v>
      </c>
      <c r="BI522" s="1">
        <f t="shared" si="224"/>
        <v>20.5</v>
      </c>
    </row>
    <row r="523" spans="1:61">
      <c r="A523" s="50" t="s">
        <v>2</v>
      </c>
      <c r="B523" s="50" t="s">
        <v>227</v>
      </c>
      <c r="C523" s="50">
        <v>5.5</v>
      </c>
      <c r="D523" s="50">
        <v>5</v>
      </c>
      <c r="E523" s="50"/>
      <c r="F523" s="50">
        <v>4</v>
      </c>
      <c r="G523" s="50">
        <v>6</v>
      </c>
      <c r="H523" s="51"/>
      <c r="I523" s="50"/>
      <c r="J523" s="50">
        <v>5</v>
      </c>
      <c r="K523" s="50"/>
      <c r="L523" s="50"/>
      <c r="M523" s="50"/>
      <c r="N523" s="50"/>
      <c r="O523" s="50"/>
      <c r="P523" s="50"/>
      <c r="Q523" s="50"/>
      <c r="R523" s="50"/>
      <c r="S523" s="50"/>
      <c r="T523" s="50">
        <v>5</v>
      </c>
      <c r="U523" s="50"/>
      <c r="V523" s="50"/>
      <c r="W523" s="50"/>
      <c r="X523" s="50"/>
      <c r="Y523" s="50"/>
      <c r="Z523" s="50"/>
      <c r="AA523" s="50"/>
      <c r="AB523" s="50"/>
      <c r="AC523" s="50"/>
      <c r="AD523" s="50"/>
      <c r="AE523" s="50"/>
      <c r="AF523" s="50"/>
      <c r="AG523" s="50"/>
      <c r="AH523" s="50"/>
      <c r="AI523" s="50"/>
      <c r="AJ523" s="50"/>
      <c r="AK523" s="50"/>
      <c r="AL523" s="50"/>
      <c r="AM523" s="50"/>
      <c r="AN523" s="50"/>
      <c r="AO523" s="7">
        <f t="shared" si="236"/>
        <v>6</v>
      </c>
      <c r="AP523" s="8">
        <f t="shared" si="227"/>
        <v>3</v>
      </c>
      <c r="AQ523" s="8">
        <f t="shared" si="228"/>
        <v>3</v>
      </c>
      <c r="AR523" s="8">
        <f t="shared" si="237"/>
        <v>5.083333333333333</v>
      </c>
      <c r="AS523" s="8">
        <f t="shared" si="233"/>
        <v>5.083333333333333</v>
      </c>
      <c r="AT523" s="8" t="e">
        <f t="shared" si="234"/>
        <v>#DIV/0!</v>
      </c>
      <c r="AU523" s="8">
        <f t="shared" si="238"/>
        <v>5</v>
      </c>
      <c r="AV523" s="8">
        <f t="shared" si="229"/>
        <v>4.666666666666667</v>
      </c>
      <c r="AW523" s="8">
        <f t="shared" si="230"/>
        <v>5.5</v>
      </c>
      <c r="AX523" s="8">
        <f t="shared" si="225"/>
        <v>5</v>
      </c>
      <c r="AY523" s="8">
        <f t="shared" si="221"/>
        <v>4.5</v>
      </c>
      <c r="AZ523" s="8">
        <f t="shared" si="222"/>
        <v>5.5</v>
      </c>
      <c r="BA523" s="1">
        <f t="shared" si="226"/>
        <v>30.5</v>
      </c>
      <c r="BB523" s="1">
        <f>SUM('BONUS GAZZETTA 2013 2014'!C523:AN523)</f>
        <v>-0.5</v>
      </c>
      <c r="BC523" s="15">
        <f t="shared" si="235"/>
        <v>30</v>
      </c>
      <c r="BD523" s="1">
        <f t="shared" si="231"/>
        <v>14</v>
      </c>
      <c r="BE523" s="1">
        <f t="shared" si="232"/>
        <v>16.5</v>
      </c>
      <c r="BF523" s="1">
        <f>SUM('BONUS GAZZETTA 2013 2014'!D523,'BONUS GAZZETTA 2013 2014'!F523,'BONUS GAZZETTA 2013 2014'!H523,'BONUS GAZZETTA 2013 2014'!J523,'BONUS GAZZETTA 2013 2014'!L523,'BONUS GAZZETTA 2013 2014'!O523,'BONUS GAZZETTA 2013 2014'!Q523,'BONUS GAZZETTA 2013 2014'!S523,'BONUS GAZZETTA 2013 2014'!U523,'BONUS GAZZETTA 2013 2014'!V523,'BONUS GAZZETTA 2013 2014'!X523,'BONUS GAZZETTA 2013 2014'!Z523,'BONUS GAZZETTA 2013 2014'!AB523,'BONUS GAZZETTA 2013 2014'!AD523,'BONUS GAZZETTA 2013 2014'!AF523,'BONUS GAZZETTA 2013 2014'!AG523,'BONUS GAZZETTA 2013 2014'!AI523,'BONUS GAZZETTA 2013 2014'!AK523,'BONUS GAZZETTA 2013 2014'!AM523)</f>
        <v>-0.5</v>
      </c>
      <c r="BG523" s="1">
        <f>SUM('BONUS GAZZETTA 2013 2014'!C523,'BONUS GAZZETTA 2013 2014'!E523,'BONUS GAZZETTA 2013 2014'!G523,'BONUS GAZZETTA 2013 2014'!I523,'BONUS GAZZETTA 2013 2014'!K523,'BONUS GAZZETTA 2013 2014'!M523,'BONUS GAZZETTA 2013 2014'!N523,'BONUS GAZZETTA 2013 2014'!P523,'BONUS GAZZETTA 2013 2014'!R523,'BONUS GAZZETTA 2013 2014'!T523,'BONUS GAZZETTA 2013 2014'!W523,'BONUS GAZZETTA 2013 2014'!Y523,'BONUS GAZZETTA 2013 2014'!AA523,'BONUS GAZZETTA 2013 2014'!AC523,'BONUS GAZZETTA 2013 2014'!AE523,'BONUS GAZZETTA 2013 2014'!AH523,'BONUS GAZZETTA 2013 2014'!AJ523,'BONUS GAZZETTA 2013 2014'!AL523,'BONUS GAZZETTA 2013 2014'!AN523)</f>
        <v>0</v>
      </c>
      <c r="BH523" s="1">
        <f t="shared" si="223"/>
        <v>13.5</v>
      </c>
      <c r="BI523" s="1">
        <f t="shared" si="224"/>
        <v>16.5</v>
      </c>
    </row>
    <row r="524" spans="1:61">
      <c r="A524" s="50" t="s">
        <v>2</v>
      </c>
      <c r="B524" s="50" t="s">
        <v>228</v>
      </c>
      <c r="C524" s="50">
        <v>5.5</v>
      </c>
      <c r="D524" s="50">
        <v>5</v>
      </c>
      <c r="E524" s="50">
        <v>6</v>
      </c>
      <c r="F524" s="50"/>
      <c r="G524" s="50"/>
      <c r="H524" s="51"/>
      <c r="I524" s="50" t="s">
        <v>429</v>
      </c>
      <c r="J524" s="50" t="s">
        <v>429</v>
      </c>
      <c r="K524" s="50"/>
      <c r="L524" s="50"/>
      <c r="M524" s="50"/>
      <c r="N524" s="50"/>
      <c r="O524" s="50"/>
      <c r="P524" s="50"/>
      <c r="Q524" s="50"/>
      <c r="R524" s="50"/>
      <c r="S524" s="50"/>
      <c r="T524" s="50"/>
      <c r="U524" s="50"/>
      <c r="V524" s="50"/>
      <c r="W524" s="50"/>
      <c r="X524" s="50"/>
      <c r="Y524" s="50"/>
      <c r="Z524" s="50"/>
      <c r="AA524" s="50"/>
      <c r="AB524" s="50"/>
      <c r="AC524" s="50"/>
      <c r="AD524" s="50"/>
      <c r="AE524" s="50"/>
      <c r="AF524" s="50"/>
      <c r="AG524" s="50"/>
      <c r="AH524" s="50"/>
      <c r="AI524" s="50"/>
      <c r="AJ524" s="50"/>
      <c r="AK524" s="50"/>
      <c r="AL524" s="50"/>
      <c r="AM524" s="50"/>
      <c r="AN524" s="50" t="s">
        <v>423</v>
      </c>
      <c r="AO524" s="7">
        <f t="shared" si="236"/>
        <v>3</v>
      </c>
      <c r="AP524" s="8">
        <f t="shared" si="227"/>
        <v>1</v>
      </c>
      <c r="AQ524" s="8">
        <f t="shared" si="228"/>
        <v>2</v>
      </c>
      <c r="AR524" s="8">
        <f t="shared" si="237"/>
        <v>5.5</v>
      </c>
      <c r="AS524" s="8">
        <f t="shared" si="233"/>
        <v>5.5</v>
      </c>
      <c r="AT524" s="8" t="e">
        <f t="shared" si="234"/>
        <v>#DIV/0!</v>
      </c>
      <c r="AU524" s="8" t="e">
        <f t="shared" si="238"/>
        <v>#N/A</v>
      </c>
      <c r="AV524" s="8">
        <f t="shared" si="229"/>
        <v>5</v>
      </c>
      <c r="AW524" s="8">
        <f t="shared" si="230"/>
        <v>5.75</v>
      </c>
      <c r="AX524" s="8">
        <f t="shared" si="225"/>
        <v>5.5</v>
      </c>
      <c r="AY524" s="8">
        <f t="shared" si="221"/>
        <v>5</v>
      </c>
      <c r="AZ524" s="8">
        <f t="shared" si="222"/>
        <v>5.75</v>
      </c>
      <c r="BA524" s="1">
        <f t="shared" si="226"/>
        <v>16.5</v>
      </c>
      <c r="BB524" s="1">
        <f>SUM('BONUS GAZZETTA 2013 2014'!C524:AN524)</f>
        <v>0</v>
      </c>
      <c r="BC524" s="15">
        <f t="shared" si="235"/>
        <v>16.5</v>
      </c>
      <c r="BD524" s="1">
        <f t="shared" si="231"/>
        <v>5</v>
      </c>
      <c r="BE524" s="1">
        <f t="shared" si="232"/>
        <v>11.5</v>
      </c>
      <c r="BF524" s="1">
        <f>SUM('BONUS GAZZETTA 2013 2014'!D524,'BONUS GAZZETTA 2013 2014'!F524,'BONUS GAZZETTA 2013 2014'!H524,'BONUS GAZZETTA 2013 2014'!J524,'BONUS GAZZETTA 2013 2014'!L524,'BONUS GAZZETTA 2013 2014'!O524,'BONUS GAZZETTA 2013 2014'!Q524,'BONUS GAZZETTA 2013 2014'!S524,'BONUS GAZZETTA 2013 2014'!U524,'BONUS GAZZETTA 2013 2014'!V524,'BONUS GAZZETTA 2013 2014'!X524,'BONUS GAZZETTA 2013 2014'!Z524,'BONUS GAZZETTA 2013 2014'!AB524,'BONUS GAZZETTA 2013 2014'!AD524,'BONUS GAZZETTA 2013 2014'!AF524,'BONUS GAZZETTA 2013 2014'!AG524,'BONUS GAZZETTA 2013 2014'!AI524,'BONUS GAZZETTA 2013 2014'!AK524,'BONUS GAZZETTA 2013 2014'!AM524)</f>
        <v>0</v>
      </c>
      <c r="BG524" s="1">
        <f>SUM('BONUS GAZZETTA 2013 2014'!C524,'BONUS GAZZETTA 2013 2014'!E524,'BONUS GAZZETTA 2013 2014'!G524,'BONUS GAZZETTA 2013 2014'!I524,'BONUS GAZZETTA 2013 2014'!K524,'BONUS GAZZETTA 2013 2014'!M524,'BONUS GAZZETTA 2013 2014'!N524,'BONUS GAZZETTA 2013 2014'!P524,'BONUS GAZZETTA 2013 2014'!R524,'BONUS GAZZETTA 2013 2014'!T524,'BONUS GAZZETTA 2013 2014'!W524,'BONUS GAZZETTA 2013 2014'!Y524,'BONUS GAZZETTA 2013 2014'!AA524,'BONUS GAZZETTA 2013 2014'!AC524,'BONUS GAZZETTA 2013 2014'!AE524,'BONUS GAZZETTA 2013 2014'!AH524,'BONUS GAZZETTA 2013 2014'!AJ524,'BONUS GAZZETTA 2013 2014'!AL524,'BONUS GAZZETTA 2013 2014'!AN524)</f>
        <v>0</v>
      </c>
      <c r="BH524" s="1">
        <f t="shared" si="223"/>
        <v>5</v>
      </c>
      <c r="BI524" s="1">
        <f t="shared" si="224"/>
        <v>11.5</v>
      </c>
    </row>
    <row r="525" spans="1:61">
      <c r="A525" s="50" t="s">
        <v>2</v>
      </c>
      <c r="B525" s="50" t="s">
        <v>229</v>
      </c>
      <c r="C525" s="50">
        <v>5</v>
      </c>
      <c r="D525" s="50">
        <v>5</v>
      </c>
      <c r="E525" s="50">
        <v>5</v>
      </c>
      <c r="F525" s="50">
        <v>5</v>
      </c>
      <c r="G525" s="50"/>
      <c r="H525" s="51">
        <v>6</v>
      </c>
      <c r="I525" s="50">
        <v>5</v>
      </c>
      <c r="J525" s="50" t="s">
        <v>429</v>
      </c>
      <c r="K525" s="50"/>
      <c r="L525" s="50">
        <v>5.5</v>
      </c>
      <c r="M525" s="50"/>
      <c r="N525" s="50"/>
      <c r="O525" s="50"/>
      <c r="P525" s="50"/>
      <c r="Q525" s="50"/>
      <c r="R525" s="50"/>
      <c r="S525" s="50">
        <v>6</v>
      </c>
      <c r="T525" s="50"/>
      <c r="U525" s="50">
        <v>7</v>
      </c>
      <c r="V525" s="50">
        <v>5.5</v>
      </c>
      <c r="W525" s="50">
        <v>5</v>
      </c>
      <c r="X525" s="50">
        <v>5.5</v>
      </c>
      <c r="Y525" s="50"/>
      <c r="Z525" s="50"/>
      <c r="AA525" s="50">
        <v>4</v>
      </c>
      <c r="AB525" s="50"/>
      <c r="AC525" s="50"/>
      <c r="AD525" s="50"/>
      <c r="AE525" s="50"/>
      <c r="AF525" s="50"/>
      <c r="AG525" s="50"/>
      <c r="AH525" s="50"/>
      <c r="AI525" s="50"/>
      <c r="AJ525" s="50">
        <v>5</v>
      </c>
      <c r="AK525" s="50">
        <v>6</v>
      </c>
      <c r="AL525" s="50">
        <v>6</v>
      </c>
      <c r="AM525" s="50">
        <v>6</v>
      </c>
      <c r="AN525" s="50"/>
      <c r="AO525" s="7">
        <f t="shared" si="236"/>
        <v>17</v>
      </c>
      <c r="AP525" s="8">
        <f t="shared" si="227"/>
        <v>10</v>
      </c>
      <c r="AQ525" s="8">
        <f t="shared" si="228"/>
        <v>7</v>
      </c>
      <c r="AR525" s="8">
        <f t="shared" si="237"/>
        <v>5.4411764705882355</v>
      </c>
      <c r="AS525" s="8">
        <f t="shared" si="233"/>
        <v>5.5</v>
      </c>
      <c r="AT525" s="8">
        <f t="shared" si="234"/>
        <v>5.375</v>
      </c>
      <c r="AU525" s="8">
        <f t="shared" si="238"/>
        <v>5</v>
      </c>
      <c r="AV525" s="8">
        <f t="shared" si="229"/>
        <v>5.75</v>
      </c>
      <c r="AW525" s="8">
        <f t="shared" si="230"/>
        <v>5</v>
      </c>
      <c r="AX525" s="8">
        <f t="shared" si="225"/>
        <v>5.382352941176471</v>
      </c>
      <c r="AY525" s="8">
        <f t="shared" si="221"/>
        <v>5.65</v>
      </c>
      <c r="AZ525" s="8">
        <f t="shared" si="222"/>
        <v>5</v>
      </c>
      <c r="BA525" s="1">
        <f t="shared" si="226"/>
        <v>92.5</v>
      </c>
      <c r="BB525" s="1">
        <f>SUM('BONUS GAZZETTA 2013 2014'!C525:AN525)</f>
        <v>-1</v>
      </c>
      <c r="BC525" s="15">
        <f t="shared" si="235"/>
        <v>91.5</v>
      </c>
      <c r="BD525" s="1">
        <f t="shared" si="231"/>
        <v>57.5</v>
      </c>
      <c r="BE525" s="1">
        <f t="shared" si="232"/>
        <v>35</v>
      </c>
      <c r="BF525" s="1">
        <f>SUM('BONUS GAZZETTA 2013 2014'!D525,'BONUS GAZZETTA 2013 2014'!F525,'BONUS GAZZETTA 2013 2014'!H525,'BONUS GAZZETTA 2013 2014'!J525,'BONUS GAZZETTA 2013 2014'!L525,'BONUS GAZZETTA 2013 2014'!O525,'BONUS GAZZETTA 2013 2014'!Q525,'BONUS GAZZETTA 2013 2014'!S525,'BONUS GAZZETTA 2013 2014'!U525,'BONUS GAZZETTA 2013 2014'!V525,'BONUS GAZZETTA 2013 2014'!X525,'BONUS GAZZETTA 2013 2014'!Z525,'BONUS GAZZETTA 2013 2014'!AB525,'BONUS GAZZETTA 2013 2014'!AD525,'BONUS GAZZETTA 2013 2014'!AF525,'BONUS GAZZETTA 2013 2014'!AG525,'BONUS GAZZETTA 2013 2014'!AI525,'BONUS GAZZETTA 2013 2014'!AK525,'BONUS GAZZETTA 2013 2014'!AM525)</f>
        <v>-1</v>
      </c>
      <c r="BG525" s="1">
        <f>SUM('BONUS GAZZETTA 2013 2014'!C525,'BONUS GAZZETTA 2013 2014'!E525,'BONUS GAZZETTA 2013 2014'!G525,'BONUS GAZZETTA 2013 2014'!I525,'BONUS GAZZETTA 2013 2014'!K525,'BONUS GAZZETTA 2013 2014'!M525,'BONUS GAZZETTA 2013 2014'!N525,'BONUS GAZZETTA 2013 2014'!P525,'BONUS GAZZETTA 2013 2014'!R525,'BONUS GAZZETTA 2013 2014'!T525,'BONUS GAZZETTA 2013 2014'!W525,'BONUS GAZZETTA 2013 2014'!Y525,'BONUS GAZZETTA 2013 2014'!AA525,'BONUS GAZZETTA 2013 2014'!AC525,'BONUS GAZZETTA 2013 2014'!AE525,'BONUS GAZZETTA 2013 2014'!AH525,'BONUS GAZZETTA 2013 2014'!AJ525,'BONUS GAZZETTA 2013 2014'!AL525,'BONUS GAZZETTA 2013 2014'!AN525)</f>
        <v>0</v>
      </c>
      <c r="BH525" s="1">
        <f t="shared" si="223"/>
        <v>56.5</v>
      </c>
      <c r="BI525" s="1">
        <f t="shared" si="224"/>
        <v>35</v>
      </c>
    </row>
    <row r="526" spans="1:61">
      <c r="A526" s="50" t="s">
        <v>8</v>
      </c>
      <c r="B526" s="50" t="s">
        <v>369</v>
      </c>
      <c r="C526" s="50"/>
      <c r="D526" s="50"/>
      <c r="E526" s="50"/>
      <c r="F526" s="50"/>
      <c r="G526" s="50"/>
      <c r="H526" s="51"/>
      <c r="I526" s="50"/>
      <c r="J526" s="50"/>
      <c r="K526" s="50"/>
      <c r="L526" s="50"/>
      <c r="M526" s="50"/>
      <c r="N526" s="50"/>
      <c r="O526" s="50"/>
      <c r="P526" s="50"/>
      <c r="Q526" s="50"/>
      <c r="R526" s="50"/>
      <c r="S526" s="50"/>
      <c r="T526" s="50"/>
      <c r="U526" s="50"/>
      <c r="V526" s="50"/>
      <c r="W526" s="50">
        <v>5.5</v>
      </c>
      <c r="X526" s="50">
        <v>6</v>
      </c>
      <c r="Y526" s="50">
        <v>6</v>
      </c>
      <c r="Z526" s="50"/>
      <c r="AA526" s="50">
        <v>5.5</v>
      </c>
      <c r="AB526" s="50">
        <v>5.5</v>
      </c>
      <c r="AC526" s="50" t="s">
        <v>423</v>
      </c>
      <c r="AD526" s="50">
        <v>6</v>
      </c>
      <c r="AE526" s="50">
        <v>6</v>
      </c>
      <c r="AF526" s="50"/>
      <c r="AG526" s="50">
        <v>5.5</v>
      </c>
      <c r="AH526" s="50">
        <v>7.5</v>
      </c>
      <c r="AI526" s="50">
        <v>6</v>
      </c>
      <c r="AJ526" s="50">
        <v>6.5</v>
      </c>
      <c r="AK526" s="50"/>
      <c r="AL526" s="50">
        <v>6.5</v>
      </c>
      <c r="AM526" s="50">
        <v>6.5</v>
      </c>
      <c r="AN526" s="50">
        <v>6</v>
      </c>
      <c r="AO526" s="7">
        <f t="shared" si="236"/>
        <v>14</v>
      </c>
      <c r="AP526" s="8">
        <f t="shared" si="227"/>
        <v>6</v>
      </c>
      <c r="AQ526" s="8">
        <f t="shared" si="228"/>
        <v>8</v>
      </c>
      <c r="AR526" s="8">
        <f t="shared" si="237"/>
        <v>6.0714285714285712</v>
      </c>
      <c r="AS526" s="8" t="e">
        <f t="shared" si="233"/>
        <v>#DIV/0!</v>
      </c>
      <c r="AT526" s="8">
        <f t="shared" si="234"/>
        <v>6.0714285714285712</v>
      </c>
      <c r="AU526" s="8">
        <f t="shared" si="238"/>
        <v>6</v>
      </c>
      <c r="AV526" s="8">
        <f t="shared" si="229"/>
        <v>5.916666666666667</v>
      </c>
      <c r="AW526" s="8">
        <f t="shared" si="230"/>
        <v>6.1875</v>
      </c>
      <c r="AX526" s="8">
        <f t="shared" si="225"/>
        <v>6.2142857142857144</v>
      </c>
      <c r="AY526" s="8">
        <f t="shared" si="221"/>
        <v>6.416666666666667</v>
      </c>
      <c r="AZ526" s="8">
        <f t="shared" si="222"/>
        <v>6.0625</v>
      </c>
      <c r="BA526" s="1">
        <f t="shared" si="226"/>
        <v>85</v>
      </c>
      <c r="BB526" s="1">
        <f>SUM('BONUS GAZZETTA 2013 2014'!C526:AN526)</f>
        <v>2</v>
      </c>
      <c r="BC526" s="15">
        <f t="shared" si="235"/>
        <v>87</v>
      </c>
      <c r="BD526" s="1">
        <f t="shared" si="231"/>
        <v>35.5</v>
      </c>
      <c r="BE526" s="1">
        <f t="shared" si="232"/>
        <v>49.5</v>
      </c>
      <c r="BF526" s="1">
        <f>SUM('BONUS GAZZETTA 2013 2014'!D526,'BONUS GAZZETTA 2013 2014'!F526,'BONUS GAZZETTA 2013 2014'!H526,'BONUS GAZZETTA 2013 2014'!J526,'BONUS GAZZETTA 2013 2014'!L526,'BONUS GAZZETTA 2013 2014'!O526,'BONUS GAZZETTA 2013 2014'!Q526,'BONUS GAZZETTA 2013 2014'!S526,'BONUS GAZZETTA 2013 2014'!U526,'BONUS GAZZETTA 2013 2014'!V526,'BONUS GAZZETTA 2013 2014'!X526,'BONUS GAZZETTA 2013 2014'!Z526,'BONUS GAZZETTA 2013 2014'!AB526,'BONUS GAZZETTA 2013 2014'!AD526,'BONUS GAZZETTA 2013 2014'!AF526,'BONUS GAZZETTA 2013 2014'!AG526,'BONUS GAZZETTA 2013 2014'!AI526,'BONUS GAZZETTA 2013 2014'!AK526,'BONUS GAZZETTA 2013 2014'!AM526)</f>
        <v>3</v>
      </c>
      <c r="BG526" s="1">
        <f>SUM('BONUS GAZZETTA 2013 2014'!C526,'BONUS GAZZETTA 2013 2014'!E526,'BONUS GAZZETTA 2013 2014'!G526,'BONUS GAZZETTA 2013 2014'!I526,'BONUS GAZZETTA 2013 2014'!K526,'BONUS GAZZETTA 2013 2014'!M526,'BONUS GAZZETTA 2013 2014'!N526,'BONUS GAZZETTA 2013 2014'!P526,'BONUS GAZZETTA 2013 2014'!R526,'BONUS GAZZETTA 2013 2014'!T526,'BONUS GAZZETTA 2013 2014'!W526,'BONUS GAZZETTA 2013 2014'!Y526,'BONUS GAZZETTA 2013 2014'!AA526,'BONUS GAZZETTA 2013 2014'!AC526,'BONUS GAZZETTA 2013 2014'!AE526,'BONUS GAZZETTA 2013 2014'!AH526,'BONUS GAZZETTA 2013 2014'!AJ526,'BONUS GAZZETTA 2013 2014'!AL526,'BONUS GAZZETTA 2013 2014'!AN526)</f>
        <v>-1</v>
      </c>
      <c r="BH526" s="1">
        <f t="shared" si="223"/>
        <v>38.5</v>
      </c>
      <c r="BI526" s="1">
        <f t="shared" si="224"/>
        <v>48.5</v>
      </c>
    </row>
    <row r="527" spans="1:61">
      <c r="A527" s="50" t="s">
        <v>8</v>
      </c>
      <c r="B527" s="50" t="s">
        <v>246</v>
      </c>
      <c r="C527" s="50"/>
      <c r="D527" s="50"/>
      <c r="E527" s="50"/>
      <c r="F527" s="50"/>
      <c r="G527" s="50"/>
      <c r="H527" s="51"/>
      <c r="I527" s="50"/>
      <c r="J527" s="50"/>
      <c r="K527" s="50"/>
      <c r="L527" s="50"/>
      <c r="M527" s="50"/>
      <c r="N527" s="50"/>
      <c r="O527" s="50"/>
      <c r="P527" s="50"/>
      <c r="Q527" s="50"/>
      <c r="R527" s="50"/>
      <c r="S527" s="50"/>
      <c r="T527" s="50"/>
      <c r="U527" s="50"/>
      <c r="V527" s="50"/>
      <c r="W527" s="50"/>
      <c r="X527" s="50">
        <v>6</v>
      </c>
      <c r="Y527" s="50">
        <v>6.5</v>
      </c>
      <c r="Z527" s="50">
        <v>5.5</v>
      </c>
      <c r="AA527" s="50"/>
      <c r="AB527" s="50">
        <v>5</v>
      </c>
      <c r="AC527" s="50"/>
      <c r="AD527" s="50">
        <v>5.5</v>
      </c>
      <c r="AE527" s="50"/>
      <c r="AF527" s="50"/>
      <c r="AG527" s="50"/>
      <c r="AH527" s="50" t="s">
        <v>429</v>
      </c>
      <c r="AI527" s="50"/>
      <c r="AJ527" s="50"/>
      <c r="AK527" s="50" t="s">
        <v>423</v>
      </c>
      <c r="AL527" s="50" t="s">
        <v>423</v>
      </c>
      <c r="AM527" s="50">
        <v>6</v>
      </c>
      <c r="AN527" s="50"/>
      <c r="AO527" s="7">
        <f t="shared" si="236"/>
        <v>6</v>
      </c>
      <c r="AP527" s="8">
        <f t="shared" si="227"/>
        <v>5</v>
      </c>
      <c r="AQ527" s="8">
        <f t="shared" si="228"/>
        <v>1</v>
      </c>
      <c r="AR527" s="8">
        <f t="shared" si="237"/>
        <v>5.75</v>
      </c>
      <c r="AS527" s="8" t="e">
        <f t="shared" si="233"/>
        <v>#DIV/0!</v>
      </c>
      <c r="AT527" s="8">
        <f t="shared" si="234"/>
        <v>5.75</v>
      </c>
      <c r="AU527" s="8">
        <f t="shared" si="238"/>
        <v>6</v>
      </c>
      <c r="AV527" s="8">
        <f t="shared" si="229"/>
        <v>5.6</v>
      </c>
      <c r="AW527" s="8">
        <f t="shared" si="230"/>
        <v>6.5</v>
      </c>
      <c r="AX527" s="8">
        <f t="shared" si="225"/>
        <v>5.75</v>
      </c>
      <c r="AY527" s="8">
        <f t="shared" si="221"/>
        <v>5.6</v>
      </c>
      <c r="AZ527" s="8">
        <f t="shared" si="222"/>
        <v>6.5</v>
      </c>
      <c r="BA527" s="1">
        <f t="shared" si="226"/>
        <v>34.5</v>
      </c>
      <c r="BB527" s="1">
        <f>SUM('BONUS GAZZETTA 2013 2014'!C527:AN527)</f>
        <v>0</v>
      </c>
      <c r="BC527" s="15">
        <f t="shared" si="235"/>
        <v>34.5</v>
      </c>
      <c r="BD527" s="1">
        <f t="shared" si="231"/>
        <v>28</v>
      </c>
      <c r="BE527" s="1">
        <f t="shared" si="232"/>
        <v>6.5</v>
      </c>
      <c r="BF527" s="1">
        <f>SUM('BONUS GAZZETTA 2013 2014'!D527,'BONUS GAZZETTA 2013 2014'!F527,'BONUS GAZZETTA 2013 2014'!H527,'BONUS GAZZETTA 2013 2014'!J527,'BONUS GAZZETTA 2013 2014'!L527,'BONUS GAZZETTA 2013 2014'!O527,'BONUS GAZZETTA 2013 2014'!Q527,'BONUS GAZZETTA 2013 2014'!S527,'BONUS GAZZETTA 2013 2014'!U527,'BONUS GAZZETTA 2013 2014'!V527,'BONUS GAZZETTA 2013 2014'!X527,'BONUS GAZZETTA 2013 2014'!Z527,'BONUS GAZZETTA 2013 2014'!AB527,'BONUS GAZZETTA 2013 2014'!AD527,'BONUS GAZZETTA 2013 2014'!AF527,'BONUS GAZZETTA 2013 2014'!AG527,'BONUS GAZZETTA 2013 2014'!AI527,'BONUS GAZZETTA 2013 2014'!AK527,'BONUS GAZZETTA 2013 2014'!AM527)</f>
        <v>0</v>
      </c>
      <c r="BG527" s="1">
        <f>SUM('BONUS GAZZETTA 2013 2014'!C527,'BONUS GAZZETTA 2013 2014'!E527,'BONUS GAZZETTA 2013 2014'!G527,'BONUS GAZZETTA 2013 2014'!I527,'BONUS GAZZETTA 2013 2014'!K527,'BONUS GAZZETTA 2013 2014'!M527,'BONUS GAZZETTA 2013 2014'!N527,'BONUS GAZZETTA 2013 2014'!P527,'BONUS GAZZETTA 2013 2014'!R527,'BONUS GAZZETTA 2013 2014'!T527,'BONUS GAZZETTA 2013 2014'!W527,'BONUS GAZZETTA 2013 2014'!Y527,'BONUS GAZZETTA 2013 2014'!AA527,'BONUS GAZZETTA 2013 2014'!AC527,'BONUS GAZZETTA 2013 2014'!AE527,'BONUS GAZZETTA 2013 2014'!AH527,'BONUS GAZZETTA 2013 2014'!AJ527,'BONUS GAZZETTA 2013 2014'!AL527,'BONUS GAZZETTA 2013 2014'!AN527)</f>
        <v>0</v>
      </c>
      <c r="BH527" s="1">
        <f t="shared" si="223"/>
        <v>28</v>
      </c>
      <c r="BI527" s="1">
        <f t="shared" si="224"/>
        <v>6.5</v>
      </c>
    </row>
    <row r="528" spans="1:61">
      <c r="A528" s="50" t="s">
        <v>8</v>
      </c>
      <c r="B528" s="50" t="s">
        <v>345</v>
      </c>
      <c r="C528" s="50"/>
      <c r="D528" s="50">
        <v>5</v>
      </c>
      <c r="E528" s="50"/>
      <c r="F528" s="50">
        <v>4</v>
      </c>
      <c r="G528" s="50"/>
      <c r="H528" s="51"/>
      <c r="I528" s="50" t="s">
        <v>429</v>
      </c>
      <c r="J528" s="50" t="s">
        <v>429</v>
      </c>
      <c r="K528" s="50"/>
      <c r="L528" s="50"/>
      <c r="M528" s="50"/>
      <c r="N528" s="50"/>
      <c r="O528" s="50"/>
      <c r="P528" s="50" t="s">
        <v>423</v>
      </c>
      <c r="Q528" s="50"/>
      <c r="R528" s="50">
        <v>6</v>
      </c>
      <c r="S528" s="50">
        <v>6</v>
      </c>
      <c r="T528" s="50"/>
      <c r="U528" s="50">
        <v>6</v>
      </c>
      <c r="V528" s="50">
        <v>6</v>
      </c>
      <c r="W528" s="50">
        <v>5</v>
      </c>
      <c r="X528" s="50"/>
      <c r="Y528" s="50">
        <v>6</v>
      </c>
      <c r="Z528" s="50">
        <v>6</v>
      </c>
      <c r="AA528" s="50">
        <v>6</v>
      </c>
      <c r="AB528" s="50"/>
      <c r="AC528" s="50">
        <v>6</v>
      </c>
      <c r="AD528" s="50"/>
      <c r="AE528" s="50"/>
      <c r="AF528" s="50">
        <v>5.5</v>
      </c>
      <c r="AG528" s="50">
        <v>5.5</v>
      </c>
      <c r="AH528" s="50">
        <v>6</v>
      </c>
      <c r="AI528" s="50"/>
      <c r="AJ528" s="50"/>
      <c r="AK528" s="50">
        <v>6.5</v>
      </c>
      <c r="AL528" s="50">
        <v>6</v>
      </c>
      <c r="AM528" s="50"/>
      <c r="AN528" s="50">
        <v>5.5</v>
      </c>
      <c r="AO528" s="7">
        <f t="shared" si="236"/>
        <v>17</v>
      </c>
      <c r="AP528" s="8">
        <f t="shared" si="227"/>
        <v>9</v>
      </c>
      <c r="AQ528" s="8">
        <f t="shared" si="228"/>
        <v>8</v>
      </c>
      <c r="AR528" s="8">
        <f t="shared" si="237"/>
        <v>5.7058823529411766</v>
      </c>
      <c r="AS528" s="8">
        <f t="shared" si="233"/>
        <v>5.4</v>
      </c>
      <c r="AT528" s="8">
        <f t="shared" si="234"/>
        <v>5.833333333333333</v>
      </c>
      <c r="AU528" s="8">
        <f t="shared" si="238"/>
        <v>6</v>
      </c>
      <c r="AV528" s="8">
        <f t="shared" si="229"/>
        <v>5.6111111111111107</v>
      </c>
      <c r="AW528" s="8">
        <f t="shared" si="230"/>
        <v>5.8125</v>
      </c>
      <c r="AX528" s="8">
        <f t="shared" si="225"/>
        <v>5.7058823529411766</v>
      </c>
      <c r="AY528" s="8">
        <f t="shared" si="221"/>
        <v>5.6111111111111107</v>
      </c>
      <c r="AZ528" s="8">
        <f t="shared" si="222"/>
        <v>5.8125</v>
      </c>
      <c r="BA528" s="1">
        <f t="shared" si="226"/>
        <v>97</v>
      </c>
      <c r="BB528" s="1">
        <f>SUM('BONUS GAZZETTA 2013 2014'!C528:AN528)</f>
        <v>0</v>
      </c>
      <c r="BC528" s="15">
        <f t="shared" si="235"/>
        <v>97</v>
      </c>
      <c r="BD528" s="1">
        <f t="shared" si="231"/>
        <v>50.5</v>
      </c>
      <c r="BE528" s="1">
        <f t="shared" si="232"/>
        <v>46.5</v>
      </c>
      <c r="BF528" s="1">
        <f>SUM('BONUS GAZZETTA 2013 2014'!D528,'BONUS GAZZETTA 2013 2014'!F528,'BONUS GAZZETTA 2013 2014'!H528,'BONUS GAZZETTA 2013 2014'!J528,'BONUS GAZZETTA 2013 2014'!L528,'BONUS GAZZETTA 2013 2014'!O528,'BONUS GAZZETTA 2013 2014'!Q528,'BONUS GAZZETTA 2013 2014'!S528,'BONUS GAZZETTA 2013 2014'!U528,'BONUS GAZZETTA 2013 2014'!V528,'BONUS GAZZETTA 2013 2014'!X528,'BONUS GAZZETTA 2013 2014'!Z528,'BONUS GAZZETTA 2013 2014'!AB528,'BONUS GAZZETTA 2013 2014'!AD528,'BONUS GAZZETTA 2013 2014'!AF528,'BONUS GAZZETTA 2013 2014'!AG528,'BONUS GAZZETTA 2013 2014'!AI528,'BONUS GAZZETTA 2013 2014'!AK528,'BONUS GAZZETTA 2013 2014'!AM528)</f>
        <v>0</v>
      </c>
      <c r="BG528" s="1">
        <f>SUM('BONUS GAZZETTA 2013 2014'!C528,'BONUS GAZZETTA 2013 2014'!E528,'BONUS GAZZETTA 2013 2014'!G528,'BONUS GAZZETTA 2013 2014'!I528,'BONUS GAZZETTA 2013 2014'!K528,'BONUS GAZZETTA 2013 2014'!M528,'BONUS GAZZETTA 2013 2014'!N528,'BONUS GAZZETTA 2013 2014'!P528,'BONUS GAZZETTA 2013 2014'!R528,'BONUS GAZZETTA 2013 2014'!T528,'BONUS GAZZETTA 2013 2014'!W528,'BONUS GAZZETTA 2013 2014'!Y528,'BONUS GAZZETTA 2013 2014'!AA528,'BONUS GAZZETTA 2013 2014'!AC528,'BONUS GAZZETTA 2013 2014'!AE528,'BONUS GAZZETTA 2013 2014'!AH528,'BONUS GAZZETTA 2013 2014'!AJ528,'BONUS GAZZETTA 2013 2014'!AL528,'BONUS GAZZETTA 2013 2014'!AN528)</f>
        <v>0</v>
      </c>
      <c r="BH528" s="1">
        <f t="shared" si="223"/>
        <v>50.5</v>
      </c>
      <c r="BI528" s="1">
        <f t="shared" si="224"/>
        <v>46.5</v>
      </c>
    </row>
    <row r="529" spans="1:61">
      <c r="A529" s="50" t="s">
        <v>8</v>
      </c>
      <c r="B529" s="50" t="s">
        <v>230</v>
      </c>
      <c r="C529" s="50">
        <v>6</v>
      </c>
      <c r="D529" s="50">
        <v>5</v>
      </c>
      <c r="E529" s="50">
        <v>5.5</v>
      </c>
      <c r="F529" s="50">
        <v>6</v>
      </c>
      <c r="G529" s="50">
        <v>6.5</v>
      </c>
      <c r="H529" s="51">
        <v>6.5</v>
      </c>
      <c r="I529" s="50">
        <v>5.5</v>
      </c>
      <c r="J529" s="50">
        <v>6</v>
      </c>
      <c r="K529" s="50">
        <v>6</v>
      </c>
      <c r="L529" s="50">
        <v>5</v>
      </c>
      <c r="M529" s="50"/>
      <c r="N529" s="50">
        <v>6</v>
      </c>
      <c r="O529" s="50">
        <v>6</v>
      </c>
      <c r="P529" s="50">
        <v>6</v>
      </c>
      <c r="Q529" s="50"/>
      <c r="R529" s="50">
        <v>6</v>
      </c>
      <c r="S529" s="50">
        <v>5.5</v>
      </c>
      <c r="T529" s="50">
        <v>5.5</v>
      </c>
      <c r="U529" s="50">
        <v>7.5</v>
      </c>
      <c r="V529" s="50">
        <v>5</v>
      </c>
      <c r="W529" s="50"/>
      <c r="X529" s="50"/>
      <c r="Y529" s="50"/>
      <c r="Z529" s="50"/>
      <c r="AA529" s="50"/>
      <c r="AB529" s="50"/>
      <c r="AC529" s="50"/>
      <c r="AD529" s="50"/>
      <c r="AE529" s="50"/>
      <c r="AF529" s="50"/>
      <c r="AG529" s="50"/>
      <c r="AH529" s="50"/>
      <c r="AI529" s="50"/>
      <c r="AJ529" s="50"/>
      <c r="AK529" s="50"/>
      <c r="AL529" s="50"/>
      <c r="AM529" s="50"/>
      <c r="AN529" s="50"/>
      <c r="AO529" s="7">
        <f t="shared" si="236"/>
        <v>18</v>
      </c>
      <c r="AP529" s="8">
        <f t="shared" si="227"/>
        <v>9</v>
      </c>
      <c r="AQ529" s="8">
        <f t="shared" si="228"/>
        <v>9</v>
      </c>
      <c r="AR529" s="8">
        <f t="shared" si="237"/>
        <v>5.8611111111111107</v>
      </c>
      <c r="AS529" s="8">
        <f t="shared" si="233"/>
        <v>5.9117647058823533</v>
      </c>
      <c r="AT529" s="8">
        <f t="shared" si="234"/>
        <v>5</v>
      </c>
      <c r="AU529" s="8">
        <f t="shared" si="238"/>
        <v>6</v>
      </c>
      <c r="AV529" s="8">
        <f t="shared" si="229"/>
        <v>5.833333333333333</v>
      </c>
      <c r="AW529" s="8">
        <f t="shared" si="230"/>
        <v>5.8888888888888893</v>
      </c>
      <c r="AX529" s="8">
        <f t="shared" si="225"/>
        <v>5.7777777777777777</v>
      </c>
      <c r="AY529" s="8">
        <f t="shared" si="221"/>
        <v>5.7777777777777777</v>
      </c>
      <c r="AZ529" s="8">
        <f t="shared" si="222"/>
        <v>5.7777777777777777</v>
      </c>
      <c r="BA529" s="1">
        <f t="shared" si="226"/>
        <v>105.5</v>
      </c>
      <c r="BB529" s="1">
        <f>SUM('BONUS GAZZETTA 2013 2014'!C529:AN529)</f>
        <v>-1.5</v>
      </c>
      <c r="BC529" s="15">
        <f t="shared" si="235"/>
        <v>104</v>
      </c>
      <c r="BD529" s="1">
        <f t="shared" si="231"/>
        <v>52.5</v>
      </c>
      <c r="BE529" s="1">
        <f t="shared" si="232"/>
        <v>53</v>
      </c>
      <c r="BF529" s="1">
        <f>SUM('BONUS GAZZETTA 2013 2014'!D529,'BONUS GAZZETTA 2013 2014'!F529,'BONUS GAZZETTA 2013 2014'!H529,'BONUS GAZZETTA 2013 2014'!J529,'BONUS GAZZETTA 2013 2014'!L529,'BONUS GAZZETTA 2013 2014'!O529,'BONUS GAZZETTA 2013 2014'!Q529,'BONUS GAZZETTA 2013 2014'!S529,'BONUS GAZZETTA 2013 2014'!U529,'BONUS GAZZETTA 2013 2014'!V529,'BONUS GAZZETTA 2013 2014'!X529,'BONUS GAZZETTA 2013 2014'!Z529,'BONUS GAZZETTA 2013 2014'!AB529,'BONUS GAZZETTA 2013 2014'!AD529,'BONUS GAZZETTA 2013 2014'!AF529,'BONUS GAZZETTA 2013 2014'!AG529,'BONUS GAZZETTA 2013 2014'!AI529,'BONUS GAZZETTA 2013 2014'!AK529,'BONUS GAZZETTA 2013 2014'!AM529)</f>
        <v>-0.5</v>
      </c>
      <c r="BG529" s="1">
        <f>SUM('BONUS GAZZETTA 2013 2014'!C529,'BONUS GAZZETTA 2013 2014'!E529,'BONUS GAZZETTA 2013 2014'!G529,'BONUS GAZZETTA 2013 2014'!I529,'BONUS GAZZETTA 2013 2014'!K529,'BONUS GAZZETTA 2013 2014'!M529,'BONUS GAZZETTA 2013 2014'!N529,'BONUS GAZZETTA 2013 2014'!P529,'BONUS GAZZETTA 2013 2014'!R529,'BONUS GAZZETTA 2013 2014'!T529,'BONUS GAZZETTA 2013 2014'!W529,'BONUS GAZZETTA 2013 2014'!Y529,'BONUS GAZZETTA 2013 2014'!AA529,'BONUS GAZZETTA 2013 2014'!AC529,'BONUS GAZZETTA 2013 2014'!AE529,'BONUS GAZZETTA 2013 2014'!AH529,'BONUS GAZZETTA 2013 2014'!AJ529,'BONUS GAZZETTA 2013 2014'!AL529,'BONUS GAZZETTA 2013 2014'!AN529)</f>
        <v>-1</v>
      </c>
      <c r="BH529" s="1">
        <f t="shared" si="223"/>
        <v>52</v>
      </c>
      <c r="BI529" s="1">
        <f t="shared" si="224"/>
        <v>52</v>
      </c>
    </row>
    <row r="530" spans="1:61">
      <c r="A530" s="50" t="s">
        <v>8</v>
      </c>
      <c r="B530" s="50" t="s">
        <v>231</v>
      </c>
      <c r="C530" s="50" t="s">
        <v>423</v>
      </c>
      <c r="D530" s="50">
        <v>6.5</v>
      </c>
      <c r="E530" s="50"/>
      <c r="F530" s="50"/>
      <c r="G530" s="50">
        <v>6.5</v>
      </c>
      <c r="H530" s="51">
        <v>6</v>
      </c>
      <c r="I530" s="50">
        <v>6</v>
      </c>
      <c r="J530" s="50">
        <v>5.5</v>
      </c>
      <c r="K530" s="50">
        <v>6</v>
      </c>
      <c r="L530" s="50">
        <v>5.5</v>
      </c>
      <c r="M530" s="50"/>
      <c r="N530" s="50"/>
      <c r="O530" s="50"/>
      <c r="P530" s="50">
        <v>5.5</v>
      </c>
      <c r="Q530" s="50"/>
      <c r="R530" s="50"/>
      <c r="S530" s="50">
        <v>5.5</v>
      </c>
      <c r="T530" s="50"/>
      <c r="U530" s="50"/>
      <c r="V530" s="50"/>
      <c r="W530" s="50"/>
      <c r="X530" s="50"/>
      <c r="Y530" s="50"/>
      <c r="Z530" s="50"/>
      <c r="AA530" s="50"/>
      <c r="AB530" s="50"/>
      <c r="AC530" s="50"/>
      <c r="AD530" s="50"/>
      <c r="AE530" s="50"/>
      <c r="AF530" s="50"/>
      <c r="AG530" s="50"/>
      <c r="AH530" s="50"/>
      <c r="AI530" s="50"/>
      <c r="AJ530" s="50"/>
      <c r="AK530" s="50"/>
      <c r="AL530" s="50"/>
      <c r="AM530" s="50"/>
      <c r="AN530" s="50"/>
      <c r="AO530" s="7">
        <f t="shared" si="236"/>
        <v>9</v>
      </c>
      <c r="AP530" s="8">
        <f t="shared" si="227"/>
        <v>5</v>
      </c>
      <c r="AQ530" s="8">
        <f t="shared" si="228"/>
        <v>4</v>
      </c>
      <c r="AR530" s="8">
        <f t="shared" si="237"/>
        <v>5.8888888888888893</v>
      </c>
      <c r="AS530" s="8">
        <f t="shared" si="233"/>
        <v>5.8888888888888893</v>
      </c>
      <c r="AT530" s="8" t="e">
        <f t="shared" si="234"/>
        <v>#DIV/0!</v>
      </c>
      <c r="AU530" s="8">
        <f t="shared" si="238"/>
        <v>5.5</v>
      </c>
      <c r="AV530" s="8">
        <f t="shared" si="229"/>
        <v>5.8</v>
      </c>
      <c r="AW530" s="8">
        <f t="shared" si="230"/>
        <v>6</v>
      </c>
      <c r="AX530" s="8">
        <f t="shared" si="225"/>
        <v>5.7777777777777777</v>
      </c>
      <c r="AY530" s="8">
        <f t="shared" si="221"/>
        <v>5.8</v>
      </c>
      <c r="AZ530" s="8">
        <f t="shared" si="222"/>
        <v>5.75</v>
      </c>
      <c r="BA530" s="1">
        <f t="shared" si="226"/>
        <v>53</v>
      </c>
      <c r="BB530" s="1">
        <f>SUM('BONUS GAZZETTA 2013 2014'!C530:AN530)</f>
        <v>-1</v>
      </c>
      <c r="BC530" s="15">
        <f t="shared" si="235"/>
        <v>52</v>
      </c>
      <c r="BD530" s="1">
        <f t="shared" si="231"/>
        <v>29</v>
      </c>
      <c r="BE530" s="1">
        <f t="shared" si="232"/>
        <v>24</v>
      </c>
      <c r="BF530" s="1">
        <f>SUM('BONUS GAZZETTA 2013 2014'!D530,'BONUS GAZZETTA 2013 2014'!F530,'BONUS GAZZETTA 2013 2014'!H530,'BONUS GAZZETTA 2013 2014'!J530,'BONUS GAZZETTA 2013 2014'!L530,'BONUS GAZZETTA 2013 2014'!O530,'BONUS GAZZETTA 2013 2014'!Q530,'BONUS GAZZETTA 2013 2014'!S530,'BONUS GAZZETTA 2013 2014'!U530,'BONUS GAZZETTA 2013 2014'!V530,'BONUS GAZZETTA 2013 2014'!X530,'BONUS GAZZETTA 2013 2014'!Z530,'BONUS GAZZETTA 2013 2014'!AB530,'BONUS GAZZETTA 2013 2014'!AD530,'BONUS GAZZETTA 2013 2014'!AF530,'BONUS GAZZETTA 2013 2014'!AG530,'BONUS GAZZETTA 2013 2014'!AI530,'BONUS GAZZETTA 2013 2014'!AK530,'BONUS GAZZETTA 2013 2014'!AM530)</f>
        <v>0</v>
      </c>
      <c r="BG530" s="1">
        <f>SUM('BONUS GAZZETTA 2013 2014'!C530,'BONUS GAZZETTA 2013 2014'!E530,'BONUS GAZZETTA 2013 2014'!G530,'BONUS GAZZETTA 2013 2014'!I530,'BONUS GAZZETTA 2013 2014'!K530,'BONUS GAZZETTA 2013 2014'!M530,'BONUS GAZZETTA 2013 2014'!N530,'BONUS GAZZETTA 2013 2014'!P530,'BONUS GAZZETTA 2013 2014'!R530,'BONUS GAZZETTA 2013 2014'!T530,'BONUS GAZZETTA 2013 2014'!W530,'BONUS GAZZETTA 2013 2014'!Y530,'BONUS GAZZETTA 2013 2014'!AA530,'BONUS GAZZETTA 2013 2014'!AC530,'BONUS GAZZETTA 2013 2014'!AE530,'BONUS GAZZETTA 2013 2014'!AH530,'BONUS GAZZETTA 2013 2014'!AJ530,'BONUS GAZZETTA 2013 2014'!AL530,'BONUS GAZZETTA 2013 2014'!AN530)</f>
        <v>-1</v>
      </c>
      <c r="BH530" s="1">
        <f t="shared" si="223"/>
        <v>29</v>
      </c>
      <c r="BI530" s="1">
        <f t="shared" si="224"/>
        <v>23</v>
      </c>
    </row>
    <row r="531" spans="1:61">
      <c r="A531" s="50" t="s">
        <v>8</v>
      </c>
      <c r="B531" s="50" t="s">
        <v>232</v>
      </c>
      <c r="C531" s="50">
        <v>6</v>
      </c>
      <c r="D531" s="50"/>
      <c r="E531" s="50">
        <v>5</v>
      </c>
      <c r="F531" s="50">
        <v>4.5</v>
      </c>
      <c r="G531" s="50">
        <v>6</v>
      </c>
      <c r="H531" s="51">
        <v>6.5</v>
      </c>
      <c r="I531" s="50">
        <v>5</v>
      </c>
      <c r="J531" s="50"/>
      <c r="K531" s="50">
        <v>6.5</v>
      </c>
      <c r="L531" s="50"/>
      <c r="M531" s="50">
        <v>6.5</v>
      </c>
      <c r="N531" s="50">
        <v>5</v>
      </c>
      <c r="O531" s="50">
        <v>7</v>
      </c>
      <c r="P531" s="50">
        <v>6.5</v>
      </c>
      <c r="Q531" s="50">
        <v>6</v>
      </c>
      <c r="R531" s="50">
        <v>5.5</v>
      </c>
      <c r="S531" s="50"/>
      <c r="T531" s="50">
        <v>5.5</v>
      </c>
      <c r="U531" s="50">
        <v>7</v>
      </c>
      <c r="V531" s="50">
        <v>5.5</v>
      </c>
      <c r="W531" s="50"/>
      <c r="X531" s="50"/>
      <c r="Y531" s="50"/>
      <c r="Z531" s="50"/>
      <c r="AA531" s="50">
        <v>6</v>
      </c>
      <c r="AB531" s="50">
        <v>6</v>
      </c>
      <c r="AC531" s="50">
        <v>6</v>
      </c>
      <c r="AD531" s="50">
        <v>6</v>
      </c>
      <c r="AE531" s="50">
        <v>5</v>
      </c>
      <c r="AF531" s="50">
        <v>5</v>
      </c>
      <c r="AG531" s="50"/>
      <c r="AH531" s="50">
        <v>6.5</v>
      </c>
      <c r="AI531" s="50">
        <v>6</v>
      </c>
      <c r="AJ531" s="50">
        <v>6.5</v>
      </c>
      <c r="AK531" s="50">
        <v>6.5</v>
      </c>
      <c r="AL531" s="50"/>
      <c r="AM531" s="50">
        <v>5.5</v>
      </c>
      <c r="AN531" s="50">
        <v>5.5</v>
      </c>
      <c r="AO531" s="7">
        <f t="shared" si="236"/>
        <v>28</v>
      </c>
      <c r="AP531" s="8">
        <f t="shared" si="227"/>
        <v>12</v>
      </c>
      <c r="AQ531" s="8">
        <f t="shared" si="228"/>
        <v>16</v>
      </c>
      <c r="AR531" s="8">
        <f t="shared" si="237"/>
        <v>5.875</v>
      </c>
      <c r="AS531" s="8">
        <f t="shared" si="233"/>
        <v>5.9</v>
      </c>
      <c r="AT531" s="8">
        <f t="shared" si="234"/>
        <v>5.8461538461538458</v>
      </c>
      <c r="AU531" s="8">
        <f t="shared" si="238"/>
        <v>6</v>
      </c>
      <c r="AV531" s="8">
        <f t="shared" si="229"/>
        <v>5.958333333333333</v>
      </c>
      <c r="AW531" s="8">
        <f t="shared" si="230"/>
        <v>5.8125</v>
      </c>
      <c r="AX531" s="8">
        <f t="shared" si="225"/>
        <v>5.6964285714285712</v>
      </c>
      <c r="AY531" s="8">
        <f t="shared" si="221"/>
        <v>5.791666666666667</v>
      </c>
      <c r="AZ531" s="8">
        <f t="shared" si="222"/>
        <v>5.625</v>
      </c>
      <c r="BA531" s="1">
        <f t="shared" si="226"/>
        <v>164.5</v>
      </c>
      <c r="BB531" s="1">
        <f>SUM('BONUS GAZZETTA 2013 2014'!C531:AN531)</f>
        <v>-5</v>
      </c>
      <c r="BC531" s="15">
        <f t="shared" si="235"/>
        <v>159.5</v>
      </c>
      <c r="BD531" s="1">
        <f t="shared" si="231"/>
        <v>71.5</v>
      </c>
      <c r="BE531" s="1">
        <f t="shared" si="232"/>
        <v>93</v>
      </c>
      <c r="BF531" s="1">
        <f>SUM('BONUS GAZZETTA 2013 2014'!D531,'BONUS GAZZETTA 2013 2014'!F531,'BONUS GAZZETTA 2013 2014'!H531,'BONUS GAZZETTA 2013 2014'!J531,'BONUS GAZZETTA 2013 2014'!L531,'BONUS GAZZETTA 2013 2014'!O531,'BONUS GAZZETTA 2013 2014'!Q531,'BONUS GAZZETTA 2013 2014'!S531,'BONUS GAZZETTA 2013 2014'!U531,'BONUS GAZZETTA 2013 2014'!V531,'BONUS GAZZETTA 2013 2014'!X531,'BONUS GAZZETTA 2013 2014'!Z531,'BONUS GAZZETTA 2013 2014'!AB531,'BONUS GAZZETTA 2013 2014'!AD531,'BONUS GAZZETTA 2013 2014'!AF531,'BONUS GAZZETTA 2013 2014'!AG531,'BONUS GAZZETTA 2013 2014'!AI531,'BONUS GAZZETTA 2013 2014'!AK531,'BONUS GAZZETTA 2013 2014'!AM531)</f>
        <v>-2</v>
      </c>
      <c r="BG531" s="1">
        <f>SUM('BONUS GAZZETTA 2013 2014'!C531,'BONUS GAZZETTA 2013 2014'!E531,'BONUS GAZZETTA 2013 2014'!G531,'BONUS GAZZETTA 2013 2014'!I531,'BONUS GAZZETTA 2013 2014'!K531,'BONUS GAZZETTA 2013 2014'!M531,'BONUS GAZZETTA 2013 2014'!N531,'BONUS GAZZETTA 2013 2014'!P531,'BONUS GAZZETTA 2013 2014'!R531,'BONUS GAZZETTA 2013 2014'!T531,'BONUS GAZZETTA 2013 2014'!W531,'BONUS GAZZETTA 2013 2014'!Y531,'BONUS GAZZETTA 2013 2014'!AA531,'BONUS GAZZETTA 2013 2014'!AC531,'BONUS GAZZETTA 2013 2014'!AE531,'BONUS GAZZETTA 2013 2014'!AH531,'BONUS GAZZETTA 2013 2014'!AJ531,'BONUS GAZZETTA 2013 2014'!AL531,'BONUS GAZZETTA 2013 2014'!AN531)</f>
        <v>-3</v>
      </c>
      <c r="BH531" s="1">
        <f t="shared" si="223"/>
        <v>69.5</v>
      </c>
      <c r="BI531" s="1">
        <f t="shared" si="224"/>
        <v>90</v>
      </c>
    </row>
    <row r="532" spans="1:61">
      <c r="A532" s="50" t="s">
        <v>8</v>
      </c>
      <c r="B532" s="50" t="s">
        <v>505</v>
      </c>
      <c r="C532" s="50"/>
      <c r="D532" s="50"/>
      <c r="E532" s="50"/>
      <c r="F532" s="50"/>
      <c r="G532" s="50"/>
      <c r="H532" s="51"/>
      <c r="I532" s="50"/>
      <c r="J532" s="50">
        <v>6</v>
      </c>
      <c r="K532" s="50"/>
      <c r="L532" s="50">
        <v>6</v>
      </c>
      <c r="M532" s="50">
        <v>6.5</v>
      </c>
      <c r="N532" s="50">
        <v>6</v>
      </c>
      <c r="O532" s="50">
        <v>7</v>
      </c>
      <c r="P532" s="50">
        <v>6</v>
      </c>
      <c r="Q532" s="50">
        <v>5.5</v>
      </c>
      <c r="R532" s="50">
        <v>6</v>
      </c>
      <c r="S532" s="50">
        <v>5.5</v>
      </c>
      <c r="T532" s="50">
        <v>5</v>
      </c>
      <c r="U532" s="50"/>
      <c r="V532" s="50"/>
      <c r="W532" s="50">
        <v>5</v>
      </c>
      <c r="X532" s="50">
        <v>5</v>
      </c>
      <c r="Y532" s="50">
        <v>5.5</v>
      </c>
      <c r="Z532" s="50">
        <v>5</v>
      </c>
      <c r="AA532" s="50"/>
      <c r="AB532" s="50">
        <v>5</v>
      </c>
      <c r="AC532" s="50"/>
      <c r="AD532" s="50"/>
      <c r="AE532" s="50"/>
      <c r="AF532" s="50"/>
      <c r="AG532" s="50"/>
      <c r="AH532" s="50"/>
      <c r="AI532" s="50"/>
      <c r="AJ532" s="50"/>
      <c r="AK532" s="50"/>
      <c r="AL532" s="50"/>
      <c r="AM532" s="50"/>
      <c r="AN532" s="50" t="s">
        <v>429</v>
      </c>
      <c r="AO532" s="7">
        <f t="shared" si="236"/>
        <v>15</v>
      </c>
      <c r="AP532" s="8">
        <f t="shared" si="227"/>
        <v>8</v>
      </c>
      <c r="AQ532" s="8">
        <f t="shared" si="228"/>
        <v>7</v>
      </c>
      <c r="AR532" s="8">
        <f t="shared" si="237"/>
        <v>5.666666666666667</v>
      </c>
      <c r="AS532" s="8">
        <f t="shared" si="233"/>
        <v>5.95</v>
      </c>
      <c r="AT532" s="8">
        <f t="shared" si="234"/>
        <v>5.0999999999999996</v>
      </c>
      <c r="AU532" s="8">
        <f t="shared" si="238"/>
        <v>6</v>
      </c>
      <c r="AV532" s="8">
        <f t="shared" si="229"/>
        <v>5.625</v>
      </c>
      <c r="AW532" s="8">
        <f t="shared" si="230"/>
        <v>5.7142857142857144</v>
      </c>
      <c r="AX532" s="8">
        <f t="shared" si="225"/>
        <v>5.5666666666666664</v>
      </c>
      <c r="AY532" s="8">
        <f t="shared" si="221"/>
        <v>5.4375</v>
      </c>
      <c r="AZ532" s="8">
        <f t="shared" si="222"/>
        <v>5.7142857142857144</v>
      </c>
      <c r="BA532" s="1">
        <f t="shared" si="226"/>
        <v>85</v>
      </c>
      <c r="BB532" s="1">
        <f>SUM('BONUS GAZZETTA 2013 2014'!C532:AN532)</f>
        <v>-1.5</v>
      </c>
      <c r="BC532" s="15">
        <f t="shared" si="235"/>
        <v>83.5</v>
      </c>
      <c r="BD532" s="1">
        <f t="shared" si="231"/>
        <v>45</v>
      </c>
      <c r="BE532" s="1">
        <f t="shared" si="232"/>
        <v>40</v>
      </c>
      <c r="BF532" s="1">
        <f>SUM('BONUS GAZZETTA 2013 2014'!D532,'BONUS GAZZETTA 2013 2014'!F532,'BONUS GAZZETTA 2013 2014'!H532,'BONUS GAZZETTA 2013 2014'!J532,'BONUS GAZZETTA 2013 2014'!L532,'BONUS GAZZETTA 2013 2014'!O532,'BONUS GAZZETTA 2013 2014'!Q532,'BONUS GAZZETTA 2013 2014'!S532,'BONUS GAZZETTA 2013 2014'!U532,'BONUS GAZZETTA 2013 2014'!V532,'BONUS GAZZETTA 2013 2014'!X532,'BONUS GAZZETTA 2013 2014'!Z532,'BONUS GAZZETTA 2013 2014'!AB532,'BONUS GAZZETTA 2013 2014'!AD532,'BONUS GAZZETTA 2013 2014'!AF532,'BONUS GAZZETTA 2013 2014'!AG532,'BONUS GAZZETTA 2013 2014'!AI532,'BONUS GAZZETTA 2013 2014'!AK532,'BONUS GAZZETTA 2013 2014'!AM532)</f>
        <v>-1.5</v>
      </c>
      <c r="BG532" s="1">
        <f>SUM('BONUS GAZZETTA 2013 2014'!C532,'BONUS GAZZETTA 2013 2014'!E532,'BONUS GAZZETTA 2013 2014'!G532,'BONUS GAZZETTA 2013 2014'!I532,'BONUS GAZZETTA 2013 2014'!K532,'BONUS GAZZETTA 2013 2014'!M532,'BONUS GAZZETTA 2013 2014'!N532,'BONUS GAZZETTA 2013 2014'!P532,'BONUS GAZZETTA 2013 2014'!R532,'BONUS GAZZETTA 2013 2014'!T532,'BONUS GAZZETTA 2013 2014'!W532,'BONUS GAZZETTA 2013 2014'!Y532,'BONUS GAZZETTA 2013 2014'!AA532,'BONUS GAZZETTA 2013 2014'!AC532,'BONUS GAZZETTA 2013 2014'!AE532,'BONUS GAZZETTA 2013 2014'!AH532,'BONUS GAZZETTA 2013 2014'!AJ532,'BONUS GAZZETTA 2013 2014'!AL532,'BONUS GAZZETTA 2013 2014'!AN532)</f>
        <v>0</v>
      </c>
      <c r="BH532" s="1">
        <f t="shared" si="223"/>
        <v>43.5</v>
      </c>
      <c r="BI532" s="1">
        <f t="shared" si="224"/>
        <v>40</v>
      </c>
    </row>
    <row r="533" spans="1:61">
      <c r="A533" s="50" t="s">
        <v>8</v>
      </c>
      <c r="B533" s="50" t="s">
        <v>233</v>
      </c>
      <c r="C533" s="50">
        <v>6.5</v>
      </c>
      <c r="D533" s="50">
        <v>5</v>
      </c>
      <c r="E533" s="50">
        <v>5</v>
      </c>
      <c r="F533" s="50">
        <v>5</v>
      </c>
      <c r="G533" s="50">
        <v>6</v>
      </c>
      <c r="H533" s="51">
        <v>6.5</v>
      </c>
      <c r="I533" s="50">
        <v>5</v>
      </c>
      <c r="J533" s="50">
        <v>6</v>
      </c>
      <c r="K533" s="50">
        <v>6</v>
      </c>
      <c r="L533" s="50">
        <v>5.5</v>
      </c>
      <c r="M533" s="50">
        <v>5.5</v>
      </c>
      <c r="N533" s="50">
        <v>5.5</v>
      </c>
      <c r="O533" s="50"/>
      <c r="P533" s="50"/>
      <c r="Q533" s="50">
        <v>5.5</v>
      </c>
      <c r="R533" s="50">
        <v>5.5</v>
      </c>
      <c r="S533" s="50"/>
      <c r="T533" s="50">
        <v>5.5</v>
      </c>
      <c r="U533" s="50"/>
      <c r="V533" s="50"/>
      <c r="W533" s="50"/>
      <c r="X533" s="50"/>
      <c r="Y533" s="50">
        <v>5.5</v>
      </c>
      <c r="Z533" s="50"/>
      <c r="AA533" s="50"/>
      <c r="AB533" s="50"/>
      <c r="AC533" s="50">
        <v>6</v>
      </c>
      <c r="AD533" s="50">
        <v>7</v>
      </c>
      <c r="AE533" s="50">
        <v>5.5</v>
      </c>
      <c r="AF533" s="50">
        <v>5.5</v>
      </c>
      <c r="AG533" s="50">
        <v>5</v>
      </c>
      <c r="AH533" s="50">
        <v>6.5</v>
      </c>
      <c r="AI533" s="50">
        <v>5</v>
      </c>
      <c r="AJ533" s="50">
        <v>6</v>
      </c>
      <c r="AK533" s="50"/>
      <c r="AL533" s="50">
        <v>5.5</v>
      </c>
      <c r="AM533" s="50" t="s">
        <v>423</v>
      </c>
      <c r="AN533" s="50">
        <v>5</v>
      </c>
      <c r="AO533" s="7">
        <f t="shared" si="236"/>
        <v>26</v>
      </c>
      <c r="AP533" s="8">
        <f t="shared" si="227"/>
        <v>10</v>
      </c>
      <c r="AQ533" s="8">
        <f t="shared" si="228"/>
        <v>16</v>
      </c>
      <c r="AR533" s="8">
        <f t="shared" si="237"/>
        <v>5.634615384615385</v>
      </c>
      <c r="AS533" s="8">
        <f t="shared" si="233"/>
        <v>5.6</v>
      </c>
      <c r="AT533" s="8">
        <f t="shared" si="234"/>
        <v>5.6818181818181817</v>
      </c>
      <c r="AU533" s="8">
        <f t="shared" si="238"/>
        <v>5.5</v>
      </c>
      <c r="AV533" s="8">
        <f t="shared" si="229"/>
        <v>5.6</v>
      </c>
      <c r="AW533" s="8">
        <f t="shared" si="230"/>
        <v>5.65625</v>
      </c>
      <c r="AX533" s="8">
        <f t="shared" si="225"/>
        <v>5.6538461538461542</v>
      </c>
      <c r="AY533" s="8">
        <f t="shared" si="221"/>
        <v>5.8</v>
      </c>
      <c r="AZ533" s="8">
        <f t="shared" si="222"/>
        <v>5.5625</v>
      </c>
      <c r="BA533" s="1">
        <f t="shared" si="226"/>
        <v>146.5</v>
      </c>
      <c r="BB533" s="1">
        <f>SUM('BONUS GAZZETTA 2013 2014'!C533:AN533)</f>
        <v>0.5</v>
      </c>
      <c r="BC533" s="15">
        <f t="shared" si="235"/>
        <v>147</v>
      </c>
      <c r="BD533" s="1">
        <f t="shared" si="231"/>
        <v>56</v>
      </c>
      <c r="BE533" s="1">
        <f t="shared" si="232"/>
        <v>90.5</v>
      </c>
      <c r="BF533" s="1">
        <f>SUM('BONUS GAZZETTA 2013 2014'!D533,'BONUS GAZZETTA 2013 2014'!F533,'BONUS GAZZETTA 2013 2014'!H533,'BONUS GAZZETTA 2013 2014'!J533,'BONUS GAZZETTA 2013 2014'!L533,'BONUS GAZZETTA 2013 2014'!O533,'BONUS GAZZETTA 2013 2014'!Q533,'BONUS GAZZETTA 2013 2014'!S533,'BONUS GAZZETTA 2013 2014'!U533,'BONUS GAZZETTA 2013 2014'!V533,'BONUS GAZZETTA 2013 2014'!X533,'BONUS GAZZETTA 2013 2014'!Z533,'BONUS GAZZETTA 2013 2014'!AB533,'BONUS GAZZETTA 2013 2014'!AD533,'BONUS GAZZETTA 2013 2014'!AF533,'BONUS GAZZETTA 2013 2014'!AG533,'BONUS GAZZETTA 2013 2014'!AI533,'BONUS GAZZETTA 2013 2014'!AK533,'BONUS GAZZETTA 2013 2014'!AM533)</f>
        <v>2</v>
      </c>
      <c r="BG533" s="1">
        <f>SUM('BONUS GAZZETTA 2013 2014'!C533,'BONUS GAZZETTA 2013 2014'!E533,'BONUS GAZZETTA 2013 2014'!G533,'BONUS GAZZETTA 2013 2014'!I533,'BONUS GAZZETTA 2013 2014'!K533,'BONUS GAZZETTA 2013 2014'!M533,'BONUS GAZZETTA 2013 2014'!N533,'BONUS GAZZETTA 2013 2014'!P533,'BONUS GAZZETTA 2013 2014'!R533,'BONUS GAZZETTA 2013 2014'!T533,'BONUS GAZZETTA 2013 2014'!W533,'BONUS GAZZETTA 2013 2014'!Y533,'BONUS GAZZETTA 2013 2014'!AA533,'BONUS GAZZETTA 2013 2014'!AC533,'BONUS GAZZETTA 2013 2014'!AE533,'BONUS GAZZETTA 2013 2014'!AH533,'BONUS GAZZETTA 2013 2014'!AJ533,'BONUS GAZZETTA 2013 2014'!AL533,'BONUS GAZZETTA 2013 2014'!AN533)</f>
        <v>-1.5</v>
      </c>
      <c r="BH533" s="1">
        <f t="shared" si="223"/>
        <v>58</v>
      </c>
      <c r="BI533" s="1">
        <f t="shared" si="224"/>
        <v>89</v>
      </c>
    </row>
    <row r="534" spans="1:61">
      <c r="A534" s="50" t="s">
        <v>8</v>
      </c>
      <c r="B534" s="50" t="s">
        <v>387</v>
      </c>
      <c r="C534" s="50"/>
      <c r="D534" s="50"/>
      <c r="E534" s="50">
        <v>6.5</v>
      </c>
      <c r="F534" s="50">
        <v>4.5</v>
      </c>
      <c r="G534" s="50">
        <v>6</v>
      </c>
      <c r="H534" s="51">
        <v>6.5</v>
      </c>
      <c r="I534" s="50">
        <v>6</v>
      </c>
      <c r="J534" s="50">
        <v>6</v>
      </c>
      <c r="K534" s="50">
        <v>5.5</v>
      </c>
      <c r="L534" s="50">
        <v>6</v>
      </c>
      <c r="M534" s="50"/>
      <c r="N534" s="50"/>
      <c r="O534" s="50">
        <v>5</v>
      </c>
      <c r="P534" s="50"/>
      <c r="Q534" s="50">
        <v>5.5</v>
      </c>
      <c r="R534" s="50"/>
      <c r="S534" s="50"/>
      <c r="T534" s="50"/>
      <c r="U534" s="50" t="s">
        <v>423</v>
      </c>
      <c r="V534" s="50"/>
      <c r="W534" s="50"/>
      <c r="X534" s="50"/>
      <c r="Y534" s="50"/>
      <c r="Z534" s="50"/>
      <c r="AA534" s="50"/>
      <c r="AB534" s="50"/>
      <c r="AC534" s="50"/>
      <c r="AD534" s="50"/>
      <c r="AE534" s="50"/>
      <c r="AF534" s="50"/>
      <c r="AG534" s="50"/>
      <c r="AH534" s="50"/>
      <c r="AI534" s="50"/>
      <c r="AJ534" s="50"/>
      <c r="AK534" s="50"/>
      <c r="AL534" s="50"/>
      <c r="AM534" s="50"/>
      <c r="AN534" s="50"/>
      <c r="AO534" s="7">
        <f t="shared" si="236"/>
        <v>10</v>
      </c>
      <c r="AP534" s="8">
        <f t="shared" si="227"/>
        <v>6</v>
      </c>
      <c r="AQ534" s="8">
        <f t="shared" si="228"/>
        <v>4</v>
      </c>
      <c r="AR534" s="8">
        <f t="shared" si="237"/>
        <v>5.75</v>
      </c>
      <c r="AS534" s="8">
        <f t="shared" si="233"/>
        <v>5.75</v>
      </c>
      <c r="AT534" s="8" t="e">
        <f t="shared" si="234"/>
        <v>#DIV/0!</v>
      </c>
      <c r="AU534" s="8">
        <f t="shared" si="238"/>
        <v>6</v>
      </c>
      <c r="AV534" s="8">
        <f t="shared" si="229"/>
        <v>5.583333333333333</v>
      </c>
      <c r="AW534" s="8">
        <f t="shared" si="230"/>
        <v>6</v>
      </c>
      <c r="AX534" s="8">
        <f t="shared" si="225"/>
        <v>6</v>
      </c>
      <c r="AY534" s="8">
        <f t="shared" si="221"/>
        <v>6</v>
      </c>
      <c r="AZ534" s="8">
        <f t="shared" si="222"/>
        <v>6</v>
      </c>
      <c r="BA534" s="1">
        <f t="shared" si="226"/>
        <v>57.5</v>
      </c>
      <c r="BB534" s="1">
        <f>SUM('BONUS GAZZETTA 2013 2014'!C534:AN534)</f>
        <v>2.5</v>
      </c>
      <c r="BC534" s="15">
        <f t="shared" si="235"/>
        <v>60</v>
      </c>
      <c r="BD534" s="1">
        <f t="shared" si="231"/>
        <v>33.5</v>
      </c>
      <c r="BE534" s="1">
        <f t="shared" si="232"/>
        <v>24</v>
      </c>
      <c r="BF534" s="1">
        <f>SUM('BONUS GAZZETTA 2013 2014'!D534,'BONUS GAZZETTA 2013 2014'!F534,'BONUS GAZZETTA 2013 2014'!H534,'BONUS GAZZETTA 2013 2014'!J534,'BONUS GAZZETTA 2013 2014'!L534,'BONUS GAZZETTA 2013 2014'!O534,'BONUS GAZZETTA 2013 2014'!Q534,'BONUS GAZZETTA 2013 2014'!S534,'BONUS GAZZETTA 2013 2014'!U534,'BONUS GAZZETTA 2013 2014'!V534,'BONUS GAZZETTA 2013 2014'!X534,'BONUS GAZZETTA 2013 2014'!Z534,'BONUS GAZZETTA 2013 2014'!AB534,'BONUS GAZZETTA 2013 2014'!AD534,'BONUS GAZZETTA 2013 2014'!AF534,'BONUS GAZZETTA 2013 2014'!AG534,'BONUS GAZZETTA 2013 2014'!AI534,'BONUS GAZZETTA 2013 2014'!AK534,'BONUS GAZZETTA 2013 2014'!AM534)</f>
        <v>2.5</v>
      </c>
      <c r="BG534" s="1">
        <f>SUM('BONUS GAZZETTA 2013 2014'!C534,'BONUS GAZZETTA 2013 2014'!E534,'BONUS GAZZETTA 2013 2014'!G534,'BONUS GAZZETTA 2013 2014'!I534,'BONUS GAZZETTA 2013 2014'!K534,'BONUS GAZZETTA 2013 2014'!M534,'BONUS GAZZETTA 2013 2014'!N534,'BONUS GAZZETTA 2013 2014'!P534,'BONUS GAZZETTA 2013 2014'!R534,'BONUS GAZZETTA 2013 2014'!T534,'BONUS GAZZETTA 2013 2014'!W534,'BONUS GAZZETTA 2013 2014'!Y534,'BONUS GAZZETTA 2013 2014'!AA534,'BONUS GAZZETTA 2013 2014'!AC534,'BONUS GAZZETTA 2013 2014'!AE534,'BONUS GAZZETTA 2013 2014'!AH534,'BONUS GAZZETTA 2013 2014'!AJ534,'BONUS GAZZETTA 2013 2014'!AL534,'BONUS GAZZETTA 2013 2014'!AN534)</f>
        <v>0</v>
      </c>
      <c r="BH534" s="1">
        <f t="shared" si="223"/>
        <v>36</v>
      </c>
      <c r="BI534" s="1">
        <f t="shared" si="224"/>
        <v>24</v>
      </c>
    </row>
    <row r="535" spans="1:61">
      <c r="A535" s="50" t="s">
        <v>14</v>
      </c>
      <c r="B535" s="50" t="s">
        <v>234</v>
      </c>
      <c r="C535" s="50" t="s">
        <v>423</v>
      </c>
      <c r="D535" s="50">
        <v>5</v>
      </c>
      <c r="E535" s="50">
        <v>6</v>
      </c>
      <c r="F535" s="50"/>
      <c r="G535" s="50"/>
      <c r="H535" s="51" t="s">
        <v>423</v>
      </c>
      <c r="I535" s="50">
        <v>6</v>
      </c>
      <c r="J535" s="50"/>
      <c r="K535" s="50"/>
      <c r="L535" s="50"/>
      <c r="M535" s="50">
        <v>6</v>
      </c>
      <c r="N535" s="50"/>
      <c r="O535" s="50"/>
      <c r="P535" s="50"/>
      <c r="Q535" s="50"/>
      <c r="R535" s="50"/>
      <c r="S535" s="50"/>
      <c r="T535" s="50"/>
      <c r="U535" s="50"/>
      <c r="V535" s="50"/>
      <c r="W535" s="50"/>
      <c r="X535" s="50"/>
      <c r="Y535" s="50"/>
      <c r="Z535" s="50"/>
      <c r="AA535" s="50"/>
      <c r="AB535" s="50"/>
      <c r="AC535" s="50"/>
      <c r="AD535" s="50"/>
      <c r="AE535" s="50"/>
      <c r="AF535" s="50"/>
      <c r="AG535" s="50"/>
      <c r="AH535" s="50"/>
      <c r="AI535" s="50"/>
      <c r="AJ535" s="50"/>
      <c r="AK535" s="50"/>
      <c r="AL535" s="50"/>
      <c r="AM535" s="50"/>
      <c r="AN535" s="50"/>
      <c r="AO535" s="7">
        <f t="shared" si="236"/>
        <v>4</v>
      </c>
      <c r="AP535" s="8">
        <f t="shared" si="227"/>
        <v>1</v>
      </c>
      <c r="AQ535" s="8">
        <f t="shared" si="228"/>
        <v>3</v>
      </c>
      <c r="AR535" s="8">
        <f t="shared" si="237"/>
        <v>5.75</v>
      </c>
      <c r="AS535" s="8">
        <f t="shared" si="233"/>
        <v>5.75</v>
      </c>
      <c r="AT535" s="8" t="e">
        <f t="shared" si="234"/>
        <v>#DIV/0!</v>
      </c>
      <c r="AU535" s="8">
        <f t="shared" si="238"/>
        <v>6</v>
      </c>
      <c r="AV535" s="8">
        <f t="shared" si="229"/>
        <v>5</v>
      </c>
      <c r="AW535" s="8">
        <f t="shared" si="230"/>
        <v>6</v>
      </c>
      <c r="AX535" s="8">
        <f t="shared" si="225"/>
        <v>5.75</v>
      </c>
      <c r="AY535" s="8">
        <f t="shared" si="221"/>
        <v>5</v>
      </c>
      <c r="AZ535" s="8">
        <f t="shared" si="222"/>
        <v>6</v>
      </c>
      <c r="BA535" s="1">
        <f t="shared" si="226"/>
        <v>23</v>
      </c>
      <c r="BB535" s="1">
        <f>SUM('BONUS GAZZETTA 2013 2014'!C535:AN535)</f>
        <v>0</v>
      </c>
      <c r="BC535" s="15">
        <f t="shared" si="235"/>
        <v>23</v>
      </c>
      <c r="BD535" s="1">
        <f t="shared" si="231"/>
        <v>5</v>
      </c>
      <c r="BE535" s="1">
        <f t="shared" si="232"/>
        <v>18</v>
      </c>
      <c r="BF535" s="1">
        <f>SUM('BONUS GAZZETTA 2013 2014'!D535,'BONUS GAZZETTA 2013 2014'!F535,'BONUS GAZZETTA 2013 2014'!H535,'BONUS GAZZETTA 2013 2014'!J535,'BONUS GAZZETTA 2013 2014'!L535,'BONUS GAZZETTA 2013 2014'!O535,'BONUS GAZZETTA 2013 2014'!Q535,'BONUS GAZZETTA 2013 2014'!S535,'BONUS GAZZETTA 2013 2014'!U535,'BONUS GAZZETTA 2013 2014'!V535,'BONUS GAZZETTA 2013 2014'!X535,'BONUS GAZZETTA 2013 2014'!Z535,'BONUS GAZZETTA 2013 2014'!AB535,'BONUS GAZZETTA 2013 2014'!AD535,'BONUS GAZZETTA 2013 2014'!AF535,'BONUS GAZZETTA 2013 2014'!AG535,'BONUS GAZZETTA 2013 2014'!AI535,'BONUS GAZZETTA 2013 2014'!AK535,'BONUS GAZZETTA 2013 2014'!AM535)</f>
        <v>0</v>
      </c>
      <c r="BG535" s="1">
        <f>SUM('BONUS GAZZETTA 2013 2014'!C535,'BONUS GAZZETTA 2013 2014'!E535,'BONUS GAZZETTA 2013 2014'!G535,'BONUS GAZZETTA 2013 2014'!I535,'BONUS GAZZETTA 2013 2014'!K535,'BONUS GAZZETTA 2013 2014'!M535,'BONUS GAZZETTA 2013 2014'!N535,'BONUS GAZZETTA 2013 2014'!P535,'BONUS GAZZETTA 2013 2014'!R535,'BONUS GAZZETTA 2013 2014'!T535,'BONUS GAZZETTA 2013 2014'!W535,'BONUS GAZZETTA 2013 2014'!Y535,'BONUS GAZZETTA 2013 2014'!AA535,'BONUS GAZZETTA 2013 2014'!AC535,'BONUS GAZZETTA 2013 2014'!AE535,'BONUS GAZZETTA 2013 2014'!AH535,'BONUS GAZZETTA 2013 2014'!AJ535,'BONUS GAZZETTA 2013 2014'!AL535,'BONUS GAZZETTA 2013 2014'!AN535)</f>
        <v>0</v>
      </c>
      <c r="BH535" s="1">
        <f t="shared" si="223"/>
        <v>5</v>
      </c>
      <c r="BI535" s="1">
        <f t="shared" si="224"/>
        <v>18</v>
      </c>
    </row>
    <row r="536" spans="1:61">
      <c r="A536" s="50" t="s">
        <v>14</v>
      </c>
      <c r="B536" s="50" t="s">
        <v>471</v>
      </c>
      <c r="C536" s="50"/>
      <c r="D536" s="50"/>
      <c r="E536" s="50"/>
      <c r="F536" s="50"/>
      <c r="G536" s="50">
        <v>6</v>
      </c>
      <c r="H536" s="51">
        <v>7</v>
      </c>
      <c r="I536" s="50">
        <v>7</v>
      </c>
      <c r="J536" s="50">
        <v>6.5</v>
      </c>
      <c r="K536" s="50">
        <v>5</v>
      </c>
      <c r="L536" s="50">
        <v>6.5</v>
      </c>
      <c r="M536" s="50">
        <v>8</v>
      </c>
      <c r="N536" s="50">
        <v>6.5</v>
      </c>
      <c r="O536" s="50">
        <v>7.5</v>
      </c>
      <c r="P536" s="50">
        <v>7</v>
      </c>
      <c r="Q536" s="50">
        <v>5</v>
      </c>
      <c r="R536" s="50"/>
      <c r="S536" s="50">
        <v>5</v>
      </c>
      <c r="T536" s="50">
        <v>5</v>
      </c>
      <c r="U536" s="50">
        <v>9</v>
      </c>
      <c r="V536" s="50">
        <v>5.5</v>
      </c>
      <c r="W536" s="50">
        <v>6</v>
      </c>
      <c r="X536" s="50">
        <v>5</v>
      </c>
      <c r="Y536" s="50">
        <v>6.5</v>
      </c>
      <c r="Z536" s="50">
        <v>5</v>
      </c>
      <c r="AA536" s="50">
        <v>6.5</v>
      </c>
      <c r="AB536" s="50">
        <v>3</v>
      </c>
      <c r="AC536" s="50"/>
      <c r="AD536" s="50"/>
      <c r="AE536" s="50"/>
      <c r="AF536" s="50">
        <v>5.5</v>
      </c>
      <c r="AG536" s="50">
        <v>5.5</v>
      </c>
      <c r="AH536" s="50">
        <v>5.5</v>
      </c>
      <c r="AI536" s="50">
        <v>5.5</v>
      </c>
      <c r="AJ536" s="50">
        <v>7</v>
      </c>
      <c r="AK536" s="50"/>
      <c r="AL536" s="50">
        <v>8</v>
      </c>
      <c r="AM536" s="50">
        <v>7</v>
      </c>
      <c r="AN536" s="50">
        <v>5</v>
      </c>
      <c r="AO536" s="7">
        <f t="shared" si="236"/>
        <v>29</v>
      </c>
      <c r="AP536" s="8">
        <f t="shared" si="227"/>
        <v>15</v>
      </c>
      <c r="AQ536" s="8">
        <f t="shared" si="228"/>
        <v>14</v>
      </c>
      <c r="AR536" s="8">
        <f t="shared" si="237"/>
        <v>6.1206896551724137</v>
      </c>
      <c r="AS536" s="8">
        <f t="shared" si="233"/>
        <v>6.5</v>
      </c>
      <c r="AT536" s="8">
        <f t="shared" si="234"/>
        <v>5.7666666666666666</v>
      </c>
      <c r="AU536" s="8">
        <f t="shared" si="238"/>
        <v>5</v>
      </c>
      <c r="AV536" s="8">
        <f t="shared" si="229"/>
        <v>5.9</v>
      </c>
      <c r="AW536" s="8">
        <f t="shared" si="230"/>
        <v>6.3571428571428568</v>
      </c>
      <c r="AX536" s="8">
        <f t="shared" si="225"/>
        <v>7.3448275862068968</v>
      </c>
      <c r="AY536" s="8">
        <f t="shared" si="221"/>
        <v>6.8</v>
      </c>
      <c r="AZ536" s="8">
        <f t="shared" si="222"/>
        <v>7.9285714285714288</v>
      </c>
      <c r="BA536" s="1">
        <f t="shared" si="226"/>
        <v>177.5</v>
      </c>
      <c r="BB536" s="1">
        <f>SUM('BONUS GAZZETTA 2013 2014'!C536:AN536)</f>
        <v>35.5</v>
      </c>
      <c r="BC536" s="15">
        <f t="shared" si="235"/>
        <v>213</v>
      </c>
      <c r="BD536" s="1">
        <f t="shared" si="231"/>
        <v>88.5</v>
      </c>
      <c r="BE536" s="1">
        <f t="shared" si="232"/>
        <v>89</v>
      </c>
      <c r="BF536" s="1">
        <f>SUM('BONUS GAZZETTA 2013 2014'!D536,'BONUS GAZZETTA 2013 2014'!F536,'BONUS GAZZETTA 2013 2014'!H536,'BONUS GAZZETTA 2013 2014'!J536,'BONUS GAZZETTA 2013 2014'!L536,'BONUS GAZZETTA 2013 2014'!O536,'BONUS GAZZETTA 2013 2014'!Q536,'BONUS GAZZETTA 2013 2014'!S536,'BONUS GAZZETTA 2013 2014'!U536,'BONUS GAZZETTA 2013 2014'!V536,'BONUS GAZZETTA 2013 2014'!X536,'BONUS GAZZETTA 2013 2014'!Z536,'BONUS GAZZETTA 2013 2014'!AB536,'BONUS GAZZETTA 2013 2014'!AD536,'BONUS GAZZETTA 2013 2014'!AF536,'BONUS GAZZETTA 2013 2014'!AG536,'BONUS GAZZETTA 2013 2014'!AI536,'BONUS GAZZETTA 2013 2014'!AK536,'BONUS GAZZETTA 2013 2014'!AM536)</f>
        <v>13.5</v>
      </c>
      <c r="BG536" s="1">
        <f>SUM('BONUS GAZZETTA 2013 2014'!C536,'BONUS GAZZETTA 2013 2014'!E536,'BONUS GAZZETTA 2013 2014'!G536,'BONUS GAZZETTA 2013 2014'!I536,'BONUS GAZZETTA 2013 2014'!K536,'BONUS GAZZETTA 2013 2014'!M536,'BONUS GAZZETTA 2013 2014'!N536,'BONUS GAZZETTA 2013 2014'!P536,'BONUS GAZZETTA 2013 2014'!R536,'BONUS GAZZETTA 2013 2014'!T536,'BONUS GAZZETTA 2013 2014'!W536,'BONUS GAZZETTA 2013 2014'!Y536,'BONUS GAZZETTA 2013 2014'!AA536,'BONUS GAZZETTA 2013 2014'!AC536,'BONUS GAZZETTA 2013 2014'!AE536,'BONUS GAZZETTA 2013 2014'!AH536,'BONUS GAZZETTA 2013 2014'!AJ536,'BONUS GAZZETTA 2013 2014'!AL536,'BONUS GAZZETTA 2013 2014'!AN536)</f>
        <v>22</v>
      </c>
      <c r="BH536" s="1">
        <f t="shared" si="223"/>
        <v>102</v>
      </c>
      <c r="BI536" s="1">
        <f t="shared" si="224"/>
        <v>111</v>
      </c>
    </row>
    <row r="537" spans="1:61">
      <c r="A537" s="50" t="s">
        <v>14</v>
      </c>
      <c r="B537" s="50" t="s">
        <v>238</v>
      </c>
      <c r="C537" s="50">
        <v>6</v>
      </c>
      <c r="D537" s="50" t="s">
        <v>423</v>
      </c>
      <c r="E537" s="50">
        <v>5.5</v>
      </c>
      <c r="F537" s="50"/>
      <c r="G537" s="50"/>
      <c r="H537" s="51"/>
      <c r="I537" s="50"/>
      <c r="J537" s="50"/>
      <c r="K537" s="50"/>
      <c r="L537" s="50"/>
      <c r="M537" s="50" t="s">
        <v>423</v>
      </c>
      <c r="N537" s="50">
        <v>6</v>
      </c>
      <c r="O537" s="50"/>
      <c r="P537" s="50"/>
      <c r="Q537" s="50"/>
      <c r="R537" s="50"/>
      <c r="S537" s="50"/>
      <c r="T537" s="50">
        <v>5</v>
      </c>
      <c r="U537" s="50"/>
      <c r="V537" s="50">
        <v>5</v>
      </c>
      <c r="W537" s="50">
        <v>5</v>
      </c>
      <c r="X537" s="50"/>
      <c r="Y537" s="50"/>
      <c r="Z537" s="50"/>
      <c r="AA537" s="50"/>
      <c r="AB537" s="50"/>
      <c r="AC537" s="50">
        <v>5.5</v>
      </c>
      <c r="AD537" s="50"/>
      <c r="AE537" s="50">
        <v>5.5</v>
      </c>
      <c r="AF537" s="50"/>
      <c r="AG537" s="50" t="s">
        <v>423</v>
      </c>
      <c r="AH537" s="50"/>
      <c r="AI537" s="50"/>
      <c r="AJ537" s="50"/>
      <c r="AK537" s="50"/>
      <c r="AL537" s="50"/>
      <c r="AM537" s="50" t="s">
        <v>429</v>
      </c>
      <c r="AN537" s="50"/>
      <c r="AO537" s="7">
        <f t="shared" si="236"/>
        <v>8</v>
      </c>
      <c r="AP537" s="8">
        <f t="shared" si="227"/>
        <v>1</v>
      </c>
      <c r="AQ537" s="8">
        <f t="shared" si="228"/>
        <v>7</v>
      </c>
      <c r="AR537" s="8">
        <f t="shared" si="237"/>
        <v>5.4375</v>
      </c>
      <c r="AS537" s="8">
        <f t="shared" si="233"/>
        <v>5.625</v>
      </c>
      <c r="AT537" s="8">
        <f t="shared" si="234"/>
        <v>5.25</v>
      </c>
      <c r="AU537" s="8">
        <f t="shared" si="238"/>
        <v>5.5</v>
      </c>
      <c r="AV537" s="8">
        <f t="shared" si="229"/>
        <v>5</v>
      </c>
      <c r="AW537" s="8">
        <f t="shared" si="230"/>
        <v>5.5</v>
      </c>
      <c r="AX537" s="8">
        <f t="shared" si="225"/>
        <v>5.375</v>
      </c>
      <c r="AY537" s="8">
        <f t="shared" si="221"/>
        <v>5</v>
      </c>
      <c r="AZ537" s="8">
        <f t="shared" si="222"/>
        <v>5.4285714285714288</v>
      </c>
      <c r="BA537" s="1">
        <f t="shared" si="226"/>
        <v>43.5</v>
      </c>
      <c r="BB537" s="1">
        <f>SUM('BONUS GAZZETTA 2013 2014'!C537:AN537)</f>
        <v>-0.5</v>
      </c>
      <c r="BC537" s="15">
        <f t="shared" si="235"/>
        <v>43</v>
      </c>
      <c r="BD537" s="1">
        <f t="shared" si="231"/>
        <v>5</v>
      </c>
      <c r="BE537" s="1">
        <f t="shared" si="232"/>
        <v>38.5</v>
      </c>
      <c r="BF537" s="1">
        <f>SUM('BONUS GAZZETTA 2013 2014'!D537,'BONUS GAZZETTA 2013 2014'!F537,'BONUS GAZZETTA 2013 2014'!H537,'BONUS GAZZETTA 2013 2014'!J537,'BONUS GAZZETTA 2013 2014'!L537,'BONUS GAZZETTA 2013 2014'!O537,'BONUS GAZZETTA 2013 2014'!Q537,'BONUS GAZZETTA 2013 2014'!S537,'BONUS GAZZETTA 2013 2014'!U537,'BONUS GAZZETTA 2013 2014'!V537,'BONUS GAZZETTA 2013 2014'!X537,'BONUS GAZZETTA 2013 2014'!Z537,'BONUS GAZZETTA 2013 2014'!AB537,'BONUS GAZZETTA 2013 2014'!AD537,'BONUS GAZZETTA 2013 2014'!AF537,'BONUS GAZZETTA 2013 2014'!AG537,'BONUS GAZZETTA 2013 2014'!AI537,'BONUS GAZZETTA 2013 2014'!AK537,'BONUS GAZZETTA 2013 2014'!AM537)</f>
        <v>0</v>
      </c>
      <c r="BG537" s="1">
        <f>SUM('BONUS GAZZETTA 2013 2014'!C537,'BONUS GAZZETTA 2013 2014'!E537,'BONUS GAZZETTA 2013 2014'!G537,'BONUS GAZZETTA 2013 2014'!I537,'BONUS GAZZETTA 2013 2014'!K537,'BONUS GAZZETTA 2013 2014'!M537,'BONUS GAZZETTA 2013 2014'!N537,'BONUS GAZZETTA 2013 2014'!P537,'BONUS GAZZETTA 2013 2014'!R537,'BONUS GAZZETTA 2013 2014'!T537,'BONUS GAZZETTA 2013 2014'!W537,'BONUS GAZZETTA 2013 2014'!Y537,'BONUS GAZZETTA 2013 2014'!AA537,'BONUS GAZZETTA 2013 2014'!AC537,'BONUS GAZZETTA 2013 2014'!AE537,'BONUS GAZZETTA 2013 2014'!AH537,'BONUS GAZZETTA 2013 2014'!AJ537,'BONUS GAZZETTA 2013 2014'!AL537,'BONUS GAZZETTA 2013 2014'!AN537)</f>
        <v>-0.5</v>
      </c>
      <c r="BH537" s="1">
        <f t="shared" si="223"/>
        <v>5</v>
      </c>
      <c r="BI537" s="1">
        <f t="shared" si="224"/>
        <v>38</v>
      </c>
    </row>
    <row r="538" spans="1:61">
      <c r="A538" s="50" t="s">
        <v>14</v>
      </c>
      <c r="B538" s="50" t="s">
        <v>140</v>
      </c>
      <c r="C538" s="50"/>
      <c r="D538" s="50"/>
      <c r="E538" s="50"/>
      <c r="F538" s="50"/>
      <c r="G538" s="50"/>
      <c r="H538" s="51"/>
      <c r="I538" s="50"/>
      <c r="J538" s="50"/>
      <c r="K538" s="50"/>
      <c r="L538" s="50"/>
      <c r="M538" s="50"/>
      <c r="N538" s="50"/>
      <c r="O538" s="50"/>
      <c r="P538" s="50"/>
      <c r="Q538" s="50"/>
      <c r="R538" s="50"/>
      <c r="S538" s="50"/>
      <c r="T538" s="50"/>
      <c r="U538" s="50"/>
      <c r="V538" s="50"/>
      <c r="W538" s="50"/>
      <c r="X538" s="50">
        <v>5</v>
      </c>
      <c r="Y538" s="50">
        <v>5</v>
      </c>
      <c r="Z538" s="50" t="s">
        <v>423</v>
      </c>
      <c r="AA538" s="50">
        <v>6.5</v>
      </c>
      <c r="AB538" s="50">
        <v>5</v>
      </c>
      <c r="AC538" s="50">
        <v>5.5</v>
      </c>
      <c r="AD538" s="50">
        <v>6</v>
      </c>
      <c r="AE538" s="50">
        <v>5</v>
      </c>
      <c r="AF538" s="50">
        <v>5</v>
      </c>
      <c r="AG538" s="50">
        <v>5</v>
      </c>
      <c r="AH538" s="50">
        <v>6</v>
      </c>
      <c r="AI538" s="50" t="s">
        <v>423</v>
      </c>
      <c r="AJ538" s="50" t="s">
        <v>423</v>
      </c>
      <c r="AK538" s="50">
        <v>6.5</v>
      </c>
      <c r="AL538" s="50">
        <v>5.5</v>
      </c>
      <c r="AM538" s="50"/>
      <c r="AN538" s="50"/>
      <c r="AO538" s="7">
        <f t="shared" si="236"/>
        <v>12</v>
      </c>
      <c r="AP538" s="8">
        <f t="shared" si="227"/>
        <v>6</v>
      </c>
      <c r="AQ538" s="8">
        <f t="shared" si="228"/>
        <v>6</v>
      </c>
      <c r="AR538" s="8">
        <f t="shared" si="237"/>
        <v>5.5</v>
      </c>
      <c r="AS538" s="8" t="e">
        <f t="shared" si="233"/>
        <v>#DIV/0!</v>
      </c>
      <c r="AT538" s="8">
        <f t="shared" si="234"/>
        <v>5.5</v>
      </c>
      <c r="AU538" s="8">
        <f t="shared" si="238"/>
        <v>5</v>
      </c>
      <c r="AV538" s="8">
        <f t="shared" si="229"/>
        <v>5.416666666666667</v>
      </c>
      <c r="AW538" s="8">
        <f t="shared" si="230"/>
        <v>5.583333333333333</v>
      </c>
      <c r="AX538" s="8">
        <f t="shared" si="225"/>
        <v>5.5</v>
      </c>
      <c r="AY538" s="8">
        <f t="shared" si="221"/>
        <v>5.416666666666667</v>
      </c>
      <c r="AZ538" s="8">
        <f t="shared" si="222"/>
        <v>5.583333333333333</v>
      </c>
      <c r="BA538" s="1">
        <f t="shared" si="226"/>
        <v>66</v>
      </c>
      <c r="BB538" s="1">
        <f>SUM('BONUS GAZZETTA 2013 2014'!C538:AN538)</f>
        <v>0</v>
      </c>
      <c r="BC538" s="15">
        <f t="shared" si="235"/>
        <v>66</v>
      </c>
      <c r="BD538" s="1">
        <f t="shared" si="231"/>
        <v>32.5</v>
      </c>
      <c r="BE538" s="1">
        <f t="shared" si="232"/>
        <v>33.5</v>
      </c>
      <c r="BF538" s="1">
        <f>SUM('BONUS GAZZETTA 2013 2014'!D538,'BONUS GAZZETTA 2013 2014'!F538,'BONUS GAZZETTA 2013 2014'!H538,'BONUS GAZZETTA 2013 2014'!J538,'BONUS GAZZETTA 2013 2014'!L538,'BONUS GAZZETTA 2013 2014'!O538,'BONUS GAZZETTA 2013 2014'!Q538,'BONUS GAZZETTA 2013 2014'!S538,'BONUS GAZZETTA 2013 2014'!U538,'BONUS GAZZETTA 2013 2014'!V538,'BONUS GAZZETTA 2013 2014'!X538,'BONUS GAZZETTA 2013 2014'!Z538,'BONUS GAZZETTA 2013 2014'!AB538,'BONUS GAZZETTA 2013 2014'!AD538,'BONUS GAZZETTA 2013 2014'!AF538,'BONUS GAZZETTA 2013 2014'!AG538,'BONUS GAZZETTA 2013 2014'!AI538,'BONUS GAZZETTA 2013 2014'!AK538,'BONUS GAZZETTA 2013 2014'!AM538)</f>
        <v>0</v>
      </c>
      <c r="BG538" s="1">
        <f>SUM('BONUS GAZZETTA 2013 2014'!C538,'BONUS GAZZETTA 2013 2014'!E538,'BONUS GAZZETTA 2013 2014'!G538,'BONUS GAZZETTA 2013 2014'!I538,'BONUS GAZZETTA 2013 2014'!K538,'BONUS GAZZETTA 2013 2014'!M538,'BONUS GAZZETTA 2013 2014'!N538,'BONUS GAZZETTA 2013 2014'!P538,'BONUS GAZZETTA 2013 2014'!R538,'BONUS GAZZETTA 2013 2014'!T538,'BONUS GAZZETTA 2013 2014'!W538,'BONUS GAZZETTA 2013 2014'!Y538,'BONUS GAZZETTA 2013 2014'!AA538,'BONUS GAZZETTA 2013 2014'!AC538,'BONUS GAZZETTA 2013 2014'!AE538,'BONUS GAZZETTA 2013 2014'!AH538,'BONUS GAZZETTA 2013 2014'!AJ538,'BONUS GAZZETTA 2013 2014'!AL538,'BONUS GAZZETTA 2013 2014'!AN538)</f>
        <v>0</v>
      </c>
      <c r="BH538" s="1">
        <f t="shared" si="223"/>
        <v>32.5</v>
      </c>
      <c r="BI538" s="1">
        <f t="shared" si="224"/>
        <v>33.5</v>
      </c>
    </row>
    <row r="539" spans="1:61">
      <c r="A539" s="50" t="s">
        <v>14</v>
      </c>
      <c r="B539" s="50" t="s">
        <v>98</v>
      </c>
      <c r="C539" s="50" t="s">
        <v>429</v>
      </c>
      <c r="D539" s="50" t="s">
        <v>429</v>
      </c>
      <c r="E539" s="50">
        <v>6.5</v>
      </c>
      <c r="F539" s="50">
        <v>4.5</v>
      </c>
      <c r="G539" s="50"/>
      <c r="H539" s="51">
        <v>6.5</v>
      </c>
      <c r="I539" s="50">
        <v>7</v>
      </c>
      <c r="J539" s="50">
        <v>6.5</v>
      </c>
      <c r="K539" s="50">
        <v>5</v>
      </c>
      <c r="L539" s="50">
        <v>6.5</v>
      </c>
      <c r="M539" s="50">
        <v>7</v>
      </c>
      <c r="N539" s="50">
        <v>6</v>
      </c>
      <c r="O539" s="50">
        <v>6.5</v>
      </c>
      <c r="P539" s="50"/>
      <c r="Q539" s="50">
        <v>5.5</v>
      </c>
      <c r="R539" s="50">
        <v>4.5</v>
      </c>
      <c r="S539" s="50" t="s">
        <v>423</v>
      </c>
      <c r="T539" s="50">
        <v>5</v>
      </c>
      <c r="U539" s="50" t="s">
        <v>423</v>
      </c>
      <c r="V539" s="50">
        <v>5</v>
      </c>
      <c r="W539" s="50">
        <v>5.5</v>
      </c>
      <c r="X539" s="50">
        <v>6</v>
      </c>
      <c r="Y539" s="50" t="s">
        <v>423</v>
      </c>
      <c r="Z539" s="50">
        <v>5</v>
      </c>
      <c r="AA539" s="50">
        <v>6.5</v>
      </c>
      <c r="AB539" s="50">
        <v>6.5</v>
      </c>
      <c r="AC539" s="50">
        <v>6</v>
      </c>
      <c r="AD539" s="50">
        <v>7.5</v>
      </c>
      <c r="AE539" s="50">
        <v>5.5</v>
      </c>
      <c r="AF539" s="50"/>
      <c r="AG539" s="50"/>
      <c r="AH539" s="50"/>
      <c r="AI539" s="50">
        <v>5.5</v>
      </c>
      <c r="AJ539" s="50">
        <v>6</v>
      </c>
      <c r="AK539" s="50">
        <v>6</v>
      </c>
      <c r="AL539" s="50"/>
      <c r="AM539" s="50">
        <v>7.5</v>
      </c>
      <c r="AN539" s="50"/>
      <c r="AO539" s="7">
        <f t="shared" si="236"/>
        <v>26</v>
      </c>
      <c r="AP539" s="8">
        <f t="shared" si="227"/>
        <v>14</v>
      </c>
      <c r="AQ539" s="8">
        <f t="shared" si="228"/>
        <v>12</v>
      </c>
      <c r="AR539" s="8">
        <f t="shared" si="237"/>
        <v>5.9807692307692308</v>
      </c>
      <c r="AS539" s="8">
        <f t="shared" si="233"/>
        <v>5.9230769230769234</v>
      </c>
      <c r="AT539" s="8">
        <f t="shared" si="234"/>
        <v>6.0384615384615383</v>
      </c>
      <c r="AU539" s="8">
        <f t="shared" si="238"/>
        <v>6.5</v>
      </c>
      <c r="AV539" s="8">
        <f t="shared" si="229"/>
        <v>6.0714285714285712</v>
      </c>
      <c r="AW539" s="8">
        <f t="shared" si="230"/>
        <v>5.875</v>
      </c>
      <c r="AX539" s="8">
        <f t="shared" si="225"/>
        <v>6.7115384615384617</v>
      </c>
      <c r="AY539" s="8">
        <f t="shared" si="221"/>
        <v>7.0357142857142856</v>
      </c>
      <c r="AZ539" s="8">
        <f t="shared" si="222"/>
        <v>6.333333333333333</v>
      </c>
      <c r="BA539" s="1">
        <f t="shared" si="226"/>
        <v>155.5</v>
      </c>
      <c r="BB539" s="1">
        <f>SUM('BONUS GAZZETTA 2013 2014'!C539:AN539)</f>
        <v>19</v>
      </c>
      <c r="BC539" s="15">
        <f t="shared" si="235"/>
        <v>174.5</v>
      </c>
      <c r="BD539" s="1">
        <f t="shared" si="231"/>
        <v>85</v>
      </c>
      <c r="BE539" s="1">
        <f t="shared" si="232"/>
        <v>70.5</v>
      </c>
      <c r="BF539" s="1">
        <f>SUM('BONUS GAZZETTA 2013 2014'!D539,'BONUS GAZZETTA 2013 2014'!F539,'BONUS GAZZETTA 2013 2014'!H539,'BONUS GAZZETTA 2013 2014'!J539,'BONUS GAZZETTA 2013 2014'!L539,'BONUS GAZZETTA 2013 2014'!O539,'BONUS GAZZETTA 2013 2014'!Q539,'BONUS GAZZETTA 2013 2014'!S539,'BONUS GAZZETTA 2013 2014'!U539,'BONUS GAZZETTA 2013 2014'!V539,'BONUS GAZZETTA 2013 2014'!X539,'BONUS GAZZETTA 2013 2014'!Z539,'BONUS GAZZETTA 2013 2014'!AB539,'BONUS GAZZETTA 2013 2014'!AD539,'BONUS GAZZETTA 2013 2014'!AF539,'BONUS GAZZETTA 2013 2014'!AG539,'BONUS GAZZETTA 2013 2014'!AI539,'BONUS GAZZETTA 2013 2014'!AK539,'BONUS GAZZETTA 2013 2014'!AM539)</f>
        <v>13.5</v>
      </c>
      <c r="BG539" s="1">
        <f>SUM('BONUS GAZZETTA 2013 2014'!C539,'BONUS GAZZETTA 2013 2014'!E539,'BONUS GAZZETTA 2013 2014'!G539,'BONUS GAZZETTA 2013 2014'!I539,'BONUS GAZZETTA 2013 2014'!K539,'BONUS GAZZETTA 2013 2014'!M539,'BONUS GAZZETTA 2013 2014'!N539,'BONUS GAZZETTA 2013 2014'!P539,'BONUS GAZZETTA 2013 2014'!R539,'BONUS GAZZETTA 2013 2014'!T539,'BONUS GAZZETTA 2013 2014'!W539,'BONUS GAZZETTA 2013 2014'!Y539,'BONUS GAZZETTA 2013 2014'!AA539,'BONUS GAZZETTA 2013 2014'!AC539,'BONUS GAZZETTA 2013 2014'!AE539,'BONUS GAZZETTA 2013 2014'!AH539,'BONUS GAZZETTA 2013 2014'!AJ539,'BONUS GAZZETTA 2013 2014'!AL539,'BONUS GAZZETTA 2013 2014'!AN539)</f>
        <v>5.5</v>
      </c>
      <c r="BH539" s="1">
        <f t="shared" si="223"/>
        <v>98.5</v>
      </c>
      <c r="BI539" s="1">
        <f t="shared" si="224"/>
        <v>76</v>
      </c>
    </row>
    <row r="540" spans="1:61">
      <c r="A540" s="50" t="s">
        <v>14</v>
      </c>
      <c r="B540" s="50" t="s">
        <v>577</v>
      </c>
      <c r="C540" s="50"/>
      <c r="D540" s="50"/>
      <c r="E540" s="50"/>
      <c r="F540" s="50"/>
      <c r="G540" s="50"/>
      <c r="H540" s="51"/>
      <c r="I540" s="50"/>
      <c r="J540" s="50"/>
      <c r="K540" s="50"/>
      <c r="L540" s="50"/>
      <c r="M540" s="50"/>
      <c r="N540" s="50"/>
      <c r="O540" s="50"/>
      <c r="P540" s="50"/>
      <c r="Q540" s="50"/>
      <c r="R540" s="50"/>
      <c r="S540" s="50"/>
      <c r="T540" s="50"/>
      <c r="U540" s="50"/>
      <c r="V540" s="50">
        <v>5.5</v>
      </c>
      <c r="W540" s="50"/>
      <c r="X540" s="50"/>
      <c r="Y540" s="50"/>
      <c r="Z540" s="50"/>
      <c r="AA540" s="50"/>
      <c r="AB540" s="50"/>
      <c r="AC540" s="50"/>
      <c r="AD540" s="50"/>
      <c r="AE540" s="50"/>
      <c r="AF540" s="50"/>
      <c r="AG540" s="50"/>
      <c r="AH540" s="50"/>
      <c r="AI540" s="50"/>
      <c r="AJ540" s="50"/>
      <c r="AK540" s="50"/>
      <c r="AL540" s="50"/>
      <c r="AM540" s="50"/>
      <c r="AN540" s="50"/>
      <c r="AO540" s="7">
        <f t="shared" si="236"/>
        <v>1</v>
      </c>
      <c r="AP540" s="8">
        <f t="shared" si="227"/>
        <v>1</v>
      </c>
      <c r="AQ540" s="8">
        <f t="shared" si="228"/>
        <v>0</v>
      </c>
      <c r="AR540" s="8">
        <f t="shared" si="237"/>
        <v>5.5</v>
      </c>
      <c r="AS540" s="8" t="e">
        <f t="shared" si="233"/>
        <v>#DIV/0!</v>
      </c>
      <c r="AT540" s="8">
        <f t="shared" si="234"/>
        <v>5.5</v>
      </c>
      <c r="AU540" s="8" t="e">
        <f t="shared" si="238"/>
        <v>#N/A</v>
      </c>
      <c r="AV540" s="8">
        <f t="shared" si="229"/>
        <v>5.5</v>
      </c>
      <c r="AW540" s="8" t="e">
        <f t="shared" si="230"/>
        <v>#DIV/0!</v>
      </c>
      <c r="AX540" s="8">
        <f t="shared" si="225"/>
        <v>5.5</v>
      </c>
      <c r="AY540" s="8">
        <f t="shared" si="221"/>
        <v>5.5</v>
      </c>
      <c r="AZ540" s="8" t="e">
        <f t="shared" si="222"/>
        <v>#DIV/0!</v>
      </c>
      <c r="BA540" s="1">
        <f t="shared" si="226"/>
        <v>5.5</v>
      </c>
      <c r="BB540" s="1">
        <f>SUM('BONUS GAZZETTA 2013 2014'!C540:AN540)</f>
        <v>0</v>
      </c>
      <c r="BC540" s="15">
        <f t="shared" si="235"/>
        <v>5.5</v>
      </c>
      <c r="BD540" s="1">
        <f t="shared" si="231"/>
        <v>5.5</v>
      </c>
      <c r="BE540" s="1">
        <f t="shared" si="232"/>
        <v>0</v>
      </c>
      <c r="BF540" s="1">
        <f>SUM('BONUS GAZZETTA 2013 2014'!D540,'BONUS GAZZETTA 2013 2014'!F540,'BONUS GAZZETTA 2013 2014'!H540,'BONUS GAZZETTA 2013 2014'!J540,'BONUS GAZZETTA 2013 2014'!L540,'BONUS GAZZETTA 2013 2014'!O540,'BONUS GAZZETTA 2013 2014'!Q540,'BONUS GAZZETTA 2013 2014'!S540,'BONUS GAZZETTA 2013 2014'!U540,'BONUS GAZZETTA 2013 2014'!V540,'BONUS GAZZETTA 2013 2014'!X540,'BONUS GAZZETTA 2013 2014'!Z540,'BONUS GAZZETTA 2013 2014'!AB540,'BONUS GAZZETTA 2013 2014'!AD540,'BONUS GAZZETTA 2013 2014'!AF540,'BONUS GAZZETTA 2013 2014'!AG540,'BONUS GAZZETTA 2013 2014'!AI540,'BONUS GAZZETTA 2013 2014'!AK540,'BONUS GAZZETTA 2013 2014'!AM540)</f>
        <v>0</v>
      </c>
      <c r="BG540" s="1">
        <f>SUM('BONUS GAZZETTA 2013 2014'!C540,'BONUS GAZZETTA 2013 2014'!E540,'BONUS GAZZETTA 2013 2014'!G540,'BONUS GAZZETTA 2013 2014'!I540,'BONUS GAZZETTA 2013 2014'!K540,'BONUS GAZZETTA 2013 2014'!M540,'BONUS GAZZETTA 2013 2014'!N540,'BONUS GAZZETTA 2013 2014'!P540,'BONUS GAZZETTA 2013 2014'!R540,'BONUS GAZZETTA 2013 2014'!T540,'BONUS GAZZETTA 2013 2014'!W540,'BONUS GAZZETTA 2013 2014'!Y540,'BONUS GAZZETTA 2013 2014'!AA540,'BONUS GAZZETTA 2013 2014'!AC540,'BONUS GAZZETTA 2013 2014'!AE540,'BONUS GAZZETTA 2013 2014'!AH540,'BONUS GAZZETTA 2013 2014'!AJ540,'BONUS GAZZETTA 2013 2014'!AL540,'BONUS GAZZETTA 2013 2014'!AN540)</f>
        <v>0</v>
      </c>
      <c r="BH540" s="1">
        <f t="shared" si="223"/>
        <v>5.5</v>
      </c>
      <c r="BI540" s="1">
        <f t="shared" si="224"/>
        <v>0</v>
      </c>
    </row>
    <row r="541" spans="1:61">
      <c r="A541" s="50" t="s">
        <v>14</v>
      </c>
      <c r="B541" s="50" t="s">
        <v>235</v>
      </c>
      <c r="C541" s="50">
        <v>5.5</v>
      </c>
      <c r="D541" s="50">
        <v>5</v>
      </c>
      <c r="E541" s="50" t="s">
        <v>423</v>
      </c>
      <c r="F541" s="50"/>
      <c r="G541" s="50"/>
      <c r="H541" s="51"/>
      <c r="I541" s="50"/>
      <c r="J541" s="50"/>
      <c r="K541" s="50"/>
      <c r="L541" s="50"/>
      <c r="M541" s="50">
        <v>6</v>
      </c>
      <c r="N541" s="50"/>
      <c r="O541" s="50"/>
      <c r="P541" s="50">
        <v>6</v>
      </c>
      <c r="Q541" s="50">
        <v>6</v>
      </c>
      <c r="R541" s="50">
        <v>5.5</v>
      </c>
      <c r="S541" s="50"/>
      <c r="T541" s="50"/>
      <c r="U541" s="50"/>
      <c r="V541" s="50"/>
      <c r="W541" s="50"/>
      <c r="X541" s="50"/>
      <c r="Y541" s="50"/>
      <c r="Z541" s="50"/>
      <c r="AA541" s="50"/>
      <c r="AB541" s="50"/>
      <c r="AC541" s="50"/>
      <c r="AD541" s="50"/>
      <c r="AE541" s="50">
        <v>5.5</v>
      </c>
      <c r="AF541" s="50">
        <v>5</v>
      </c>
      <c r="AG541" s="50">
        <v>5.5</v>
      </c>
      <c r="AH541" s="50"/>
      <c r="AI541" s="50" t="s">
        <v>423</v>
      </c>
      <c r="AJ541" s="50"/>
      <c r="AK541" s="50" t="s">
        <v>423</v>
      </c>
      <c r="AL541" s="50"/>
      <c r="AM541" s="50"/>
      <c r="AN541" s="50">
        <v>6</v>
      </c>
      <c r="AO541" s="7">
        <f t="shared" si="236"/>
        <v>10</v>
      </c>
      <c r="AP541" s="8">
        <f t="shared" si="227"/>
        <v>4</v>
      </c>
      <c r="AQ541" s="8">
        <f t="shared" si="228"/>
        <v>6</v>
      </c>
      <c r="AR541" s="8">
        <f t="shared" si="237"/>
        <v>5.6</v>
      </c>
      <c r="AS541" s="8">
        <f t="shared" si="233"/>
        <v>5.666666666666667</v>
      </c>
      <c r="AT541" s="8">
        <f t="shared" si="234"/>
        <v>5.5</v>
      </c>
      <c r="AU541" s="8">
        <f t="shared" si="238"/>
        <v>5.5</v>
      </c>
      <c r="AV541" s="8">
        <f t="shared" si="229"/>
        <v>5.375</v>
      </c>
      <c r="AW541" s="8">
        <f t="shared" si="230"/>
        <v>5.75</v>
      </c>
      <c r="AX541" s="8">
        <f t="shared" si="225"/>
        <v>5.55</v>
      </c>
      <c r="AY541" s="8">
        <f t="shared" si="221"/>
        <v>5.375</v>
      </c>
      <c r="AZ541" s="8">
        <f t="shared" si="222"/>
        <v>5.666666666666667</v>
      </c>
      <c r="BA541" s="1">
        <f t="shared" si="226"/>
        <v>56</v>
      </c>
      <c r="BB541" s="1">
        <f>SUM('BONUS GAZZETTA 2013 2014'!C541:AN541)</f>
        <v>-0.5</v>
      </c>
      <c r="BC541" s="15">
        <f t="shared" si="235"/>
        <v>55.5</v>
      </c>
      <c r="BD541" s="1">
        <f t="shared" si="231"/>
        <v>21.5</v>
      </c>
      <c r="BE541" s="1">
        <f t="shared" si="232"/>
        <v>34.5</v>
      </c>
      <c r="BF541" s="1">
        <f>SUM('BONUS GAZZETTA 2013 2014'!D541,'BONUS GAZZETTA 2013 2014'!F541,'BONUS GAZZETTA 2013 2014'!H541,'BONUS GAZZETTA 2013 2014'!J541,'BONUS GAZZETTA 2013 2014'!L541,'BONUS GAZZETTA 2013 2014'!O541,'BONUS GAZZETTA 2013 2014'!Q541,'BONUS GAZZETTA 2013 2014'!S541,'BONUS GAZZETTA 2013 2014'!U541,'BONUS GAZZETTA 2013 2014'!V541,'BONUS GAZZETTA 2013 2014'!X541,'BONUS GAZZETTA 2013 2014'!Z541,'BONUS GAZZETTA 2013 2014'!AB541,'BONUS GAZZETTA 2013 2014'!AD541,'BONUS GAZZETTA 2013 2014'!AF541,'BONUS GAZZETTA 2013 2014'!AG541,'BONUS GAZZETTA 2013 2014'!AI541,'BONUS GAZZETTA 2013 2014'!AK541,'BONUS GAZZETTA 2013 2014'!AM541)</f>
        <v>0</v>
      </c>
      <c r="BG541" s="1">
        <f>SUM('BONUS GAZZETTA 2013 2014'!C541,'BONUS GAZZETTA 2013 2014'!E541,'BONUS GAZZETTA 2013 2014'!G541,'BONUS GAZZETTA 2013 2014'!I541,'BONUS GAZZETTA 2013 2014'!K541,'BONUS GAZZETTA 2013 2014'!M541,'BONUS GAZZETTA 2013 2014'!N541,'BONUS GAZZETTA 2013 2014'!P541,'BONUS GAZZETTA 2013 2014'!R541,'BONUS GAZZETTA 2013 2014'!T541,'BONUS GAZZETTA 2013 2014'!W541,'BONUS GAZZETTA 2013 2014'!Y541,'BONUS GAZZETTA 2013 2014'!AA541,'BONUS GAZZETTA 2013 2014'!AC541,'BONUS GAZZETTA 2013 2014'!AE541,'BONUS GAZZETTA 2013 2014'!AH541,'BONUS GAZZETTA 2013 2014'!AJ541,'BONUS GAZZETTA 2013 2014'!AL541,'BONUS GAZZETTA 2013 2014'!AN541)</f>
        <v>-0.5</v>
      </c>
      <c r="BH541" s="1">
        <f t="shared" si="223"/>
        <v>21.5</v>
      </c>
      <c r="BI541" s="1">
        <f t="shared" si="224"/>
        <v>34</v>
      </c>
    </row>
    <row r="542" spans="1:61">
      <c r="A542" s="50" t="s">
        <v>14</v>
      </c>
      <c r="B542" s="50" t="s">
        <v>236</v>
      </c>
      <c r="C542" s="50">
        <v>6</v>
      </c>
      <c r="D542" s="50" t="s">
        <v>423</v>
      </c>
      <c r="E542" s="50"/>
      <c r="F542" s="50"/>
      <c r="G542" s="50"/>
      <c r="H542" s="51"/>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c r="AF542" s="50"/>
      <c r="AG542" s="50"/>
      <c r="AH542" s="50"/>
      <c r="AI542" s="50"/>
      <c r="AJ542" s="50"/>
      <c r="AK542" s="50"/>
      <c r="AL542" s="50"/>
      <c r="AM542" s="50"/>
      <c r="AN542" s="50"/>
      <c r="AO542" s="7">
        <f t="shared" si="236"/>
        <v>1</v>
      </c>
      <c r="AP542" s="8">
        <f t="shared" si="227"/>
        <v>0</v>
      </c>
      <c r="AQ542" s="8">
        <f t="shared" si="228"/>
        <v>1</v>
      </c>
      <c r="AR542" s="8">
        <f t="shared" si="237"/>
        <v>6</v>
      </c>
      <c r="AS542" s="8">
        <f t="shared" si="233"/>
        <v>6</v>
      </c>
      <c r="AT542" s="8" t="e">
        <f t="shared" si="234"/>
        <v>#DIV/0!</v>
      </c>
      <c r="AU542" s="8" t="e">
        <f t="shared" si="238"/>
        <v>#N/A</v>
      </c>
      <c r="AV542" s="8" t="e">
        <f t="shared" si="229"/>
        <v>#DIV/0!</v>
      </c>
      <c r="AW542" s="8">
        <f t="shared" si="230"/>
        <v>6</v>
      </c>
      <c r="AX542" s="8">
        <f t="shared" si="225"/>
        <v>6</v>
      </c>
      <c r="AY542" s="8" t="e">
        <f t="shared" si="221"/>
        <v>#DIV/0!</v>
      </c>
      <c r="AZ542" s="8">
        <f t="shared" si="222"/>
        <v>6</v>
      </c>
      <c r="BA542" s="1">
        <f t="shared" si="226"/>
        <v>6</v>
      </c>
      <c r="BB542" s="1">
        <f>SUM('BONUS GAZZETTA 2013 2014'!C542:AN542)</f>
        <v>0</v>
      </c>
      <c r="BC542" s="15">
        <f t="shared" si="235"/>
        <v>6</v>
      </c>
      <c r="BD542" s="1">
        <f t="shared" si="231"/>
        <v>0</v>
      </c>
      <c r="BE542" s="1">
        <f t="shared" si="232"/>
        <v>6</v>
      </c>
      <c r="BF542" s="1">
        <f>SUM('BONUS GAZZETTA 2013 2014'!D542,'BONUS GAZZETTA 2013 2014'!F542,'BONUS GAZZETTA 2013 2014'!H542,'BONUS GAZZETTA 2013 2014'!J542,'BONUS GAZZETTA 2013 2014'!L542,'BONUS GAZZETTA 2013 2014'!O542,'BONUS GAZZETTA 2013 2014'!Q542,'BONUS GAZZETTA 2013 2014'!S542,'BONUS GAZZETTA 2013 2014'!U542,'BONUS GAZZETTA 2013 2014'!V542,'BONUS GAZZETTA 2013 2014'!X542,'BONUS GAZZETTA 2013 2014'!Z542,'BONUS GAZZETTA 2013 2014'!AB542,'BONUS GAZZETTA 2013 2014'!AD542,'BONUS GAZZETTA 2013 2014'!AF542,'BONUS GAZZETTA 2013 2014'!AG542,'BONUS GAZZETTA 2013 2014'!AI542,'BONUS GAZZETTA 2013 2014'!AK542,'BONUS GAZZETTA 2013 2014'!AM542)</f>
        <v>0</v>
      </c>
      <c r="BG542" s="1">
        <f>SUM('BONUS GAZZETTA 2013 2014'!C542,'BONUS GAZZETTA 2013 2014'!E542,'BONUS GAZZETTA 2013 2014'!G542,'BONUS GAZZETTA 2013 2014'!I542,'BONUS GAZZETTA 2013 2014'!K542,'BONUS GAZZETTA 2013 2014'!M542,'BONUS GAZZETTA 2013 2014'!N542,'BONUS GAZZETTA 2013 2014'!P542,'BONUS GAZZETTA 2013 2014'!R542,'BONUS GAZZETTA 2013 2014'!T542,'BONUS GAZZETTA 2013 2014'!W542,'BONUS GAZZETTA 2013 2014'!Y542,'BONUS GAZZETTA 2013 2014'!AA542,'BONUS GAZZETTA 2013 2014'!AC542,'BONUS GAZZETTA 2013 2014'!AE542,'BONUS GAZZETTA 2013 2014'!AH542,'BONUS GAZZETTA 2013 2014'!AJ542,'BONUS GAZZETTA 2013 2014'!AL542,'BONUS GAZZETTA 2013 2014'!AN542)</f>
        <v>0</v>
      </c>
      <c r="BH542" s="1">
        <f t="shared" si="223"/>
        <v>0</v>
      </c>
      <c r="BI542" s="1">
        <f t="shared" si="224"/>
        <v>6</v>
      </c>
    </row>
    <row r="543" spans="1:61">
      <c r="A543" s="50" t="s">
        <v>14</v>
      </c>
      <c r="B543" s="50" t="s">
        <v>612</v>
      </c>
      <c r="C543" s="50"/>
      <c r="D543" s="50"/>
      <c r="E543" s="50"/>
      <c r="F543" s="50"/>
      <c r="G543" s="50"/>
      <c r="H543" s="51"/>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v>5.5</v>
      </c>
      <c r="AF543" s="50">
        <v>5</v>
      </c>
      <c r="AG543" s="50"/>
      <c r="AH543" s="50"/>
      <c r="AI543" s="50"/>
      <c r="AJ543" s="50"/>
      <c r="AK543" s="50"/>
      <c r="AL543" s="50"/>
      <c r="AM543" s="50"/>
      <c r="AN543" s="50"/>
      <c r="AO543" s="7">
        <f t="shared" si="236"/>
        <v>2</v>
      </c>
      <c r="AP543" s="8">
        <f t="shared" si="227"/>
        <v>1</v>
      </c>
      <c r="AQ543" s="8">
        <f t="shared" si="228"/>
        <v>1</v>
      </c>
      <c r="AR543" s="8">
        <f t="shared" si="237"/>
        <v>5.25</v>
      </c>
      <c r="AS543" s="8" t="e">
        <f t="shared" si="233"/>
        <v>#DIV/0!</v>
      </c>
      <c r="AT543" s="8">
        <f t="shared" si="234"/>
        <v>5.25</v>
      </c>
      <c r="AU543" s="8" t="e">
        <f t="shared" si="238"/>
        <v>#N/A</v>
      </c>
      <c r="AV543" s="8">
        <f t="shared" si="229"/>
        <v>5</v>
      </c>
      <c r="AW543" s="8">
        <f t="shared" si="230"/>
        <v>5.5</v>
      </c>
      <c r="AX543" s="8">
        <f t="shared" si="225"/>
        <v>5.25</v>
      </c>
      <c r="AY543" s="8">
        <f t="shared" si="221"/>
        <v>5</v>
      </c>
      <c r="AZ543" s="8">
        <f t="shared" si="222"/>
        <v>5.5</v>
      </c>
      <c r="BA543" s="1">
        <f t="shared" si="226"/>
        <v>10.5</v>
      </c>
      <c r="BB543" s="1">
        <f>SUM('BONUS GAZZETTA 2013 2014'!C543:AN543)</f>
        <v>0</v>
      </c>
      <c r="BC543" s="15">
        <f t="shared" si="235"/>
        <v>10.5</v>
      </c>
      <c r="BD543" s="1">
        <f t="shared" si="231"/>
        <v>5</v>
      </c>
      <c r="BE543" s="1">
        <f t="shared" si="232"/>
        <v>5.5</v>
      </c>
      <c r="BF543" s="1">
        <f>SUM('BONUS GAZZETTA 2013 2014'!D543,'BONUS GAZZETTA 2013 2014'!F543,'BONUS GAZZETTA 2013 2014'!H543,'BONUS GAZZETTA 2013 2014'!J543,'BONUS GAZZETTA 2013 2014'!L543,'BONUS GAZZETTA 2013 2014'!O543,'BONUS GAZZETTA 2013 2014'!Q543,'BONUS GAZZETTA 2013 2014'!S543,'BONUS GAZZETTA 2013 2014'!U543,'BONUS GAZZETTA 2013 2014'!V543,'BONUS GAZZETTA 2013 2014'!X543,'BONUS GAZZETTA 2013 2014'!Z543,'BONUS GAZZETTA 2013 2014'!AB543,'BONUS GAZZETTA 2013 2014'!AD543,'BONUS GAZZETTA 2013 2014'!AF543,'BONUS GAZZETTA 2013 2014'!AG543,'BONUS GAZZETTA 2013 2014'!AI543,'BONUS GAZZETTA 2013 2014'!AK543,'BONUS GAZZETTA 2013 2014'!AM543)</f>
        <v>0</v>
      </c>
      <c r="BG543" s="1">
        <f>SUM('BONUS GAZZETTA 2013 2014'!C543,'BONUS GAZZETTA 2013 2014'!E543,'BONUS GAZZETTA 2013 2014'!G543,'BONUS GAZZETTA 2013 2014'!I543,'BONUS GAZZETTA 2013 2014'!K543,'BONUS GAZZETTA 2013 2014'!M543,'BONUS GAZZETTA 2013 2014'!N543,'BONUS GAZZETTA 2013 2014'!P543,'BONUS GAZZETTA 2013 2014'!R543,'BONUS GAZZETTA 2013 2014'!T543,'BONUS GAZZETTA 2013 2014'!W543,'BONUS GAZZETTA 2013 2014'!Y543,'BONUS GAZZETTA 2013 2014'!AA543,'BONUS GAZZETTA 2013 2014'!AC543,'BONUS GAZZETTA 2013 2014'!AE543,'BONUS GAZZETTA 2013 2014'!AH543,'BONUS GAZZETTA 2013 2014'!AJ543,'BONUS GAZZETTA 2013 2014'!AL543,'BONUS GAZZETTA 2013 2014'!AN543)</f>
        <v>0</v>
      </c>
      <c r="BH543" s="1">
        <f t="shared" si="223"/>
        <v>5</v>
      </c>
      <c r="BI543" s="1">
        <f t="shared" si="224"/>
        <v>5.5</v>
      </c>
    </row>
    <row r="544" spans="1:61">
      <c r="A544" s="50" t="s">
        <v>14</v>
      </c>
      <c r="B544" s="50" t="s">
        <v>196</v>
      </c>
      <c r="C544" s="50"/>
      <c r="D544" s="50"/>
      <c r="E544" s="50"/>
      <c r="F544" s="50"/>
      <c r="G544" s="50"/>
      <c r="H544" s="51"/>
      <c r="I544" s="50"/>
      <c r="J544" s="50"/>
      <c r="K544" s="50"/>
      <c r="L544" s="50"/>
      <c r="M544" s="50"/>
      <c r="N544" s="50"/>
      <c r="O544" s="50"/>
      <c r="P544" s="50"/>
      <c r="Q544" s="50"/>
      <c r="R544" s="50"/>
      <c r="S544" s="50"/>
      <c r="T544" s="50"/>
      <c r="U544" s="50"/>
      <c r="V544" s="50"/>
      <c r="W544" s="50">
        <v>5.5</v>
      </c>
      <c r="X544" s="50">
        <v>6</v>
      </c>
      <c r="Y544" s="50"/>
      <c r="Z544" s="50">
        <v>5.5</v>
      </c>
      <c r="AA544" s="50"/>
      <c r="AB544" s="50"/>
      <c r="AC544" s="50">
        <v>6.5</v>
      </c>
      <c r="AD544" s="50">
        <v>7</v>
      </c>
      <c r="AE544" s="50"/>
      <c r="AF544" s="50"/>
      <c r="AG544" s="50">
        <v>6.5</v>
      </c>
      <c r="AH544" s="50">
        <v>8</v>
      </c>
      <c r="AI544" s="50">
        <v>6</v>
      </c>
      <c r="AJ544" s="50"/>
      <c r="AK544" s="50">
        <v>7</v>
      </c>
      <c r="AL544" s="50">
        <v>7.5</v>
      </c>
      <c r="AM544" s="50">
        <v>6</v>
      </c>
      <c r="AN544" s="50">
        <v>5</v>
      </c>
      <c r="AO544" s="7">
        <f t="shared" si="236"/>
        <v>12</v>
      </c>
      <c r="AP544" s="8">
        <f t="shared" si="227"/>
        <v>7</v>
      </c>
      <c r="AQ544" s="8">
        <f t="shared" si="228"/>
        <v>5</v>
      </c>
      <c r="AR544" s="8">
        <f t="shared" si="237"/>
        <v>6.375</v>
      </c>
      <c r="AS544" s="8" t="e">
        <f t="shared" si="233"/>
        <v>#DIV/0!</v>
      </c>
      <c r="AT544" s="8">
        <f t="shared" si="234"/>
        <v>6.375</v>
      </c>
      <c r="AU544" s="8">
        <f t="shared" si="238"/>
        <v>6</v>
      </c>
      <c r="AV544" s="8">
        <f t="shared" si="229"/>
        <v>6.2857142857142856</v>
      </c>
      <c r="AW544" s="8">
        <f t="shared" si="230"/>
        <v>6.5</v>
      </c>
      <c r="AX544" s="8">
        <f t="shared" si="225"/>
        <v>7.333333333333333</v>
      </c>
      <c r="AY544" s="8">
        <f t="shared" si="221"/>
        <v>6.6428571428571432</v>
      </c>
      <c r="AZ544" s="8">
        <f t="shared" si="222"/>
        <v>8.3000000000000007</v>
      </c>
      <c r="BA544" s="1">
        <f t="shared" si="226"/>
        <v>76.5</v>
      </c>
      <c r="BB544" s="1">
        <f>SUM('BONUS GAZZETTA 2013 2014'!C544:AN544)</f>
        <v>11.5</v>
      </c>
      <c r="BC544" s="15">
        <f t="shared" si="235"/>
        <v>88</v>
      </c>
      <c r="BD544" s="1">
        <f t="shared" si="231"/>
        <v>44</v>
      </c>
      <c r="BE544" s="1">
        <f t="shared" si="232"/>
        <v>32.5</v>
      </c>
      <c r="BF544" s="1">
        <f>SUM('BONUS GAZZETTA 2013 2014'!D544,'BONUS GAZZETTA 2013 2014'!F544,'BONUS GAZZETTA 2013 2014'!H544,'BONUS GAZZETTA 2013 2014'!J544,'BONUS GAZZETTA 2013 2014'!L544,'BONUS GAZZETTA 2013 2014'!O544,'BONUS GAZZETTA 2013 2014'!Q544,'BONUS GAZZETTA 2013 2014'!S544,'BONUS GAZZETTA 2013 2014'!U544,'BONUS GAZZETTA 2013 2014'!V544,'BONUS GAZZETTA 2013 2014'!X544,'BONUS GAZZETTA 2013 2014'!Z544,'BONUS GAZZETTA 2013 2014'!AB544,'BONUS GAZZETTA 2013 2014'!AD544,'BONUS GAZZETTA 2013 2014'!AF544,'BONUS GAZZETTA 2013 2014'!AG544,'BONUS GAZZETTA 2013 2014'!AI544,'BONUS GAZZETTA 2013 2014'!AK544,'BONUS GAZZETTA 2013 2014'!AM544)</f>
        <v>2.5</v>
      </c>
      <c r="BG544" s="1">
        <f>SUM('BONUS GAZZETTA 2013 2014'!C544,'BONUS GAZZETTA 2013 2014'!E544,'BONUS GAZZETTA 2013 2014'!G544,'BONUS GAZZETTA 2013 2014'!I544,'BONUS GAZZETTA 2013 2014'!K544,'BONUS GAZZETTA 2013 2014'!M544,'BONUS GAZZETTA 2013 2014'!N544,'BONUS GAZZETTA 2013 2014'!P544,'BONUS GAZZETTA 2013 2014'!R544,'BONUS GAZZETTA 2013 2014'!T544,'BONUS GAZZETTA 2013 2014'!W544,'BONUS GAZZETTA 2013 2014'!Y544,'BONUS GAZZETTA 2013 2014'!AA544,'BONUS GAZZETTA 2013 2014'!AC544,'BONUS GAZZETTA 2013 2014'!AE544,'BONUS GAZZETTA 2013 2014'!AH544,'BONUS GAZZETTA 2013 2014'!AJ544,'BONUS GAZZETTA 2013 2014'!AL544,'BONUS GAZZETTA 2013 2014'!AN544)</f>
        <v>9</v>
      </c>
      <c r="BH544" s="1">
        <f t="shared" si="223"/>
        <v>46.5</v>
      </c>
      <c r="BI544" s="1">
        <f t="shared" si="224"/>
        <v>41.5</v>
      </c>
    </row>
    <row r="545" spans="1:61">
      <c r="A545" s="50" t="s">
        <v>14</v>
      </c>
      <c r="B545" s="50" t="s">
        <v>237</v>
      </c>
      <c r="C545" s="50">
        <v>6</v>
      </c>
      <c r="D545" s="50">
        <v>5.5</v>
      </c>
      <c r="E545" s="50">
        <v>6</v>
      </c>
      <c r="F545" s="50">
        <v>5.5</v>
      </c>
      <c r="G545" s="50">
        <v>7</v>
      </c>
      <c r="H545" s="51">
        <v>6.5</v>
      </c>
      <c r="I545" s="50">
        <v>5</v>
      </c>
      <c r="J545" s="50">
        <v>5.5</v>
      </c>
      <c r="K545" s="50">
        <v>5.5</v>
      </c>
      <c r="L545" s="50">
        <v>6</v>
      </c>
      <c r="M545" s="50"/>
      <c r="N545" s="50">
        <v>6</v>
      </c>
      <c r="O545" s="50">
        <v>7</v>
      </c>
      <c r="P545" s="50">
        <v>6.5</v>
      </c>
      <c r="Q545" s="50">
        <v>5</v>
      </c>
      <c r="R545" s="50">
        <v>5</v>
      </c>
      <c r="S545" s="50">
        <v>6.5</v>
      </c>
      <c r="T545" s="50">
        <v>5</v>
      </c>
      <c r="U545" s="50">
        <v>6</v>
      </c>
      <c r="V545" s="50"/>
      <c r="W545" s="50">
        <v>5</v>
      </c>
      <c r="X545" s="50"/>
      <c r="Y545" s="50"/>
      <c r="Z545" s="50">
        <v>5.5</v>
      </c>
      <c r="AA545" s="50">
        <v>5</v>
      </c>
      <c r="AB545" s="50">
        <v>5</v>
      </c>
      <c r="AC545" s="50"/>
      <c r="AD545" s="50">
        <v>7</v>
      </c>
      <c r="AE545" s="50">
        <v>5.5</v>
      </c>
      <c r="AF545" s="50">
        <v>5.5</v>
      </c>
      <c r="AG545" s="50">
        <v>5.5</v>
      </c>
      <c r="AH545" s="50">
        <v>6</v>
      </c>
      <c r="AI545" s="50">
        <v>6.5</v>
      </c>
      <c r="AJ545" s="50">
        <v>6</v>
      </c>
      <c r="AK545" s="50">
        <v>7</v>
      </c>
      <c r="AL545" s="50">
        <v>6.5</v>
      </c>
      <c r="AM545" s="50">
        <v>7</v>
      </c>
      <c r="AN545" s="50">
        <v>5.5</v>
      </c>
      <c r="AO545" s="8">
        <f t="shared" si="236"/>
        <v>33</v>
      </c>
      <c r="AP545" s="8">
        <f t="shared" si="227"/>
        <v>17</v>
      </c>
      <c r="AQ545" s="8">
        <f t="shared" si="228"/>
        <v>16</v>
      </c>
      <c r="AR545" s="8">
        <f t="shared" si="237"/>
        <v>5.8787878787878789</v>
      </c>
      <c r="AS545" s="8">
        <f t="shared" si="233"/>
        <v>5.8611111111111107</v>
      </c>
      <c r="AT545" s="8">
        <f t="shared" si="234"/>
        <v>5.9</v>
      </c>
      <c r="AU545" s="8">
        <f t="shared" si="238"/>
        <v>5.5</v>
      </c>
      <c r="AV545" s="8">
        <f t="shared" si="229"/>
        <v>6.0294117647058822</v>
      </c>
      <c r="AW545" s="8">
        <f t="shared" si="230"/>
        <v>5.71875</v>
      </c>
      <c r="AX545" s="8">
        <f t="shared" si="225"/>
        <v>6.4848484848484844</v>
      </c>
      <c r="AY545" s="8">
        <f t="shared" si="221"/>
        <v>6.8529411764705879</v>
      </c>
      <c r="AZ545" s="8">
        <f t="shared" si="222"/>
        <v>6.09375</v>
      </c>
      <c r="BA545" s="1">
        <f t="shared" si="226"/>
        <v>194</v>
      </c>
      <c r="BB545" s="1">
        <f>SUM('BONUS GAZZETTA 2013 2014'!C545:AN545)</f>
        <v>20</v>
      </c>
      <c r="BC545" s="15">
        <f t="shared" si="235"/>
        <v>214</v>
      </c>
      <c r="BD545" s="1">
        <f t="shared" si="231"/>
        <v>102.5</v>
      </c>
      <c r="BE545" s="1">
        <f t="shared" si="232"/>
        <v>91.5</v>
      </c>
      <c r="BF545" s="1">
        <f>SUM('BONUS GAZZETTA 2013 2014'!D545,'BONUS GAZZETTA 2013 2014'!F545,'BONUS GAZZETTA 2013 2014'!H545,'BONUS GAZZETTA 2013 2014'!J545,'BONUS GAZZETTA 2013 2014'!L545,'BONUS GAZZETTA 2013 2014'!O545,'BONUS GAZZETTA 2013 2014'!Q545,'BONUS GAZZETTA 2013 2014'!S545,'BONUS GAZZETTA 2013 2014'!U545,'BONUS GAZZETTA 2013 2014'!V545,'BONUS GAZZETTA 2013 2014'!X545,'BONUS GAZZETTA 2013 2014'!Z545,'BONUS GAZZETTA 2013 2014'!AB545,'BONUS GAZZETTA 2013 2014'!AD545,'BONUS GAZZETTA 2013 2014'!AF545,'BONUS GAZZETTA 2013 2014'!AG545,'BONUS GAZZETTA 2013 2014'!AI545,'BONUS GAZZETTA 2013 2014'!AK545,'BONUS GAZZETTA 2013 2014'!AM545)</f>
        <v>14</v>
      </c>
      <c r="BG545" s="1">
        <f>SUM('BONUS GAZZETTA 2013 2014'!C545,'BONUS GAZZETTA 2013 2014'!E545,'BONUS GAZZETTA 2013 2014'!G545,'BONUS GAZZETTA 2013 2014'!I545,'BONUS GAZZETTA 2013 2014'!K545,'BONUS GAZZETTA 2013 2014'!M545,'BONUS GAZZETTA 2013 2014'!N545,'BONUS GAZZETTA 2013 2014'!P545,'BONUS GAZZETTA 2013 2014'!R545,'BONUS GAZZETTA 2013 2014'!T545,'BONUS GAZZETTA 2013 2014'!W545,'BONUS GAZZETTA 2013 2014'!Y545,'BONUS GAZZETTA 2013 2014'!AA545,'BONUS GAZZETTA 2013 2014'!AC545,'BONUS GAZZETTA 2013 2014'!AE545,'BONUS GAZZETTA 2013 2014'!AH545,'BONUS GAZZETTA 2013 2014'!AJ545,'BONUS GAZZETTA 2013 2014'!AL545,'BONUS GAZZETTA 2013 2014'!AN545)</f>
        <v>6</v>
      </c>
      <c r="BH545" s="1">
        <f t="shared" si="223"/>
        <v>116.5</v>
      </c>
      <c r="BI545" s="1">
        <f t="shared" si="224"/>
        <v>97.5</v>
      </c>
    </row>
    <row r="546" spans="1:61">
      <c r="A546" s="145" t="s">
        <v>298</v>
      </c>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c r="AB546" s="145"/>
      <c r="AC546" s="145"/>
      <c r="AD546" s="145"/>
      <c r="AE546" s="145"/>
      <c r="AF546" s="145"/>
      <c r="AG546" s="145"/>
      <c r="AH546" s="145"/>
      <c r="AI546" s="145"/>
      <c r="AJ546" s="145"/>
      <c r="AK546" s="145"/>
      <c r="AL546" s="145"/>
      <c r="AM546" s="145"/>
      <c r="AN546" s="145"/>
      <c r="AO546" s="12"/>
      <c r="AP546" s="12"/>
      <c r="AQ546" s="12"/>
      <c r="AR546" s="12"/>
      <c r="AS546" s="12"/>
      <c r="AT546" s="12"/>
      <c r="AU546" s="12"/>
      <c r="AV546" s="12"/>
      <c r="AW546" s="12"/>
      <c r="AX546" s="13"/>
      <c r="AY546" s="13"/>
      <c r="AZ546" s="13"/>
      <c r="BA546" s="13"/>
      <c r="BB546" s="13"/>
      <c r="BC546" s="13"/>
      <c r="BD546" s="13"/>
      <c r="BE546" s="13"/>
    </row>
    <row r="547" spans="1:61">
      <c r="A547" s="52" t="s">
        <v>0</v>
      </c>
      <c r="B547" s="52" t="s">
        <v>547</v>
      </c>
      <c r="C547" s="52"/>
      <c r="D547" s="52"/>
      <c r="E547" s="52"/>
      <c r="F547" s="52"/>
      <c r="G547" s="52"/>
      <c r="H547" s="52"/>
      <c r="I547" s="52"/>
      <c r="J547" s="52"/>
      <c r="K547" s="52"/>
      <c r="L547" s="52"/>
      <c r="M547" s="52"/>
      <c r="N547" s="52"/>
      <c r="O547" s="52"/>
      <c r="P547" s="52">
        <v>5.5</v>
      </c>
      <c r="Q547" s="52" t="s">
        <v>429</v>
      </c>
      <c r="R547" s="52">
        <v>6</v>
      </c>
      <c r="S547" s="52"/>
      <c r="T547" s="52"/>
      <c r="U547" s="52"/>
      <c r="V547" s="52"/>
      <c r="W547" s="52"/>
      <c r="X547" s="52"/>
      <c r="Y547" s="52"/>
      <c r="Z547" s="52"/>
      <c r="AA547" s="52"/>
      <c r="AB547" s="52"/>
      <c r="AC547" s="52"/>
      <c r="AD547" s="52"/>
      <c r="AE547" s="52"/>
      <c r="AF547" s="52"/>
      <c r="AG547" s="52"/>
      <c r="AH547" s="52"/>
      <c r="AI547" s="52"/>
      <c r="AJ547" s="52"/>
      <c r="AK547" s="52"/>
      <c r="AL547" s="52"/>
      <c r="AM547" s="52"/>
      <c r="AN547" s="52"/>
      <c r="AO547" s="8">
        <f t="shared" si="236"/>
        <v>2</v>
      </c>
      <c r="AP547" s="8">
        <f>COUNT(C547,E547,G547,H547,J547,M547,O547,Q547,S547,U547,W547,Y547,AB547,AD547,AE547,AG547,AI547,AK547,AM547)</f>
        <v>0</v>
      </c>
      <c r="AQ547" s="8">
        <f>COUNT(D547,F547,I547,K547,L547,N547,P547,R547,T547,V547,X547,Z547,AA547,AC547,AF547,AH547,AJ547,AL547,AN547)</f>
        <v>2</v>
      </c>
      <c r="AR547" s="8">
        <f t="shared" si="237"/>
        <v>5.75</v>
      </c>
      <c r="AS547" s="8">
        <f t="shared" si="233"/>
        <v>5.75</v>
      </c>
      <c r="AT547" s="8" t="e">
        <f t="shared" si="234"/>
        <v>#DIV/0!</v>
      </c>
      <c r="AU547" s="8" t="e">
        <f t="shared" si="238"/>
        <v>#N/A</v>
      </c>
      <c r="AV547" s="8" t="e">
        <f>AVERAGE(C547,E547,G547,H547,J547,M547,O547,Q547,S547,U547,W547,Y547,AB547,AD547,AE547,AG547,AI547,AK547,AM547)</f>
        <v>#DIV/0!</v>
      </c>
      <c r="AW547" s="8">
        <f>AVERAGE(D547,F547,I547,K547,L547,N547,P547,R547,T547,V547,X547,Z547,AA547,AC547,AF547,AH547,AJ547,AL547,AN547)</f>
        <v>5.75</v>
      </c>
      <c r="AX547" s="8">
        <f t="shared" ref="AX547:AX572" si="239">BC547/AO547</f>
        <v>5</v>
      </c>
      <c r="AY547" s="8" t="e">
        <f t="shared" si="221"/>
        <v>#DIV/0!</v>
      </c>
      <c r="AZ547" s="8">
        <f t="shared" si="222"/>
        <v>5</v>
      </c>
      <c r="BA547" s="1">
        <f t="shared" ref="BA547:BA572" si="240">SUM(C547:AN547)</f>
        <v>11.5</v>
      </c>
      <c r="BB547" s="1">
        <f>SUM('BONUS GAZZETTA 2013 2014'!C547:AN547)</f>
        <v>-1.5</v>
      </c>
      <c r="BC547" s="15">
        <f t="shared" si="235"/>
        <v>10</v>
      </c>
      <c r="BD547" s="1">
        <f>SUM(C547,E547,G547,H547,J547,M547,O547,Q547,S547,U547,W547,Y547,AB547,AD547,AE547,AG547,AI547,AK547,AM547)</f>
        <v>0</v>
      </c>
      <c r="BE547" s="1">
        <f>SUM(D547,F547,I547,K547,L547,N547,P547,R547,T547,V547,X547,Z547,AA547,AC547,AF547,AH547,AJ547,AL547,AN547)</f>
        <v>11.5</v>
      </c>
      <c r="BF547" s="1">
        <f>SUM('BONUS GAZZETTA 2013 2014'!C547,'BONUS GAZZETTA 2013 2014'!E547,'BONUS GAZZETTA 2013 2014'!G547,'BONUS GAZZETTA 2013 2014'!H547,'BONUS GAZZETTA 2013 2014'!J547,'BONUS GAZZETTA 2013 2014'!M547,'BONUS GAZZETTA 2013 2014'!O547,'BONUS GAZZETTA 2013 2014'!Q547,'BONUS GAZZETTA 2013 2014'!S547,'BONUS GAZZETTA 2013 2014'!U547,'BONUS GAZZETTA 2013 2014'!W547,'BONUS GAZZETTA 2013 2014'!Y547,'BONUS GAZZETTA 2013 2014'!AB547,'BONUS GAZZETTA 2013 2014'!AD547,'BONUS GAZZETTA 2013 2014'!AE547,'BONUS GAZZETTA 2013 2014'!AG547,'BONUS GAZZETTA 2013 2014'!AI547,'BONUS GAZZETTA 2013 2014'!AK547,'BONUS GAZZETTA 2013 2014'!AM547)</f>
        <v>0</v>
      </c>
      <c r="BG547" s="1">
        <f>SUM('BONUS GAZZETTA 2013 2014'!D547,'BONUS GAZZETTA 2013 2014'!F547,'BONUS GAZZETTA 2013 2014'!I547,'BONUS GAZZETTA 2013 2014'!K547,'BONUS GAZZETTA 2013 2014'!L547,'BONUS GAZZETTA 2013 2014'!N547,'BONUS GAZZETTA 2013 2014'!P547,'BONUS GAZZETTA 2013 2014'!R547,'BONUS GAZZETTA 2013 2014'!T547,'BONUS GAZZETTA 2013 2014'!V547,'BONUS GAZZETTA 2013 2014'!X547,'BONUS GAZZETTA 2013 2014'!Z547,'BONUS GAZZETTA 2013 2014'!AA547,'BONUS GAZZETTA 2013 2014'!AC547,'BONUS GAZZETTA 2013 2014'!AF547,'BONUS GAZZETTA 2013 2014'!AH547,'BONUS GAZZETTA 2013 2014'!AJ547,'BONUS GAZZETTA 2013 2014'!AL547,'BONUS GAZZETTA 2013 2014'!AN547)</f>
        <v>-1.5</v>
      </c>
      <c r="BH547" s="1">
        <f t="shared" si="223"/>
        <v>0</v>
      </c>
      <c r="BI547" s="1">
        <f t="shared" si="224"/>
        <v>10</v>
      </c>
    </row>
    <row r="548" spans="1:61">
      <c r="A548" s="52" t="s">
        <v>0</v>
      </c>
      <c r="B548" s="52" t="s">
        <v>239</v>
      </c>
      <c r="C548" s="52">
        <v>6</v>
      </c>
      <c r="D548" s="52">
        <v>6</v>
      </c>
      <c r="E548" s="52">
        <v>6.5</v>
      </c>
      <c r="F548" s="52">
        <v>6</v>
      </c>
      <c r="G548" s="52">
        <v>6</v>
      </c>
      <c r="H548" s="53">
        <v>6</v>
      </c>
      <c r="I548" s="52">
        <v>6</v>
      </c>
      <c r="J548" s="52">
        <v>4</v>
      </c>
      <c r="K548" s="52">
        <v>6</v>
      </c>
      <c r="L548" s="52">
        <v>6</v>
      </c>
      <c r="M548" s="52">
        <v>6.5</v>
      </c>
      <c r="N548" s="52">
        <v>5</v>
      </c>
      <c r="O548" s="52">
        <v>6.5</v>
      </c>
      <c r="P548" s="52">
        <v>6</v>
      </c>
      <c r="Q548" s="52">
        <v>6.5</v>
      </c>
      <c r="R548" s="52"/>
      <c r="S548" s="52">
        <v>6.5</v>
      </c>
      <c r="T548" s="52">
        <v>6</v>
      </c>
      <c r="U548" s="52">
        <v>6.5</v>
      </c>
      <c r="V548" s="52">
        <v>6</v>
      </c>
      <c r="W548" s="52">
        <v>6.5</v>
      </c>
      <c r="X548" s="52">
        <v>6.5</v>
      </c>
      <c r="Y548" s="52">
        <v>5</v>
      </c>
      <c r="Z548" s="52">
        <v>6.5</v>
      </c>
      <c r="AA548" s="52">
        <v>6.5</v>
      </c>
      <c r="AB548" s="52">
        <v>6</v>
      </c>
      <c r="AC548" s="52">
        <v>5.5</v>
      </c>
      <c r="AD548" s="52">
        <v>6.5</v>
      </c>
      <c r="AE548" s="52">
        <v>5.5</v>
      </c>
      <c r="AF548" s="52">
        <v>7</v>
      </c>
      <c r="AG548" s="52">
        <v>6</v>
      </c>
      <c r="AH548" s="52">
        <v>6.5</v>
      </c>
      <c r="AI548" s="52">
        <v>6.5</v>
      </c>
      <c r="AJ548" s="52">
        <v>5.5</v>
      </c>
      <c r="AK548" s="52">
        <v>6</v>
      </c>
      <c r="AL548" s="52">
        <v>6</v>
      </c>
      <c r="AM548" s="52">
        <v>7</v>
      </c>
      <c r="AN548" s="52">
        <v>6.5</v>
      </c>
      <c r="AO548" s="8">
        <f t="shared" si="236"/>
        <v>37</v>
      </c>
      <c r="AP548" s="8">
        <f t="shared" ref="AP548:AP572" si="241">COUNT(C548,E548,G548,H548,J548,M548,O548,Q548,S548,U548,W548,Y548,AB548,AD548,AE548,AG548,AI548,AK548,AM548)</f>
        <v>19</v>
      </c>
      <c r="AQ548" s="8">
        <f t="shared" ref="AQ548:AQ572" si="242">COUNT(D548,F548,I548,K548,L548,N548,P548,R548,T548,V548,X548,Z548,AA548,AC548,AF548,AH548,AJ548,AL548,AN548)</f>
        <v>18</v>
      </c>
      <c r="AR548" s="8">
        <f t="shared" si="237"/>
        <v>6.0945945945945947</v>
      </c>
      <c r="AS548" s="8">
        <f t="shared" si="233"/>
        <v>6</v>
      </c>
      <c r="AT548" s="8">
        <f t="shared" si="234"/>
        <v>6.1842105263157894</v>
      </c>
      <c r="AU548" s="8">
        <f t="shared" si="238"/>
        <v>6</v>
      </c>
      <c r="AV548" s="8">
        <f t="shared" ref="AV548:AV572" si="243">AVERAGE(C548,E548,G548,H548,J548,M548,O548,Q548,S548,U548,W548,Y548,AB548,AD548,AE548,AG548,AI548,AK548,AM548)</f>
        <v>6.1052631578947372</v>
      </c>
      <c r="AW548" s="8">
        <f t="shared" ref="AW548:AW572" si="244">AVERAGE(D548,F548,I548,K548,L548,N548,P548,R548,T548,V548,X548,Z548,AA548,AC548,AF548,AH548,AJ548,AL548,AN548)</f>
        <v>6.083333333333333</v>
      </c>
      <c r="AX548" s="8">
        <f t="shared" si="239"/>
        <v>4.8648648648648649</v>
      </c>
      <c r="AY548" s="8">
        <f t="shared" si="221"/>
        <v>5.1578947368421053</v>
      </c>
      <c r="AZ548" s="8">
        <f t="shared" si="222"/>
        <v>4.5555555555555554</v>
      </c>
      <c r="BA548" s="1">
        <f t="shared" si="240"/>
        <v>225.5</v>
      </c>
      <c r="BB548" s="1">
        <f>SUM('BONUS GAZZETTA 2013 2014'!C548:AN548)</f>
        <v>-45.5</v>
      </c>
      <c r="BC548" s="15">
        <f t="shared" si="235"/>
        <v>180</v>
      </c>
      <c r="BD548" s="1">
        <f t="shared" ref="BD548:BD572" si="245">SUM(C548,E548,G548,H548,J548,M548,O548,Q548,S548,U548,W548,Y548,AB548,AD548,AE548,AG548,AI548,AK548,AM548)</f>
        <v>116</v>
      </c>
      <c r="BE548" s="1">
        <f t="shared" ref="BE548:BE572" si="246">SUM(D548,F548,I548,K548,L548,N548,P548,R548,T548,V548,X548,Z548,AA548,AC548,AF548,AH548,AJ548,AL548,AN548)</f>
        <v>109.5</v>
      </c>
      <c r="BF548" s="1">
        <f>SUM('BONUS GAZZETTA 2013 2014'!C548,'BONUS GAZZETTA 2013 2014'!E548,'BONUS GAZZETTA 2013 2014'!G548,'BONUS GAZZETTA 2013 2014'!H548,'BONUS GAZZETTA 2013 2014'!J548,'BONUS GAZZETTA 2013 2014'!M548,'BONUS GAZZETTA 2013 2014'!O548,'BONUS GAZZETTA 2013 2014'!Q548,'BONUS GAZZETTA 2013 2014'!S548,'BONUS GAZZETTA 2013 2014'!U548,'BONUS GAZZETTA 2013 2014'!W548,'BONUS GAZZETTA 2013 2014'!Y548,'BONUS GAZZETTA 2013 2014'!AB548,'BONUS GAZZETTA 2013 2014'!AD548,'BONUS GAZZETTA 2013 2014'!AE548,'BONUS GAZZETTA 2013 2014'!AG548,'BONUS GAZZETTA 2013 2014'!AI548,'BONUS GAZZETTA 2013 2014'!AK548,'BONUS GAZZETTA 2013 2014'!AM548)</f>
        <v>-18</v>
      </c>
      <c r="BG548" s="1">
        <f>SUM('BONUS GAZZETTA 2013 2014'!D548,'BONUS GAZZETTA 2013 2014'!F548,'BONUS GAZZETTA 2013 2014'!I548,'BONUS GAZZETTA 2013 2014'!K548,'BONUS GAZZETTA 2013 2014'!L548,'BONUS GAZZETTA 2013 2014'!N548,'BONUS GAZZETTA 2013 2014'!P548,'BONUS GAZZETTA 2013 2014'!R548,'BONUS GAZZETTA 2013 2014'!T548,'BONUS GAZZETTA 2013 2014'!V548,'BONUS GAZZETTA 2013 2014'!X548,'BONUS GAZZETTA 2013 2014'!Z548,'BONUS GAZZETTA 2013 2014'!AA548,'BONUS GAZZETTA 2013 2014'!AC548,'BONUS GAZZETTA 2013 2014'!AF548,'BONUS GAZZETTA 2013 2014'!AH548,'BONUS GAZZETTA 2013 2014'!AJ548,'BONUS GAZZETTA 2013 2014'!AL548,'BONUS GAZZETTA 2013 2014'!AN548)</f>
        <v>-27.5</v>
      </c>
      <c r="BH548" s="1">
        <f t="shared" si="223"/>
        <v>98</v>
      </c>
      <c r="BI548" s="1">
        <f t="shared" si="224"/>
        <v>82</v>
      </c>
    </row>
    <row r="549" spans="1:61">
      <c r="A549" s="52" t="s">
        <v>2</v>
      </c>
      <c r="B549" s="52" t="s">
        <v>386</v>
      </c>
      <c r="C549" s="52"/>
      <c r="D549" s="52"/>
      <c r="E549" s="52">
        <v>6.5</v>
      </c>
      <c r="F549" s="52">
        <v>6</v>
      </c>
      <c r="G549" s="52">
        <v>6</v>
      </c>
      <c r="H549" s="53"/>
      <c r="I549" s="52" t="s">
        <v>423</v>
      </c>
      <c r="J549" s="52"/>
      <c r="K549" s="52"/>
      <c r="L549" s="52"/>
      <c r="M549" s="52"/>
      <c r="N549" s="52">
        <v>6.5</v>
      </c>
      <c r="O549" s="52">
        <v>7</v>
      </c>
      <c r="P549" s="52">
        <v>6</v>
      </c>
      <c r="Q549" s="52"/>
      <c r="R549" s="52"/>
      <c r="S549" s="52"/>
      <c r="T549" s="52"/>
      <c r="U549" s="52"/>
      <c r="V549" s="52"/>
      <c r="W549" s="52"/>
      <c r="X549" s="52"/>
      <c r="Y549" s="52"/>
      <c r="Z549" s="52">
        <v>5</v>
      </c>
      <c r="AA549" s="52">
        <v>5.5</v>
      </c>
      <c r="AB549" s="52">
        <v>5.5</v>
      </c>
      <c r="AC549" s="52"/>
      <c r="AD549" s="52">
        <v>6.5</v>
      </c>
      <c r="AE549" s="52">
        <v>7</v>
      </c>
      <c r="AF549" s="52">
        <v>6</v>
      </c>
      <c r="AG549" s="52">
        <v>6.5</v>
      </c>
      <c r="AH549" s="52">
        <v>6</v>
      </c>
      <c r="AI549" s="52">
        <v>6</v>
      </c>
      <c r="AJ549" s="52">
        <v>5.5</v>
      </c>
      <c r="AK549" s="52">
        <v>6</v>
      </c>
      <c r="AL549" s="52">
        <v>6</v>
      </c>
      <c r="AM549" s="52">
        <v>6.5</v>
      </c>
      <c r="AN549" s="52"/>
      <c r="AO549" s="8">
        <f t="shared" si="236"/>
        <v>19</v>
      </c>
      <c r="AP549" s="8">
        <f t="shared" si="241"/>
        <v>10</v>
      </c>
      <c r="AQ549" s="8">
        <f t="shared" si="242"/>
        <v>9</v>
      </c>
      <c r="AR549" s="8">
        <f t="shared" si="237"/>
        <v>6.1052631578947372</v>
      </c>
      <c r="AS549" s="8">
        <f t="shared" si="233"/>
        <v>6.333333333333333</v>
      </c>
      <c r="AT549" s="8">
        <f t="shared" si="234"/>
        <v>6</v>
      </c>
      <c r="AU549" s="8">
        <f t="shared" si="238"/>
        <v>6</v>
      </c>
      <c r="AV549" s="8">
        <f t="shared" si="243"/>
        <v>6.35</v>
      </c>
      <c r="AW549" s="8">
        <f t="shared" si="244"/>
        <v>5.833333333333333</v>
      </c>
      <c r="AX549" s="8">
        <f t="shared" si="239"/>
        <v>5.8947368421052628</v>
      </c>
      <c r="AY549" s="8">
        <f t="shared" si="221"/>
        <v>6.1</v>
      </c>
      <c r="AZ549" s="8">
        <f t="shared" si="222"/>
        <v>5.666666666666667</v>
      </c>
      <c r="BA549" s="1">
        <f t="shared" si="240"/>
        <v>116</v>
      </c>
      <c r="BB549" s="1">
        <f>SUM('BONUS GAZZETTA 2013 2014'!C549:AN549)</f>
        <v>-4</v>
      </c>
      <c r="BC549" s="15">
        <f t="shared" si="235"/>
        <v>112</v>
      </c>
      <c r="BD549" s="1">
        <f t="shared" si="245"/>
        <v>63.5</v>
      </c>
      <c r="BE549" s="1">
        <f t="shared" si="246"/>
        <v>52.5</v>
      </c>
      <c r="BF549" s="1">
        <f>SUM('BONUS GAZZETTA 2013 2014'!C549,'BONUS GAZZETTA 2013 2014'!E549,'BONUS GAZZETTA 2013 2014'!G549,'BONUS GAZZETTA 2013 2014'!H549,'BONUS GAZZETTA 2013 2014'!J549,'BONUS GAZZETTA 2013 2014'!M549,'BONUS GAZZETTA 2013 2014'!O549,'BONUS GAZZETTA 2013 2014'!Q549,'BONUS GAZZETTA 2013 2014'!S549,'BONUS GAZZETTA 2013 2014'!U549,'BONUS GAZZETTA 2013 2014'!W549,'BONUS GAZZETTA 2013 2014'!Y549,'BONUS GAZZETTA 2013 2014'!AB549,'BONUS GAZZETTA 2013 2014'!AD549,'BONUS GAZZETTA 2013 2014'!AE549,'BONUS GAZZETTA 2013 2014'!AG549,'BONUS GAZZETTA 2013 2014'!AI549,'BONUS GAZZETTA 2013 2014'!AK549,'BONUS GAZZETTA 2013 2014'!AM549)</f>
        <v>-2.5</v>
      </c>
      <c r="BG549" s="1">
        <f>SUM('BONUS GAZZETTA 2013 2014'!D549,'BONUS GAZZETTA 2013 2014'!F549,'BONUS GAZZETTA 2013 2014'!I549,'BONUS GAZZETTA 2013 2014'!K549,'BONUS GAZZETTA 2013 2014'!L549,'BONUS GAZZETTA 2013 2014'!N549,'BONUS GAZZETTA 2013 2014'!P549,'BONUS GAZZETTA 2013 2014'!R549,'BONUS GAZZETTA 2013 2014'!T549,'BONUS GAZZETTA 2013 2014'!V549,'BONUS GAZZETTA 2013 2014'!X549,'BONUS GAZZETTA 2013 2014'!Z549,'BONUS GAZZETTA 2013 2014'!AA549,'BONUS GAZZETTA 2013 2014'!AC549,'BONUS GAZZETTA 2013 2014'!AF549,'BONUS GAZZETTA 2013 2014'!AH549,'BONUS GAZZETTA 2013 2014'!AJ549,'BONUS GAZZETTA 2013 2014'!AL549,'BONUS GAZZETTA 2013 2014'!AN549)</f>
        <v>-1.5</v>
      </c>
      <c r="BH549" s="1">
        <f t="shared" si="223"/>
        <v>61</v>
      </c>
      <c r="BI549" s="1">
        <f t="shared" si="224"/>
        <v>51</v>
      </c>
    </row>
    <row r="550" spans="1:61">
      <c r="A550" s="52" t="s">
        <v>2</v>
      </c>
      <c r="B550" s="52" t="s">
        <v>240</v>
      </c>
      <c r="C550" s="52">
        <v>6</v>
      </c>
      <c r="D550" s="52">
        <v>6.5</v>
      </c>
      <c r="E550" s="52">
        <v>6.5</v>
      </c>
      <c r="F550" s="52">
        <v>7</v>
      </c>
      <c r="G550" s="52">
        <v>5.5</v>
      </c>
      <c r="H550" s="53">
        <v>5.5</v>
      </c>
      <c r="I550" s="52">
        <v>6.5</v>
      </c>
      <c r="J550" s="52">
        <v>6.5</v>
      </c>
      <c r="K550" s="52">
        <v>5</v>
      </c>
      <c r="L550" s="52">
        <v>5</v>
      </c>
      <c r="M550" s="52">
        <v>6</v>
      </c>
      <c r="N550" s="52">
        <v>6</v>
      </c>
      <c r="O550" s="52">
        <v>6</v>
      </c>
      <c r="P550" s="52"/>
      <c r="Q550" s="52">
        <v>6.5</v>
      </c>
      <c r="R550" s="52"/>
      <c r="S550" s="52"/>
      <c r="T550" s="52"/>
      <c r="U550" s="52"/>
      <c r="V550" s="52"/>
      <c r="W550" s="52"/>
      <c r="X550" s="52"/>
      <c r="Y550" s="52"/>
      <c r="Z550" s="52"/>
      <c r="AA550" s="52"/>
      <c r="AB550" s="52"/>
      <c r="AC550" s="52"/>
      <c r="AD550" s="52"/>
      <c r="AE550" s="52"/>
      <c r="AF550" s="52"/>
      <c r="AG550" s="52"/>
      <c r="AH550" s="52"/>
      <c r="AI550" s="52"/>
      <c r="AJ550" s="52"/>
      <c r="AK550" s="52"/>
      <c r="AL550" s="52"/>
      <c r="AM550" s="52"/>
      <c r="AN550" s="52"/>
      <c r="AO550" s="8">
        <f t="shared" si="236"/>
        <v>14</v>
      </c>
      <c r="AP550" s="8">
        <f t="shared" si="241"/>
        <v>8</v>
      </c>
      <c r="AQ550" s="8">
        <f t="shared" si="242"/>
        <v>6</v>
      </c>
      <c r="AR550" s="8">
        <f t="shared" si="237"/>
        <v>6.0357142857142856</v>
      </c>
      <c r="AS550" s="8">
        <f t="shared" si="233"/>
        <v>6.0357142857142856</v>
      </c>
      <c r="AT550" s="8" t="e">
        <f t="shared" si="234"/>
        <v>#DIV/0!</v>
      </c>
      <c r="AU550" s="8">
        <f t="shared" si="238"/>
        <v>6.5</v>
      </c>
      <c r="AV550" s="8">
        <f t="shared" si="243"/>
        <v>6.0625</v>
      </c>
      <c r="AW550" s="8">
        <f t="shared" si="244"/>
        <v>6</v>
      </c>
      <c r="AX550" s="8">
        <f t="shared" si="239"/>
        <v>6.3571428571428568</v>
      </c>
      <c r="AY550" s="8">
        <f t="shared" si="221"/>
        <v>6.3125</v>
      </c>
      <c r="AZ550" s="8">
        <f t="shared" si="222"/>
        <v>6.416666666666667</v>
      </c>
      <c r="BA550" s="1">
        <f t="shared" si="240"/>
        <v>84.5</v>
      </c>
      <c r="BB550" s="1">
        <f>SUM('BONUS GAZZETTA 2013 2014'!C550:AN550)</f>
        <v>4.5</v>
      </c>
      <c r="BC550" s="15">
        <f t="shared" si="235"/>
        <v>89</v>
      </c>
      <c r="BD550" s="1">
        <f t="shared" si="245"/>
        <v>48.5</v>
      </c>
      <c r="BE550" s="1">
        <f t="shared" si="246"/>
        <v>36</v>
      </c>
      <c r="BF550" s="1">
        <f>SUM('BONUS GAZZETTA 2013 2014'!C550,'BONUS GAZZETTA 2013 2014'!E550,'BONUS GAZZETTA 2013 2014'!G550,'BONUS GAZZETTA 2013 2014'!H550,'BONUS GAZZETTA 2013 2014'!J550,'BONUS GAZZETTA 2013 2014'!M550,'BONUS GAZZETTA 2013 2014'!O550,'BONUS GAZZETTA 2013 2014'!Q550,'BONUS GAZZETTA 2013 2014'!S550,'BONUS GAZZETTA 2013 2014'!U550,'BONUS GAZZETTA 2013 2014'!W550,'BONUS GAZZETTA 2013 2014'!Y550,'BONUS GAZZETTA 2013 2014'!AB550,'BONUS GAZZETTA 2013 2014'!AD550,'BONUS GAZZETTA 2013 2014'!AE550,'BONUS GAZZETTA 2013 2014'!AG550,'BONUS GAZZETTA 2013 2014'!AI550,'BONUS GAZZETTA 2013 2014'!AK550,'BONUS GAZZETTA 2013 2014'!AM550)</f>
        <v>2</v>
      </c>
      <c r="BG550" s="1">
        <f>SUM('BONUS GAZZETTA 2013 2014'!D550,'BONUS GAZZETTA 2013 2014'!F550,'BONUS GAZZETTA 2013 2014'!I550,'BONUS GAZZETTA 2013 2014'!K550,'BONUS GAZZETTA 2013 2014'!L550,'BONUS GAZZETTA 2013 2014'!N550,'BONUS GAZZETTA 2013 2014'!P550,'BONUS GAZZETTA 2013 2014'!R550,'BONUS GAZZETTA 2013 2014'!T550,'BONUS GAZZETTA 2013 2014'!V550,'BONUS GAZZETTA 2013 2014'!X550,'BONUS GAZZETTA 2013 2014'!Z550,'BONUS GAZZETTA 2013 2014'!AA550,'BONUS GAZZETTA 2013 2014'!AC550,'BONUS GAZZETTA 2013 2014'!AF550,'BONUS GAZZETTA 2013 2014'!AH550,'BONUS GAZZETTA 2013 2014'!AJ550,'BONUS GAZZETTA 2013 2014'!AL550,'BONUS GAZZETTA 2013 2014'!AN550)</f>
        <v>2.5</v>
      </c>
      <c r="BH550" s="1">
        <f t="shared" si="223"/>
        <v>50.5</v>
      </c>
      <c r="BI550" s="1">
        <f t="shared" si="224"/>
        <v>38.5</v>
      </c>
    </row>
    <row r="551" spans="1:61">
      <c r="A551" s="52" t="s">
        <v>2</v>
      </c>
      <c r="B551" s="52" t="s">
        <v>241</v>
      </c>
      <c r="C551" s="52">
        <v>5.5</v>
      </c>
      <c r="D551" s="52">
        <v>5.5</v>
      </c>
      <c r="E551" s="52">
        <v>6.5</v>
      </c>
      <c r="F551" s="52">
        <v>6</v>
      </c>
      <c r="G551" s="52">
        <v>6</v>
      </c>
      <c r="H551" s="53">
        <v>5.5</v>
      </c>
      <c r="I551" s="52">
        <v>5.5</v>
      </c>
      <c r="J551" s="52">
        <v>5</v>
      </c>
      <c r="K551" s="52">
        <v>6</v>
      </c>
      <c r="L551" s="52">
        <v>5.5</v>
      </c>
      <c r="M551" s="52">
        <v>6</v>
      </c>
      <c r="N551" s="52">
        <v>5.5</v>
      </c>
      <c r="O551" s="52">
        <v>6.5</v>
      </c>
      <c r="P551" s="52">
        <v>5.5</v>
      </c>
      <c r="Q551" s="52">
        <v>6</v>
      </c>
      <c r="R551" s="52">
        <v>7</v>
      </c>
      <c r="S551" s="52">
        <v>6</v>
      </c>
      <c r="T551" s="52">
        <v>6.5</v>
      </c>
      <c r="U551" s="52">
        <v>6</v>
      </c>
      <c r="V551" s="52">
        <v>6.5</v>
      </c>
      <c r="W551" s="52">
        <v>6.5</v>
      </c>
      <c r="X551" s="52">
        <v>6.5</v>
      </c>
      <c r="Y551" s="52">
        <v>5</v>
      </c>
      <c r="Z551" s="52">
        <v>5.5</v>
      </c>
      <c r="AA551" s="52">
        <v>6</v>
      </c>
      <c r="AB551" s="52">
        <v>6</v>
      </c>
      <c r="AC551" s="52">
        <v>6</v>
      </c>
      <c r="AD551" s="52">
        <v>6.5</v>
      </c>
      <c r="AE551" s="52">
        <v>6</v>
      </c>
      <c r="AF551" s="52">
        <v>5</v>
      </c>
      <c r="AG551" s="52">
        <v>7</v>
      </c>
      <c r="AH551" s="52">
        <v>6</v>
      </c>
      <c r="AI551" s="52"/>
      <c r="AJ551" s="52">
        <v>6</v>
      </c>
      <c r="AK551" s="52">
        <v>6.5</v>
      </c>
      <c r="AL551" s="52">
        <v>6</v>
      </c>
      <c r="AM551" s="52">
        <v>6</v>
      </c>
      <c r="AN551" s="52">
        <v>6</v>
      </c>
      <c r="AO551" s="8">
        <f t="shared" si="236"/>
        <v>37</v>
      </c>
      <c r="AP551" s="8">
        <f t="shared" si="241"/>
        <v>18</v>
      </c>
      <c r="AQ551" s="8">
        <f t="shared" si="242"/>
        <v>19</v>
      </c>
      <c r="AR551" s="8">
        <f t="shared" si="237"/>
        <v>5.9729729729729728</v>
      </c>
      <c r="AS551" s="8">
        <f t="shared" si="233"/>
        <v>5.8947368421052628</v>
      </c>
      <c r="AT551" s="8">
        <f t="shared" si="234"/>
        <v>6.0555555555555554</v>
      </c>
      <c r="AU551" s="8">
        <f t="shared" si="238"/>
        <v>6</v>
      </c>
      <c r="AV551" s="8">
        <f t="shared" si="243"/>
        <v>6.0277777777777777</v>
      </c>
      <c r="AW551" s="8">
        <f t="shared" si="244"/>
        <v>5.9210526315789478</v>
      </c>
      <c r="AX551" s="8">
        <f t="shared" si="239"/>
        <v>5.8918918918918921</v>
      </c>
      <c r="AY551" s="8">
        <f t="shared" si="221"/>
        <v>6</v>
      </c>
      <c r="AZ551" s="8">
        <f t="shared" si="222"/>
        <v>5.7894736842105265</v>
      </c>
      <c r="BA551" s="1">
        <f t="shared" si="240"/>
        <v>221</v>
      </c>
      <c r="BB551" s="1">
        <f>SUM('BONUS GAZZETTA 2013 2014'!C551:AN551)</f>
        <v>-3</v>
      </c>
      <c r="BC551" s="15">
        <f t="shared" si="235"/>
        <v>218</v>
      </c>
      <c r="BD551" s="1">
        <f t="shared" si="245"/>
        <v>108.5</v>
      </c>
      <c r="BE551" s="1">
        <f t="shared" si="246"/>
        <v>112.5</v>
      </c>
      <c r="BF551" s="1">
        <f>SUM('BONUS GAZZETTA 2013 2014'!C551,'BONUS GAZZETTA 2013 2014'!E551,'BONUS GAZZETTA 2013 2014'!G551,'BONUS GAZZETTA 2013 2014'!H551,'BONUS GAZZETTA 2013 2014'!J551,'BONUS GAZZETTA 2013 2014'!M551,'BONUS GAZZETTA 2013 2014'!O551,'BONUS GAZZETTA 2013 2014'!Q551,'BONUS GAZZETTA 2013 2014'!S551,'BONUS GAZZETTA 2013 2014'!U551,'BONUS GAZZETTA 2013 2014'!W551,'BONUS GAZZETTA 2013 2014'!Y551,'BONUS GAZZETTA 2013 2014'!AB551,'BONUS GAZZETTA 2013 2014'!AD551,'BONUS GAZZETTA 2013 2014'!AE551,'BONUS GAZZETTA 2013 2014'!AG551,'BONUS GAZZETTA 2013 2014'!AI551,'BONUS GAZZETTA 2013 2014'!AK551,'BONUS GAZZETTA 2013 2014'!AM551)</f>
        <v>-0.5</v>
      </c>
      <c r="BG551" s="1">
        <f>SUM('BONUS GAZZETTA 2013 2014'!D551,'BONUS GAZZETTA 2013 2014'!F551,'BONUS GAZZETTA 2013 2014'!I551,'BONUS GAZZETTA 2013 2014'!K551,'BONUS GAZZETTA 2013 2014'!L551,'BONUS GAZZETTA 2013 2014'!N551,'BONUS GAZZETTA 2013 2014'!P551,'BONUS GAZZETTA 2013 2014'!R551,'BONUS GAZZETTA 2013 2014'!T551,'BONUS GAZZETTA 2013 2014'!V551,'BONUS GAZZETTA 2013 2014'!X551,'BONUS GAZZETTA 2013 2014'!Z551,'BONUS GAZZETTA 2013 2014'!AA551,'BONUS GAZZETTA 2013 2014'!AC551,'BONUS GAZZETTA 2013 2014'!AF551,'BONUS GAZZETTA 2013 2014'!AH551,'BONUS GAZZETTA 2013 2014'!AJ551,'BONUS GAZZETTA 2013 2014'!AL551,'BONUS GAZZETTA 2013 2014'!AN551)</f>
        <v>-2.5</v>
      </c>
      <c r="BH551" s="1">
        <f t="shared" si="223"/>
        <v>108</v>
      </c>
      <c r="BI551" s="1">
        <f t="shared" si="224"/>
        <v>110</v>
      </c>
    </row>
    <row r="552" spans="1:61">
      <c r="A552" s="52" t="s">
        <v>2</v>
      </c>
      <c r="B552" s="52" t="s">
        <v>242</v>
      </c>
      <c r="C552" s="52">
        <v>6</v>
      </c>
      <c r="D552" s="52">
        <v>6</v>
      </c>
      <c r="E552" s="52">
        <v>6.5</v>
      </c>
      <c r="F552" s="52">
        <v>6.5</v>
      </c>
      <c r="G552" s="52"/>
      <c r="H552" s="53">
        <v>5.5</v>
      </c>
      <c r="I552" s="52">
        <v>6</v>
      </c>
      <c r="J552" s="52"/>
      <c r="K552" s="52">
        <v>5.5</v>
      </c>
      <c r="L552" s="52">
        <v>6</v>
      </c>
      <c r="M552" s="52">
        <v>6</v>
      </c>
      <c r="N552" s="52"/>
      <c r="O552" s="52">
        <v>6</v>
      </c>
      <c r="P552" s="52">
        <v>6</v>
      </c>
      <c r="Q552" s="52">
        <v>6.5</v>
      </c>
      <c r="R552" s="52">
        <v>6.5</v>
      </c>
      <c r="S552" s="52">
        <v>6.5</v>
      </c>
      <c r="T552" s="52">
        <v>5.5</v>
      </c>
      <c r="U552" s="52">
        <v>6.5</v>
      </c>
      <c r="V552" s="52">
        <v>6</v>
      </c>
      <c r="W552" s="52">
        <v>7</v>
      </c>
      <c r="X552" s="52">
        <v>6.5</v>
      </c>
      <c r="Y552" s="52">
        <v>5.5</v>
      </c>
      <c r="Z552" s="52">
        <v>6.5</v>
      </c>
      <c r="AA552" s="52">
        <v>5</v>
      </c>
      <c r="AB552" s="52">
        <v>5.5</v>
      </c>
      <c r="AC552" s="52"/>
      <c r="AD552" s="52">
        <v>7</v>
      </c>
      <c r="AE552" s="52">
        <v>6.5</v>
      </c>
      <c r="AF552" s="52">
        <v>6</v>
      </c>
      <c r="AG552" s="52">
        <v>6</v>
      </c>
      <c r="AH552" s="52">
        <v>5.5</v>
      </c>
      <c r="AI552" s="52">
        <v>6</v>
      </c>
      <c r="AJ552" s="52">
        <v>6</v>
      </c>
      <c r="AK552" s="52">
        <v>6.5</v>
      </c>
      <c r="AL552" s="52">
        <v>6.5</v>
      </c>
      <c r="AM552" s="52">
        <v>5</v>
      </c>
      <c r="AN552" s="52">
        <v>6</v>
      </c>
      <c r="AO552" s="8">
        <f t="shared" si="236"/>
        <v>34</v>
      </c>
      <c r="AP552" s="8">
        <f t="shared" si="241"/>
        <v>17</v>
      </c>
      <c r="AQ552" s="8">
        <f t="shared" si="242"/>
        <v>17</v>
      </c>
      <c r="AR552" s="8">
        <f t="shared" si="237"/>
        <v>6.0735294117647056</v>
      </c>
      <c r="AS552" s="8">
        <f t="shared" si="233"/>
        <v>6.09375</v>
      </c>
      <c r="AT552" s="8">
        <f t="shared" si="234"/>
        <v>6.0555555555555554</v>
      </c>
      <c r="AU552" s="8">
        <f t="shared" si="238"/>
        <v>6</v>
      </c>
      <c r="AV552" s="8">
        <f t="shared" si="243"/>
        <v>6.1470588235294121</v>
      </c>
      <c r="AW552" s="8">
        <f t="shared" si="244"/>
        <v>6</v>
      </c>
      <c r="AX552" s="8">
        <f t="shared" si="239"/>
        <v>6.0882352941176467</v>
      </c>
      <c r="AY552" s="8">
        <f t="shared" ref="AY552:AY615" si="247">BH552/AP552</f>
        <v>6.1470588235294121</v>
      </c>
      <c r="AZ552" s="8">
        <f t="shared" ref="AZ552:AZ615" si="248">BI552/AQ552</f>
        <v>6.0294117647058822</v>
      </c>
      <c r="BA552" s="1">
        <f t="shared" si="240"/>
        <v>206.5</v>
      </c>
      <c r="BB552" s="1">
        <f>SUM('BONUS GAZZETTA 2013 2014'!C552:AN552)</f>
        <v>0.5</v>
      </c>
      <c r="BC552" s="15">
        <f t="shared" si="235"/>
        <v>207</v>
      </c>
      <c r="BD552" s="1">
        <f t="shared" si="245"/>
        <v>104.5</v>
      </c>
      <c r="BE552" s="1">
        <f t="shared" si="246"/>
        <v>102</v>
      </c>
      <c r="BF552" s="1">
        <f>SUM('BONUS GAZZETTA 2013 2014'!C552,'BONUS GAZZETTA 2013 2014'!E552,'BONUS GAZZETTA 2013 2014'!G552,'BONUS GAZZETTA 2013 2014'!H552,'BONUS GAZZETTA 2013 2014'!J552,'BONUS GAZZETTA 2013 2014'!M552,'BONUS GAZZETTA 2013 2014'!O552,'BONUS GAZZETTA 2013 2014'!Q552,'BONUS GAZZETTA 2013 2014'!S552,'BONUS GAZZETTA 2013 2014'!U552,'BONUS GAZZETTA 2013 2014'!W552,'BONUS GAZZETTA 2013 2014'!Y552,'BONUS GAZZETTA 2013 2014'!AB552,'BONUS GAZZETTA 2013 2014'!AD552,'BONUS GAZZETTA 2013 2014'!AE552,'BONUS GAZZETTA 2013 2014'!AG552,'BONUS GAZZETTA 2013 2014'!AI552,'BONUS GAZZETTA 2013 2014'!AK552,'BONUS GAZZETTA 2013 2014'!AM552)</f>
        <v>0</v>
      </c>
      <c r="BG552" s="1">
        <f>SUM('BONUS GAZZETTA 2013 2014'!D552,'BONUS GAZZETTA 2013 2014'!F552,'BONUS GAZZETTA 2013 2014'!I552,'BONUS GAZZETTA 2013 2014'!K552,'BONUS GAZZETTA 2013 2014'!L552,'BONUS GAZZETTA 2013 2014'!N552,'BONUS GAZZETTA 2013 2014'!P552,'BONUS GAZZETTA 2013 2014'!R552,'BONUS GAZZETTA 2013 2014'!T552,'BONUS GAZZETTA 2013 2014'!V552,'BONUS GAZZETTA 2013 2014'!X552,'BONUS GAZZETTA 2013 2014'!Z552,'BONUS GAZZETTA 2013 2014'!AA552,'BONUS GAZZETTA 2013 2014'!AC552,'BONUS GAZZETTA 2013 2014'!AF552,'BONUS GAZZETTA 2013 2014'!AH552,'BONUS GAZZETTA 2013 2014'!AJ552,'BONUS GAZZETTA 2013 2014'!AL552,'BONUS GAZZETTA 2013 2014'!AN552)</f>
        <v>0.5</v>
      </c>
      <c r="BH552" s="1">
        <f t="shared" ref="BH552:BH615" si="249">SUM(BF552,BD552)</f>
        <v>104.5</v>
      </c>
      <c r="BI552" s="1">
        <f t="shared" ref="BI552:BI615" si="250">SUM(BG552,BE552)</f>
        <v>102.5</v>
      </c>
    </row>
    <row r="553" spans="1:61">
      <c r="A553" s="52" t="s">
        <v>2</v>
      </c>
      <c r="B553" s="52" t="s">
        <v>513</v>
      </c>
      <c r="C553" s="52"/>
      <c r="D553" s="52"/>
      <c r="E553" s="52"/>
      <c r="F553" s="52"/>
      <c r="G553" s="52"/>
      <c r="H553" s="53"/>
      <c r="I553" s="52" t="s">
        <v>423</v>
      </c>
      <c r="J553" s="52"/>
      <c r="K553" s="52">
        <v>5.5</v>
      </c>
      <c r="L553" s="52"/>
      <c r="M553" s="52" t="s">
        <v>423</v>
      </c>
      <c r="N553" s="52"/>
      <c r="O553" s="52"/>
      <c r="P553" s="52"/>
      <c r="Q553" s="52"/>
      <c r="R553" s="52">
        <v>6.5</v>
      </c>
      <c r="S553" s="52">
        <v>6</v>
      </c>
      <c r="T553" s="52">
        <v>5</v>
      </c>
      <c r="U553" s="52">
        <v>6</v>
      </c>
      <c r="V553" s="52">
        <v>6</v>
      </c>
      <c r="W553" s="52">
        <v>6</v>
      </c>
      <c r="X553" s="52">
        <v>6</v>
      </c>
      <c r="Y553" s="52">
        <v>5.5</v>
      </c>
      <c r="Z553" s="52" t="s">
        <v>429</v>
      </c>
      <c r="AA553" s="52"/>
      <c r="AB553" s="52">
        <v>5.5</v>
      </c>
      <c r="AC553" s="52"/>
      <c r="AD553" s="52">
        <v>6</v>
      </c>
      <c r="AE553" s="52">
        <v>6</v>
      </c>
      <c r="AF553" s="52">
        <v>6</v>
      </c>
      <c r="AG553" s="52">
        <v>6.5</v>
      </c>
      <c r="AH553" s="52">
        <v>5.5</v>
      </c>
      <c r="AI553" s="52">
        <v>5.5</v>
      </c>
      <c r="AJ553" s="52">
        <v>5</v>
      </c>
      <c r="AK553" s="52">
        <v>6.5</v>
      </c>
      <c r="AL553" s="52">
        <v>6</v>
      </c>
      <c r="AM553" s="52">
        <v>5.5</v>
      </c>
      <c r="AN553" s="52">
        <v>5.5</v>
      </c>
      <c r="AO553" s="8">
        <f t="shared" si="236"/>
        <v>21</v>
      </c>
      <c r="AP553" s="8">
        <f t="shared" si="241"/>
        <v>11</v>
      </c>
      <c r="AQ553" s="8">
        <f t="shared" si="242"/>
        <v>10</v>
      </c>
      <c r="AR553" s="8">
        <f t="shared" si="237"/>
        <v>5.8095238095238093</v>
      </c>
      <c r="AS553" s="8">
        <f t="shared" si="233"/>
        <v>5.8</v>
      </c>
      <c r="AT553" s="8">
        <f t="shared" si="234"/>
        <v>5.8125</v>
      </c>
      <c r="AU553" s="8">
        <f t="shared" si="238"/>
        <v>6</v>
      </c>
      <c r="AV553" s="8">
        <f t="shared" si="243"/>
        <v>5.9090909090909092</v>
      </c>
      <c r="AW553" s="8">
        <f t="shared" si="244"/>
        <v>5.7</v>
      </c>
      <c r="AX553" s="8">
        <f t="shared" si="239"/>
        <v>5.666666666666667</v>
      </c>
      <c r="AY553" s="8">
        <f t="shared" si="247"/>
        <v>5.8181818181818183</v>
      </c>
      <c r="AZ553" s="8">
        <f t="shared" si="248"/>
        <v>5.5</v>
      </c>
      <c r="BA553" s="1">
        <f t="shared" si="240"/>
        <v>122</v>
      </c>
      <c r="BB553" s="1">
        <f>SUM('BONUS GAZZETTA 2013 2014'!C553:AN553)</f>
        <v>-3</v>
      </c>
      <c r="BC553" s="15">
        <f t="shared" si="235"/>
        <v>119</v>
      </c>
      <c r="BD553" s="1">
        <f t="shared" si="245"/>
        <v>65</v>
      </c>
      <c r="BE553" s="1">
        <f t="shared" si="246"/>
        <v>57</v>
      </c>
      <c r="BF553" s="1">
        <f>SUM('BONUS GAZZETTA 2013 2014'!C553,'BONUS GAZZETTA 2013 2014'!E553,'BONUS GAZZETTA 2013 2014'!G553,'BONUS GAZZETTA 2013 2014'!H553,'BONUS GAZZETTA 2013 2014'!J553,'BONUS GAZZETTA 2013 2014'!M553,'BONUS GAZZETTA 2013 2014'!O553,'BONUS GAZZETTA 2013 2014'!Q553,'BONUS GAZZETTA 2013 2014'!S553,'BONUS GAZZETTA 2013 2014'!U553,'BONUS GAZZETTA 2013 2014'!W553,'BONUS GAZZETTA 2013 2014'!Y553,'BONUS GAZZETTA 2013 2014'!AB553,'BONUS GAZZETTA 2013 2014'!AD553,'BONUS GAZZETTA 2013 2014'!AE553,'BONUS GAZZETTA 2013 2014'!AG553,'BONUS GAZZETTA 2013 2014'!AI553,'BONUS GAZZETTA 2013 2014'!AK553,'BONUS GAZZETTA 2013 2014'!AM553)</f>
        <v>-1</v>
      </c>
      <c r="BG553" s="1">
        <f>SUM('BONUS GAZZETTA 2013 2014'!D553,'BONUS GAZZETTA 2013 2014'!F553,'BONUS GAZZETTA 2013 2014'!I553,'BONUS GAZZETTA 2013 2014'!K553,'BONUS GAZZETTA 2013 2014'!L553,'BONUS GAZZETTA 2013 2014'!N553,'BONUS GAZZETTA 2013 2014'!P553,'BONUS GAZZETTA 2013 2014'!R553,'BONUS GAZZETTA 2013 2014'!T553,'BONUS GAZZETTA 2013 2014'!V553,'BONUS GAZZETTA 2013 2014'!X553,'BONUS GAZZETTA 2013 2014'!Z553,'BONUS GAZZETTA 2013 2014'!AA553,'BONUS GAZZETTA 2013 2014'!AC553,'BONUS GAZZETTA 2013 2014'!AF553,'BONUS GAZZETTA 2013 2014'!AH553,'BONUS GAZZETTA 2013 2014'!AJ553,'BONUS GAZZETTA 2013 2014'!AL553,'BONUS GAZZETTA 2013 2014'!AN553)</f>
        <v>-2</v>
      </c>
      <c r="BH553" s="1">
        <f t="shared" si="249"/>
        <v>64</v>
      </c>
      <c r="BI553" s="1">
        <f t="shared" si="250"/>
        <v>55</v>
      </c>
    </row>
    <row r="554" spans="1:61">
      <c r="A554" s="52" t="s">
        <v>2</v>
      </c>
      <c r="B554" s="52" t="s">
        <v>484</v>
      </c>
      <c r="C554" s="52"/>
      <c r="D554" s="52"/>
      <c r="E554" s="52"/>
      <c r="F554" s="52"/>
      <c r="G554" s="52"/>
      <c r="H554" s="53">
        <v>5.5</v>
      </c>
      <c r="I554" s="52"/>
      <c r="J554" s="52"/>
      <c r="K554" s="52">
        <v>5</v>
      </c>
      <c r="L554" s="52"/>
      <c r="M554" s="52"/>
      <c r="N554" s="52"/>
      <c r="O554" s="52"/>
      <c r="P554" s="52"/>
      <c r="Q554" s="52" t="s">
        <v>423</v>
      </c>
      <c r="R554" s="52"/>
      <c r="S554" s="52"/>
      <c r="T554" s="52"/>
      <c r="U554" s="52"/>
      <c r="V554" s="52">
        <v>5.5</v>
      </c>
      <c r="W554" s="52">
        <v>6.5</v>
      </c>
      <c r="X554" s="52">
        <v>6</v>
      </c>
      <c r="Y554" s="52">
        <v>6</v>
      </c>
      <c r="Z554" s="52">
        <v>6</v>
      </c>
      <c r="AA554" s="52"/>
      <c r="AB554" s="52"/>
      <c r="AC554" s="52"/>
      <c r="AD554" s="52"/>
      <c r="AE554" s="52"/>
      <c r="AF554" s="52"/>
      <c r="AG554" s="52"/>
      <c r="AH554" s="52"/>
      <c r="AI554" s="52"/>
      <c r="AJ554" s="52"/>
      <c r="AK554" s="52"/>
      <c r="AL554" s="52"/>
      <c r="AM554" s="52"/>
      <c r="AN554" s="52"/>
      <c r="AO554" s="8">
        <f t="shared" si="236"/>
        <v>7</v>
      </c>
      <c r="AP554" s="8">
        <f t="shared" si="241"/>
        <v>3</v>
      </c>
      <c r="AQ554" s="8">
        <f t="shared" si="242"/>
        <v>4</v>
      </c>
      <c r="AR554" s="8">
        <f t="shared" si="237"/>
        <v>5.7857142857142856</v>
      </c>
      <c r="AS554" s="8">
        <f t="shared" si="233"/>
        <v>5.25</v>
      </c>
      <c r="AT554" s="8">
        <f t="shared" si="234"/>
        <v>6</v>
      </c>
      <c r="AU554" s="8">
        <f t="shared" si="238"/>
        <v>6</v>
      </c>
      <c r="AV554" s="8">
        <f t="shared" si="243"/>
        <v>6</v>
      </c>
      <c r="AW554" s="8">
        <f t="shared" si="244"/>
        <v>5.625</v>
      </c>
      <c r="AX554" s="8">
        <f t="shared" si="239"/>
        <v>5.7142857142857144</v>
      </c>
      <c r="AY554" s="8">
        <f t="shared" si="247"/>
        <v>5.833333333333333</v>
      </c>
      <c r="AZ554" s="8">
        <f t="shared" si="248"/>
        <v>5.625</v>
      </c>
      <c r="BA554" s="1">
        <f t="shared" si="240"/>
        <v>40.5</v>
      </c>
      <c r="BB554" s="1">
        <f>SUM('BONUS GAZZETTA 2013 2014'!C554:AN554)</f>
        <v>-0.5</v>
      </c>
      <c r="BC554" s="15">
        <f t="shared" si="235"/>
        <v>40</v>
      </c>
      <c r="BD554" s="1">
        <f t="shared" si="245"/>
        <v>18</v>
      </c>
      <c r="BE554" s="1">
        <f t="shared" si="246"/>
        <v>22.5</v>
      </c>
      <c r="BF554" s="1">
        <f>SUM('BONUS GAZZETTA 2013 2014'!C554,'BONUS GAZZETTA 2013 2014'!E554,'BONUS GAZZETTA 2013 2014'!G554,'BONUS GAZZETTA 2013 2014'!H554,'BONUS GAZZETTA 2013 2014'!J554,'BONUS GAZZETTA 2013 2014'!M554,'BONUS GAZZETTA 2013 2014'!O554,'BONUS GAZZETTA 2013 2014'!Q554,'BONUS GAZZETTA 2013 2014'!S554,'BONUS GAZZETTA 2013 2014'!U554,'BONUS GAZZETTA 2013 2014'!W554,'BONUS GAZZETTA 2013 2014'!Y554,'BONUS GAZZETTA 2013 2014'!AB554,'BONUS GAZZETTA 2013 2014'!AD554,'BONUS GAZZETTA 2013 2014'!AE554,'BONUS GAZZETTA 2013 2014'!AG554,'BONUS GAZZETTA 2013 2014'!AI554,'BONUS GAZZETTA 2013 2014'!AK554,'BONUS GAZZETTA 2013 2014'!AM554)</f>
        <v>-0.5</v>
      </c>
      <c r="BG554" s="1">
        <f>SUM('BONUS GAZZETTA 2013 2014'!D554,'BONUS GAZZETTA 2013 2014'!F554,'BONUS GAZZETTA 2013 2014'!I554,'BONUS GAZZETTA 2013 2014'!K554,'BONUS GAZZETTA 2013 2014'!L554,'BONUS GAZZETTA 2013 2014'!N554,'BONUS GAZZETTA 2013 2014'!P554,'BONUS GAZZETTA 2013 2014'!R554,'BONUS GAZZETTA 2013 2014'!T554,'BONUS GAZZETTA 2013 2014'!V554,'BONUS GAZZETTA 2013 2014'!X554,'BONUS GAZZETTA 2013 2014'!Z554,'BONUS GAZZETTA 2013 2014'!AA554,'BONUS GAZZETTA 2013 2014'!AC554,'BONUS GAZZETTA 2013 2014'!AF554,'BONUS GAZZETTA 2013 2014'!AH554,'BONUS GAZZETTA 2013 2014'!AJ554,'BONUS GAZZETTA 2013 2014'!AL554,'BONUS GAZZETTA 2013 2014'!AN554)</f>
        <v>0</v>
      </c>
      <c r="BH554" s="1">
        <f t="shared" si="249"/>
        <v>17.5</v>
      </c>
      <c r="BI554" s="1">
        <f t="shared" si="250"/>
        <v>22.5</v>
      </c>
    </row>
    <row r="555" spans="1:61">
      <c r="A555" s="52" t="s">
        <v>2</v>
      </c>
      <c r="B555" s="52" t="s">
        <v>243</v>
      </c>
      <c r="C555" s="52">
        <v>6</v>
      </c>
      <c r="D555" s="52">
        <v>6</v>
      </c>
      <c r="E555" s="52">
        <v>6</v>
      </c>
      <c r="F555" s="52">
        <v>6</v>
      </c>
      <c r="G555" s="52">
        <v>6.5</v>
      </c>
      <c r="H555" s="53">
        <v>6</v>
      </c>
      <c r="I555" s="52">
        <v>6</v>
      </c>
      <c r="J555" s="52">
        <v>5</v>
      </c>
      <c r="K555" s="52">
        <v>5</v>
      </c>
      <c r="L555" s="52">
        <v>5</v>
      </c>
      <c r="M555" s="52">
        <v>6</v>
      </c>
      <c r="N555" s="52">
        <v>6</v>
      </c>
      <c r="O555" s="52">
        <v>6.5</v>
      </c>
      <c r="P555" s="52">
        <v>6</v>
      </c>
      <c r="Q555" s="52">
        <v>6</v>
      </c>
      <c r="R555" s="52">
        <v>6</v>
      </c>
      <c r="S555" s="52">
        <v>6.5</v>
      </c>
      <c r="T555" s="52">
        <v>6</v>
      </c>
      <c r="U555" s="52">
        <v>6.5</v>
      </c>
      <c r="V555" s="52">
        <v>6</v>
      </c>
      <c r="W555" s="52">
        <v>6.5</v>
      </c>
      <c r="X555" s="52">
        <v>6</v>
      </c>
      <c r="Y555" s="52">
        <v>6</v>
      </c>
      <c r="Z555" s="52">
        <v>6</v>
      </c>
      <c r="AA555" s="52">
        <v>6</v>
      </c>
      <c r="AB555" s="52"/>
      <c r="AC555" s="52">
        <v>6.5</v>
      </c>
      <c r="AD555" s="52">
        <v>6.5</v>
      </c>
      <c r="AE555" s="52">
        <v>6.5</v>
      </c>
      <c r="AF555" s="52">
        <v>5.5</v>
      </c>
      <c r="AG555" s="52"/>
      <c r="AH555" s="52">
        <v>5</v>
      </c>
      <c r="AI555" s="52">
        <v>5.5</v>
      </c>
      <c r="AJ555" s="52">
        <v>5.5</v>
      </c>
      <c r="AK555" s="52">
        <v>6.5</v>
      </c>
      <c r="AL555" s="52">
        <v>6</v>
      </c>
      <c r="AM555" s="52">
        <v>6</v>
      </c>
      <c r="AN555" s="52">
        <v>6</v>
      </c>
      <c r="AO555" s="8">
        <f t="shared" si="236"/>
        <v>36</v>
      </c>
      <c r="AP555" s="8">
        <f t="shared" si="241"/>
        <v>17</v>
      </c>
      <c r="AQ555" s="8">
        <f t="shared" si="242"/>
        <v>19</v>
      </c>
      <c r="AR555" s="8">
        <f t="shared" si="237"/>
        <v>5.9722222222222223</v>
      </c>
      <c r="AS555" s="8">
        <f t="shared" si="233"/>
        <v>5.9473684210526319</v>
      </c>
      <c r="AT555" s="8">
        <f t="shared" si="234"/>
        <v>6</v>
      </c>
      <c r="AU555" s="8">
        <f t="shared" si="238"/>
        <v>6</v>
      </c>
      <c r="AV555" s="8">
        <f t="shared" si="243"/>
        <v>6.1470588235294121</v>
      </c>
      <c r="AW555" s="8">
        <f t="shared" si="244"/>
        <v>5.8157894736842106</v>
      </c>
      <c r="AX555" s="8">
        <f t="shared" si="239"/>
        <v>5.9861111111111107</v>
      </c>
      <c r="AY555" s="8">
        <f t="shared" si="247"/>
        <v>6.2941176470588234</v>
      </c>
      <c r="AZ555" s="8">
        <f t="shared" si="248"/>
        <v>5.7105263157894735</v>
      </c>
      <c r="BA555" s="1">
        <f t="shared" si="240"/>
        <v>215</v>
      </c>
      <c r="BB555" s="1">
        <f>SUM('BONUS GAZZETTA 2013 2014'!C555:AN555)</f>
        <v>0.5</v>
      </c>
      <c r="BC555" s="15">
        <f t="shared" si="235"/>
        <v>215.5</v>
      </c>
      <c r="BD555" s="1">
        <f t="shared" si="245"/>
        <v>104.5</v>
      </c>
      <c r="BE555" s="1">
        <f t="shared" si="246"/>
        <v>110.5</v>
      </c>
      <c r="BF555" s="1">
        <f>SUM('BONUS GAZZETTA 2013 2014'!C555,'BONUS GAZZETTA 2013 2014'!E555,'BONUS GAZZETTA 2013 2014'!G555,'BONUS GAZZETTA 2013 2014'!H555,'BONUS GAZZETTA 2013 2014'!J555,'BONUS GAZZETTA 2013 2014'!M555,'BONUS GAZZETTA 2013 2014'!O555,'BONUS GAZZETTA 2013 2014'!Q555,'BONUS GAZZETTA 2013 2014'!S555,'BONUS GAZZETTA 2013 2014'!U555,'BONUS GAZZETTA 2013 2014'!W555,'BONUS GAZZETTA 2013 2014'!Y555,'BONUS GAZZETTA 2013 2014'!AB555,'BONUS GAZZETTA 2013 2014'!AD555,'BONUS GAZZETTA 2013 2014'!AE555,'BONUS GAZZETTA 2013 2014'!AG555,'BONUS GAZZETTA 2013 2014'!AI555,'BONUS GAZZETTA 2013 2014'!AK555,'BONUS GAZZETTA 2013 2014'!AM555)</f>
        <v>2.5</v>
      </c>
      <c r="BG555" s="1">
        <f>SUM('BONUS GAZZETTA 2013 2014'!D555,'BONUS GAZZETTA 2013 2014'!F555,'BONUS GAZZETTA 2013 2014'!I555,'BONUS GAZZETTA 2013 2014'!K555,'BONUS GAZZETTA 2013 2014'!L555,'BONUS GAZZETTA 2013 2014'!N555,'BONUS GAZZETTA 2013 2014'!P555,'BONUS GAZZETTA 2013 2014'!R555,'BONUS GAZZETTA 2013 2014'!T555,'BONUS GAZZETTA 2013 2014'!V555,'BONUS GAZZETTA 2013 2014'!X555,'BONUS GAZZETTA 2013 2014'!Z555,'BONUS GAZZETTA 2013 2014'!AA555,'BONUS GAZZETTA 2013 2014'!AC555,'BONUS GAZZETTA 2013 2014'!AF555,'BONUS GAZZETTA 2013 2014'!AH555,'BONUS GAZZETTA 2013 2014'!AJ555,'BONUS GAZZETTA 2013 2014'!AL555,'BONUS GAZZETTA 2013 2014'!AN555)</f>
        <v>-2</v>
      </c>
      <c r="BH555" s="1">
        <f t="shared" si="249"/>
        <v>107</v>
      </c>
      <c r="BI555" s="1">
        <f t="shared" si="250"/>
        <v>108.5</v>
      </c>
    </row>
    <row r="556" spans="1:61">
      <c r="A556" s="52" t="s">
        <v>2</v>
      </c>
      <c r="B556" s="52" t="s">
        <v>258</v>
      </c>
      <c r="C556" s="52">
        <v>6</v>
      </c>
      <c r="D556" s="52"/>
      <c r="E556" s="52">
        <v>5</v>
      </c>
      <c r="F556" s="52"/>
      <c r="G556" s="52"/>
      <c r="H556" s="53" t="s">
        <v>429</v>
      </c>
      <c r="I556" s="52">
        <v>6</v>
      </c>
      <c r="J556" s="52">
        <v>5</v>
      </c>
      <c r="K556" s="52"/>
      <c r="L556" s="52" t="s">
        <v>423</v>
      </c>
      <c r="M556" s="52"/>
      <c r="N556" s="52"/>
      <c r="O556" s="52"/>
      <c r="P556" s="52">
        <v>6</v>
      </c>
      <c r="Q556" s="52">
        <v>5.5</v>
      </c>
      <c r="R556" s="52">
        <v>6</v>
      </c>
      <c r="S556" s="52">
        <v>5</v>
      </c>
      <c r="T556" s="52">
        <v>5</v>
      </c>
      <c r="U556" s="52">
        <v>5.5</v>
      </c>
      <c r="V556" s="52"/>
      <c r="W556" s="52"/>
      <c r="X556" s="52"/>
      <c r="Y556" s="52"/>
      <c r="Z556" s="52"/>
      <c r="AA556" s="52">
        <v>5</v>
      </c>
      <c r="AB556" s="52">
        <v>5.5</v>
      </c>
      <c r="AC556" s="52"/>
      <c r="AD556" s="52"/>
      <c r="AE556" s="52"/>
      <c r="AF556" s="52"/>
      <c r="AG556" s="52"/>
      <c r="AH556" s="52"/>
      <c r="AI556" s="52"/>
      <c r="AJ556" s="52"/>
      <c r="AK556" s="52"/>
      <c r="AL556" s="52"/>
      <c r="AM556" s="52"/>
      <c r="AN556" s="52"/>
      <c r="AO556" s="8">
        <f t="shared" si="236"/>
        <v>12</v>
      </c>
      <c r="AP556" s="8">
        <f t="shared" si="241"/>
        <v>7</v>
      </c>
      <c r="AQ556" s="8">
        <f t="shared" si="242"/>
        <v>5</v>
      </c>
      <c r="AR556" s="8">
        <f t="shared" si="237"/>
        <v>5.458333333333333</v>
      </c>
      <c r="AS556" s="8">
        <f t="shared" si="233"/>
        <v>5.5</v>
      </c>
      <c r="AT556" s="8">
        <f t="shared" si="234"/>
        <v>5.25</v>
      </c>
      <c r="AU556" s="8">
        <f t="shared" si="238"/>
        <v>5</v>
      </c>
      <c r="AV556" s="8">
        <f t="shared" si="243"/>
        <v>5.3571428571428568</v>
      </c>
      <c r="AW556" s="8">
        <f t="shared" si="244"/>
        <v>5.6</v>
      </c>
      <c r="AX556" s="8">
        <f t="shared" si="239"/>
        <v>5.416666666666667</v>
      </c>
      <c r="AY556" s="8">
        <f t="shared" si="247"/>
        <v>5.3571428571428568</v>
      </c>
      <c r="AZ556" s="8">
        <f t="shared" si="248"/>
        <v>5.5</v>
      </c>
      <c r="BA556" s="1">
        <f t="shared" si="240"/>
        <v>65.5</v>
      </c>
      <c r="BB556" s="1">
        <f>SUM('BONUS GAZZETTA 2013 2014'!C556:AN556)</f>
        <v>-0.5</v>
      </c>
      <c r="BC556" s="15">
        <f t="shared" si="235"/>
        <v>65</v>
      </c>
      <c r="BD556" s="1">
        <f t="shared" si="245"/>
        <v>37.5</v>
      </c>
      <c r="BE556" s="1">
        <f t="shared" si="246"/>
        <v>28</v>
      </c>
      <c r="BF556" s="1">
        <f>SUM('BONUS GAZZETTA 2013 2014'!C556,'BONUS GAZZETTA 2013 2014'!E556,'BONUS GAZZETTA 2013 2014'!G556,'BONUS GAZZETTA 2013 2014'!H556,'BONUS GAZZETTA 2013 2014'!J556,'BONUS GAZZETTA 2013 2014'!M556,'BONUS GAZZETTA 2013 2014'!O556,'BONUS GAZZETTA 2013 2014'!Q556,'BONUS GAZZETTA 2013 2014'!S556,'BONUS GAZZETTA 2013 2014'!U556,'BONUS GAZZETTA 2013 2014'!W556,'BONUS GAZZETTA 2013 2014'!Y556,'BONUS GAZZETTA 2013 2014'!AB556,'BONUS GAZZETTA 2013 2014'!AD556,'BONUS GAZZETTA 2013 2014'!AE556,'BONUS GAZZETTA 2013 2014'!AG556,'BONUS GAZZETTA 2013 2014'!AI556,'BONUS GAZZETTA 2013 2014'!AK556,'BONUS GAZZETTA 2013 2014'!AM556)</f>
        <v>0</v>
      </c>
      <c r="BG556" s="1">
        <f>SUM('BONUS GAZZETTA 2013 2014'!D556,'BONUS GAZZETTA 2013 2014'!F556,'BONUS GAZZETTA 2013 2014'!I556,'BONUS GAZZETTA 2013 2014'!K556,'BONUS GAZZETTA 2013 2014'!L556,'BONUS GAZZETTA 2013 2014'!N556,'BONUS GAZZETTA 2013 2014'!P556,'BONUS GAZZETTA 2013 2014'!R556,'BONUS GAZZETTA 2013 2014'!T556,'BONUS GAZZETTA 2013 2014'!V556,'BONUS GAZZETTA 2013 2014'!X556,'BONUS GAZZETTA 2013 2014'!Z556,'BONUS GAZZETTA 2013 2014'!AA556,'BONUS GAZZETTA 2013 2014'!AC556,'BONUS GAZZETTA 2013 2014'!AF556,'BONUS GAZZETTA 2013 2014'!AH556,'BONUS GAZZETTA 2013 2014'!AJ556,'BONUS GAZZETTA 2013 2014'!AL556,'BONUS GAZZETTA 2013 2014'!AN556)</f>
        <v>-0.5</v>
      </c>
      <c r="BH556" s="1">
        <f t="shared" si="249"/>
        <v>37.5</v>
      </c>
      <c r="BI556" s="1">
        <f t="shared" si="250"/>
        <v>27.5</v>
      </c>
    </row>
    <row r="557" spans="1:61">
      <c r="A557" s="52" t="s">
        <v>2</v>
      </c>
      <c r="B557" s="52" t="s">
        <v>244</v>
      </c>
      <c r="C557" s="52">
        <v>5.5</v>
      </c>
      <c r="D557" s="52">
        <v>6</v>
      </c>
      <c r="E557" s="52"/>
      <c r="F557" s="52"/>
      <c r="G557" s="52">
        <v>5</v>
      </c>
      <c r="H557" s="53">
        <v>6</v>
      </c>
      <c r="I557" s="52"/>
      <c r="J557" s="52"/>
      <c r="K557" s="52"/>
      <c r="L557" s="52"/>
      <c r="M557" s="52"/>
      <c r="N557" s="52"/>
      <c r="O557" s="52"/>
      <c r="P557" s="52"/>
      <c r="Q557" s="52"/>
      <c r="R557" s="52"/>
      <c r="S557" s="52" t="s">
        <v>423</v>
      </c>
      <c r="T557" s="52"/>
      <c r="U557" s="52"/>
      <c r="V557" s="52"/>
      <c r="W557" s="52"/>
      <c r="X557" s="52"/>
      <c r="Y557" s="52"/>
      <c r="Z557" s="52"/>
      <c r="AA557" s="52"/>
      <c r="AB557" s="52"/>
      <c r="AC557" s="52">
        <v>6.5</v>
      </c>
      <c r="AD557" s="52"/>
      <c r="AE557" s="52"/>
      <c r="AF557" s="52"/>
      <c r="AG557" s="52"/>
      <c r="AH557" s="52"/>
      <c r="AI557" s="52"/>
      <c r="AJ557" s="52"/>
      <c r="AK557" s="52"/>
      <c r="AL557" s="52"/>
      <c r="AM557" s="52"/>
      <c r="AN557" s="52"/>
      <c r="AO557" s="8">
        <f t="shared" si="236"/>
        <v>5</v>
      </c>
      <c r="AP557" s="8">
        <f t="shared" si="241"/>
        <v>3</v>
      </c>
      <c r="AQ557" s="8">
        <f t="shared" si="242"/>
        <v>2</v>
      </c>
      <c r="AR557" s="8">
        <f t="shared" si="237"/>
        <v>5.8</v>
      </c>
      <c r="AS557" s="8">
        <f t="shared" si="233"/>
        <v>5.625</v>
      </c>
      <c r="AT557" s="8">
        <f t="shared" si="234"/>
        <v>6.5</v>
      </c>
      <c r="AU557" s="8">
        <f t="shared" si="238"/>
        <v>6</v>
      </c>
      <c r="AV557" s="8">
        <f t="shared" si="243"/>
        <v>5.5</v>
      </c>
      <c r="AW557" s="8">
        <f t="shared" si="244"/>
        <v>6.25</v>
      </c>
      <c r="AX557" s="8">
        <f t="shared" si="239"/>
        <v>5.8</v>
      </c>
      <c r="AY557" s="8">
        <f t="shared" si="247"/>
        <v>5.5</v>
      </c>
      <c r="AZ557" s="8">
        <f t="shared" si="248"/>
        <v>6.25</v>
      </c>
      <c r="BA557" s="1">
        <f t="shared" si="240"/>
        <v>29</v>
      </c>
      <c r="BB557" s="1">
        <f>SUM('BONUS GAZZETTA 2013 2014'!C557:AN557)</f>
        <v>0</v>
      </c>
      <c r="BC557" s="15">
        <f t="shared" si="235"/>
        <v>29</v>
      </c>
      <c r="BD557" s="1">
        <f t="shared" si="245"/>
        <v>16.5</v>
      </c>
      <c r="BE557" s="1">
        <f t="shared" si="246"/>
        <v>12.5</v>
      </c>
      <c r="BF557" s="1">
        <f>SUM('BONUS GAZZETTA 2013 2014'!C557,'BONUS GAZZETTA 2013 2014'!E557,'BONUS GAZZETTA 2013 2014'!G557,'BONUS GAZZETTA 2013 2014'!H557,'BONUS GAZZETTA 2013 2014'!J557,'BONUS GAZZETTA 2013 2014'!M557,'BONUS GAZZETTA 2013 2014'!O557,'BONUS GAZZETTA 2013 2014'!Q557,'BONUS GAZZETTA 2013 2014'!S557,'BONUS GAZZETTA 2013 2014'!U557,'BONUS GAZZETTA 2013 2014'!W557,'BONUS GAZZETTA 2013 2014'!Y557,'BONUS GAZZETTA 2013 2014'!AB557,'BONUS GAZZETTA 2013 2014'!AD557,'BONUS GAZZETTA 2013 2014'!AE557,'BONUS GAZZETTA 2013 2014'!AG557,'BONUS GAZZETTA 2013 2014'!AI557,'BONUS GAZZETTA 2013 2014'!AK557,'BONUS GAZZETTA 2013 2014'!AM557)</f>
        <v>0</v>
      </c>
      <c r="BG557" s="1">
        <f>SUM('BONUS GAZZETTA 2013 2014'!D557,'BONUS GAZZETTA 2013 2014'!F557,'BONUS GAZZETTA 2013 2014'!I557,'BONUS GAZZETTA 2013 2014'!K557,'BONUS GAZZETTA 2013 2014'!L557,'BONUS GAZZETTA 2013 2014'!N557,'BONUS GAZZETTA 2013 2014'!P557,'BONUS GAZZETTA 2013 2014'!R557,'BONUS GAZZETTA 2013 2014'!T557,'BONUS GAZZETTA 2013 2014'!V557,'BONUS GAZZETTA 2013 2014'!X557,'BONUS GAZZETTA 2013 2014'!Z557,'BONUS GAZZETTA 2013 2014'!AA557,'BONUS GAZZETTA 2013 2014'!AC557,'BONUS GAZZETTA 2013 2014'!AF557,'BONUS GAZZETTA 2013 2014'!AH557,'BONUS GAZZETTA 2013 2014'!AJ557,'BONUS GAZZETTA 2013 2014'!AL557,'BONUS GAZZETTA 2013 2014'!AN557)</f>
        <v>0</v>
      </c>
      <c r="BH557" s="1">
        <f t="shared" si="249"/>
        <v>16.5</v>
      </c>
      <c r="BI557" s="1">
        <f t="shared" si="250"/>
        <v>12.5</v>
      </c>
    </row>
    <row r="558" spans="1:61">
      <c r="A558" s="52" t="s">
        <v>2</v>
      </c>
      <c r="B558" s="52" t="s">
        <v>610</v>
      </c>
      <c r="C558" s="52"/>
      <c r="D558" s="52"/>
      <c r="E558" s="52"/>
      <c r="F558" s="52"/>
      <c r="G558" s="52"/>
      <c r="H558" s="53"/>
      <c r="I558" s="52"/>
      <c r="J558" s="52"/>
      <c r="K558" s="52"/>
      <c r="L558" s="52"/>
      <c r="M558" s="52"/>
      <c r="N558" s="52"/>
      <c r="O558" s="52"/>
      <c r="P558" s="52"/>
      <c r="Q558" s="52"/>
      <c r="R558" s="52"/>
      <c r="S558" s="52"/>
      <c r="T558" s="52"/>
      <c r="U558" s="52"/>
      <c r="V558" s="52"/>
      <c r="W558" s="52"/>
      <c r="X558" s="52"/>
      <c r="Y558" s="52"/>
      <c r="Z558" s="52"/>
      <c r="AA558" s="52"/>
      <c r="AB558" s="52"/>
      <c r="AC558" s="52">
        <v>5</v>
      </c>
      <c r="AD558" s="52"/>
      <c r="AE558" s="52"/>
      <c r="AF558" s="52"/>
      <c r="AG558" s="52" t="s">
        <v>423</v>
      </c>
      <c r="AH558" s="52"/>
      <c r="AI558" s="52">
        <v>5</v>
      </c>
      <c r="AJ558" s="52"/>
      <c r="AK558" s="52"/>
      <c r="AL558" s="52"/>
      <c r="AM558" s="52"/>
      <c r="AN558" s="52"/>
      <c r="AO558" s="8">
        <f t="shared" si="236"/>
        <v>2</v>
      </c>
      <c r="AP558" s="8">
        <f t="shared" si="241"/>
        <v>1</v>
      </c>
      <c r="AQ558" s="8">
        <f t="shared" si="242"/>
        <v>1</v>
      </c>
      <c r="AR558" s="8">
        <f t="shared" si="237"/>
        <v>5</v>
      </c>
      <c r="AS558" s="8" t="e">
        <f t="shared" si="233"/>
        <v>#DIV/0!</v>
      </c>
      <c r="AT558" s="8">
        <f t="shared" si="234"/>
        <v>5</v>
      </c>
      <c r="AU558" s="8">
        <f t="shared" si="238"/>
        <v>5</v>
      </c>
      <c r="AV558" s="8">
        <f t="shared" si="243"/>
        <v>5</v>
      </c>
      <c r="AW558" s="8">
        <f t="shared" si="244"/>
        <v>5</v>
      </c>
      <c r="AX558" s="8">
        <f t="shared" si="239"/>
        <v>5</v>
      </c>
      <c r="AY558" s="8">
        <f t="shared" si="247"/>
        <v>5</v>
      </c>
      <c r="AZ558" s="8">
        <f t="shared" si="248"/>
        <v>5</v>
      </c>
      <c r="BA558" s="1">
        <f t="shared" si="240"/>
        <v>10</v>
      </c>
      <c r="BB558" s="1">
        <f>SUM('BONUS GAZZETTA 2013 2014'!C558:AN558)</f>
        <v>0</v>
      </c>
      <c r="BC558" s="15">
        <f t="shared" si="235"/>
        <v>10</v>
      </c>
      <c r="BD558" s="1">
        <f t="shared" si="245"/>
        <v>5</v>
      </c>
      <c r="BE558" s="1">
        <f t="shared" si="246"/>
        <v>5</v>
      </c>
      <c r="BF558" s="1">
        <f>SUM('BONUS GAZZETTA 2013 2014'!C558,'BONUS GAZZETTA 2013 2014'!E558,'BONUS GAZZETTA 2013 2014'!G558,'BONUS GAZZETTA 2013 2014'!H558,'BONUS GAZZETTA 2013 2014'!J558,'BONUS GAZZETTA 2013 2014'!M558,'BONUS GAZZETTA 2013 2014'!O558,'BONUS GAZZETTA 2013 2014'!Q558,'BONUS GAZZETTA 2013 2014'!S558,'BONUS GAZZETTA 2013 2014'!U558,'BONUS GAZZETTA 2013 2014'!W558,'BONUS GAZZETTA 2013 2014'!Y558,'BONUS GAZZETTA 2013 2014'!AB558,'BONUS GAZZETTA 2013 2014'!AD558,'BONUS GAZZETTA 2013 2014'!AE558,'BONUS GAZZETTA 2013 2014'!AG558,'BONUS GAZZETTA 2013 2014'!AI558,'BONUS GAZZETTA 2013 2014'!AK558,'BONUS GAZZETTA 2013 2014'!AM558)</f>
        <v>0</v>
      </c>
      <c r="BG558" s="1">
        <f>SUM('BONUS GAZZETTA 2013 2014'!D558,'BONUS GAZZETTA 2013 2014'!F558,'BONUS GAZZETTA 2013 2014'!I558,'BONUS GAZZETTA 2013 2014'!K558,'BONUS GAZZETTA 2013 2014'!L558,'BONUS GAZZETTA 2013 2014'!N558,'BONUS GAZZETTA 2013 2014'!P558,'BONUS GAZZETTA 2013 2014'!R558,'BONUS GAZZETTA 2013 2014'!T558,'BONUS GAZZETTA 2013 2014'!V558,'BONUS GAZZETTA 2013 2014'!X558,'BONUS GAZZETTA 2013 2014'!Z558,'BONUS GAZZETTA 2013 2014'!AA558,'BONUS GAZZETTA 2013 2014'!AC558,'BONUS GAZZETTA 2013 2014'!AF558,'BONUS GAZZETTA 2013 2014'!AH558,'BONUS GAZZETTA 2013 2014'!AJ558,'BONUS GAZZETTA 2013 2014'!AL558,'BONUS GAZZETTA 2013 2014'!AN558)</f>
        <v>0</v>
      </c>
      <c r="BH558" s="1">
        <f t="shared" si="249"/>
        <v>5</v>
      </c>
      <c r="BI558" s="1">
        <f t="shared" si="250"/>
        <v>5</v>
      </c>
    </row>
    <row r="559" spans="1:61">
      <c r="A559" s="52" t="s">
        <v>8</v>
      </c>
      <c r="B559" s="52" t="s">
        <v>245</v>
      </c>
      <c r="C559" s="52">
        <v>6</v>
      </c>
      <c r="D559" s="52">
        <v>5.5</v>
      </c>
      <c r="E559" s="52"/>
      <c r="F559" s="52"/>
      <c r="G559" s="52">
        <v>6</v>
      </c>
      <c r="H559" s="53"/>
      <c r="I559" s="52"/>
      <c r="J559" s="52"/>
      <c r="K559" s="52">
        <v>4.5</v>
      </c>
      <c r="L559" s="52"/>
      <c r="M559" s="52">
        <v>6</v>
      </c>
      <c r="N559" s="52">
        <v>5.5</v>
      </c>
      <c r="O559" s="52">
        <v>6</v>
      </c>
      <c r="P559" s="52">
        <v>6</v>
      </c>
      <c r="Q559" s="52">
        <v>6.5</v>
      </c>
      <c r="R559" s="52">
        <v>6.5</v>
      </c>
      <c r="S559" s="52">
        <v>6.5</v>
      </c>
      <c r="T559" s="52">
        <v>5.5</v>
      </c>
      <c r="U559" s="52">
        <v>6</v>
      </c>
      <c r="V559" s="52">
        <v>6.5</v>
      </c>
      <c r="W559" s="52" t="s">
        <v>423</v>
      </c>
      <c r="X559" s="52">
        <v>6</v>
      </c>
      <c r="Y559" s="52">
        <v>5.5</v>
      </c>
      <c r="Z559" s="52"/>
      <c r="AA559" s="52"/>
      <c r="AB559" s="52">
        <v>6</v>
      </c>
      <c r="AC559" s="52">
        <v>5.5</v>
      </c>
      <c r="AD559" s="52" t="s">
        <v>423</v>
      </c>
      <c r="AE559" s="52"/>
      <c r="AF559" s="52"/>
      <c r="AG559" s="52">
        <v>5.5</v>
      </c>
      <c r="AH559" s="52" t="s">
        <v>423</v>
      </c>
      <c r="AI559" s="52">
        <v>5.5</v>
      </c>
      <c r="AJ559" s="52"/>
      <c r="AK559" s="52"/>
      <c r="AL559" s="52"/>
      <c r="AM559" s="52"/>
      <c r="AN559" s="52"/>
      <c r="AO559" s="8">
        <f t="shared" si="236"/>
        <v>20</v>
      </c>
      <c r="AP559" s="8">
        <f t="shared" si="241"/>
        <v>11</v>
      </c>
      <c r="AQ559" s="8">
        <f t="shared" si="242"/>
        <v>9</v>
      </c>
      <c r="AR559" s="8">
        <f t="shared" si="237"/>
        <v>5.85</v>
      </c>
      <c r="AS559" s="8">
        <f t="shared" si="233"/>
        <v>5.884615384615385</v>
      </c>
      <c r="AT559" s="8">
        <f t="shared" si="234"/>
        <v>5.7857142857142856</v>
      </c>
      <c r="AU559" s="8">
        <f t="shared" si="238"/>
        <v>6</v>
      </c>
      <c r="AV559" s="8">
        <f t="shared" si="243"/>
        <v>5.9545454545454541</v>
      </c>
      <c r="AW559" s="8">
        <f t="shared" si="244"/>
        <v>5.7222222222222223</v>
      </c>
      <c r="AX559" s="8">
        <f t="shared" si="239"/>
        <v>5.75</v>
      </c>
      <c r="AY559" s="8">
        <f t="shared" si="247"/>
        <v>5.8636363636363633</v>
      </c>
      <c r="AZ559" s="8">
        <f t="shared" si="248"/>
        <v>5.6111111111111107</v>
      </c>
      <c r="BA559" s="1">
        <f t="shared" si="240"/>
        <v>117</v>
      </c>
      <c r="BB559" s="1">
        <f>SUM('BONUS GAZZETTA 2013 2014'!C559:AN559)</f>
        <v>-2</v>
      </c>
      <c r="BC559" s="15">
        <f t="shared" si="235"/>
        <v>115</v>
      </c>
      <c r="BD559" s="1">
        <f t="shared" si="245"/>
        <v>65.5</v>
      </c>
      <c r="BE559" s="1">
        <f t="shared" si="246"/>
        <v>51.5</v>
      </c>
      <c r="BF559" s="1">
        <f>SUM('BONUS GAZZETTA 2013 2014'!C559,'BONUS GAZZETTA 2013 2014'!E559,'BONUS GAZZETTA 2013 2014'!G559,'BONUS GAZZETTA 2013 2014'!H559,'BONUS GAZZETTA 2013 2014'!J559,'BONUS GAZZETTA 2013 2014'!M559,'BONUS GAZZETTA 2013 2014'!O559,'BONUS GAZZETTA 2013 2014'!Q559,'BONUS GAZZETTA 2013 2014'!S559,'BONUS GAZZETTA 2013 2014'!U559,'BONUS GAZZETTA 2013 2014'!W559,'BONUS GAZZETTA 2013 2014'!Y559,'BONUS GAZZETTA 2013 2014'!AB559,'BONUS GAZZETTA 2013 2014'!AD559,'BONUS GAZZETTA 2013 2014'!AE559,'BONUS GAZZETTA 2013 2014'!AG559,'BONUS GAZZETTA 2013 2014'!AI559,'BONUS GAZZETTA 2013 2014'!AK559,'BONUS GAZZETTA 2013 2014'!AM559)</f>
        <v>-1</v>
      </c>
      <c r="BG559" s="1">
        <f>SUM('BONUS GAZZETTA 2013 2014'!D559,'BONUS GAZZETTA 2013 2014'!F559,'BONUS GAZZETTA 2013 2014'!I559,'BONUS GAZZETTA 2013 2014'!K559,'BONUS GAZZETTA 2013 2014'!L559,'BONUS GAZZETTA 2013 2014'!N559,'BONUS GAZZETTA 2013 2014'!P559,'BONUS GAZZETTA 2013 2014'!R559,'BONUS GAZZETTA 2013 2014'!T559,'BONUS GAZZETTA 2013 2014'!V559,'BONUS GAZZETTA 2013 2014'!X559,'BONUS GAZZETTA 2013 2014'!Z559,'BONUS GAZZETTA 2013 2014'!AA559,'BONUS GAZZETTA 2013 2014'!AC559,'BONUS GAZZETTA 2013 2014'!AF559,'BONUS GAZZETTA 2013 2014'!AH559,'BONUS GAZZETTA 2013 2014'!AJ559,'BONUS GAZZETTA 2013 2014'!AL559,'BONUS GAZZETTA 2013 2014'!AN559)</f>
        <v>-1</v>
      </c>
      <c r="BH559" s="1">
        <f t="shared" si="249"/>
        <v>64.5</v>
      </c>
      <c r="BI559" s="1">
        <f t="shared" si="250"/>
        <v>50.5</v>
      </c>
    </row>
    <row r="560" spans="1:61">
      <c r="A560" s="52" t="s">
        <v>8</v>
      </c>
      <c r="B560" s="52" t="s">
        <v>472</v>
      </c>
      <c r="C560" s="52"/>
      <c r="D560" s="52"/>
      <c r="E560" s="52"/>
      <c r="F560" s="52"/>
      <c r="G560" s="52">
        <v>5.5</v>
      </c>
      <c r="H560" s="53"/>
      <c r="I560" s="52"/>
      <c r="J560" s="52">
        <v>6.5</v>
      </c>
      <c r="K560" s="52">
        <v>5</v>
      </c>
      <c r="L560" s="52">
        <v>5.5</v>
      </c>
      <c r="M560" s="52">
        <v>6</v>
      </c>
      <c r="N560" s="52">
        <v>5.5</v>
      </c>
      <c r="O560" s="52"/>
      <c r="P560" s="52"/>
      <c r="Q560" s="52"/>
      <c r="R560" s="52"/>
      <c r="S560" s="52"/>
      <c r="T560" s="52" t="s">
        <v>423</v>
      </c>
      <c r="U560" s="52"/>
      <c r="V560" s="52"/>
      <c r="W560" s="52"/>
      <c r="X560" s="52"/>
      <c r="Y560" s="52"/>
      <c r="Z560" s="52"/>
      <c r="AA560" s="52"/>
      <c r="AB560" s="52"/>
      <c r="AC560" s="52"/>
      <c r="AD560" s="52"/>
      <c r="AE560" s="52"/>
      <c r="AF560" s="52"/>
      <c r="AG560" s="52"/>
      <c r="AH560" s="52"/>
      <c r="AI560" s="52"/>
      <c r="AJ560" s="52"/>
      <c r="AK560" s="52"/>
      <c r="AL560" s="52"/>
      <c r="AM560" s="52"/>
      <c r="AN560" s="52"/>
      <c r="AO560" s="8">
        <f t="shared" si="236"/>
        <v>6</v>
      </c>
      <c r="AP560" s="8">
        <f t="shared" si="241"/>
        <v>3</v>
      </c>
      <c r="AQ560" s="8">
        <f t="shared" si="242"/>
        <v>3</v>
      </c>
      <c r="AR560" s="8">
        <f t="shared" si="237"/>
        <v>5.666666666666667</v>
      </c>
      <c r="AS560" s="8">
        <f t="shared" si="233"/>
        <v>5.666666666666667</v>
      </c>
      <c r="AT560" s="8" t="e">
        <f t="shared" si="234"/>
        <v>#DIV/0!</v>
      </c>
      <c r="AU560" s="8">
        <f t="shared" si="238"/>
        <v>5.5</v>
      </c>
      <c r="AV560" s="8">
        <f t="shared" si="243"/>
        <v>6</v>
      </c>
      <c r="AW560" s="8">
        <f t="shared" si="244"/>
        <v>5.333333333333333</v>
      </c>
      <c r="AX560" s="8">
        <f t="shared" si="239"/>
        <v>6.083333333333333</v>
      </c>
      <c r="AY560" s="8">
        <f t="shared" si="247"/>
        <v>7</v>
      </c>
      <c r="AZ560" s="8">
        <f t="shared" si="248"/>
        <v>5.166666666666667</v>
      </c>
      <c r="BA560" s="1">
        <f t="shared" si="240"/>
        <v>34</v>
      </c>
      <c r="BB560" s="1">
        <f>SUM('BONUS GAZZETTA 2013 2014'!C560:AN560)</f>
        <v>2.5</v>
      </c>
      <c r="BC560" s="15">
        <f t="shared" si="235"/>
        <v>36.5</v>
      </c>
      <c r="BD560" s="1">
        <f t="shared" si="245"/>
        <v>18</v>
      </c>
      <c r="BE560" s="1">
        <f t="shared" si="246"/>
        <v>16</v>
      </c>
      <c r="BF560" s="1">
        <f>SUM('BONUS GAZZETTA 2013 2014'!C560,'BONUS GAZZETTA 2013 2014'!E560,'BONUS GAZZETTA 2013 2014'!G560,'BONUS GAZZETTA 2013 2014'!H560,'BONUS GAZZETTA 2013 2014'!J560,'BONUS GAZZETTA 2013 2014'!M560,'BONUS GAZZETTA 2013 2014'!O560,'BONUS GAZZETTA 2013 2014'!Q560,'BONUS GAZZETTA 2013 2014'!S560,'BONUS GAZZETTA 2013 2014'!U560,'BONUS GAZZETTA 2013 2014'!W560,'BONUS GAZZETTA 2013 2014'!Y560,'BONUS GAZZETTA 2013 2014'!AB560,'BONUS GAZZETTA 2013 2014'!AD560,'BONUS GAZZETTA 2013 2014'!AE560,'BONUS GAZZETTA 2013 2014'!AG560,'BONUS GAZZETTA 2013 2014'!AI560,'BONUS GAZZETTA 2013 2014'!AK560,'BONUS GAZZETTA 2013 2014'!AM560)</f>
        <v>3</v>
      </c>
      <c r="BG560" s="1">
        <f>SUM('BONUS GAZZETTA 2013 2014'!D560,'BONUS GAZZETTA 2013 2014'!F560,'BONUS GAZZETTA 2013 2014'!I560,'BONUS GAZZETTA 2013 2014'!K560,'BONUS GAZZETTA 2013 2014'!L560,'BONUS GAZZETTA 2013 2014'!N560,'BONUS GAZZETTA 2013 2014'!P560,'BONUS GAZZETTA 2013 2014'!R560,'BONUS GAZZETTA 2013 2014'!T560,'BONUS GAZZETTA 2013 2014'!V560,'BONUS GAZZETTA 2013 2014'!X560,'BONUS GAZZETTA 2013 2014'!Z560,'BONUS GAZZETTA 2013 2014'!AA560,'BONUS GAZZETTA 2013 2014'!AC560,'BONUS GAZZETTA 2013 2014'!AF560,'BONUS GAZZETTA 2013 2014'!AH560,'BONUS GAZZETTA 2013 2014'!AJ560,'BONUS GAZZETTA 2013 2014'!AL560,'BONUS GAZZETTA 2013 2014'!AN560)</f>
        <v>-0.5</v>
      </c>
      <c r="BH560" s="1">
        <f t="shared" si="249"/>
        <v>21</v>
      </c>
      <c r="BI560" s="1">
        <f t="shared" si="250"/>
        <v>15.5</v>
      </c>
    </row>
    <row r="561" spans="1:61">
      <c r="A561" s="52" t="s">
        <v>8</v>
      </c>
      <c r="B561" s="52" t="s">
        <v>246</v>
      </c>
      <c r="C561" s="52">
        <v>6.5</v>
      </c>
      <c r="D561" s="52"/>
      <c r="E561" s="52">
        <v>6</v>
      </c>
      <c r="F561" s="52">
        <v>6</v>
      </c>
      <c r="G561" s="52" t="s">
        <v>423</v>
      </c>
      <c r="H561" s="53">
        <v>5</v>
      </c>
      <c r="I561" s="52">
        <v>5</v>
      </c>
      <c r="J561" s="52">
        <v>6</v>
      </c>
      <c r="K561" s="52"/>
      <c r="L561" s="52"/>
      <c r="M561" s="52"/>
      <c r="N561" s="52">
        <v>5</v>
      </c>
      <c r="O561" s="52">
        <v>6</v>
      </c>
      <c r="P561" s="52" t="s">
        <v>423</v>
      </c>
      <c r="Q561" s="52">
        <v>6</v>
      </c>
      <c r="R561" s="52">
        <v>6</v>
      </c>
      <c r="S561" s="52">
        <v>5.5</v>
      </c>
      <c r="T561" s="52"/>
      <c r="U561" s="52" t="s">
        <v>423</v>
      </c>
      <c r="V561" s="52">
        <v>6.5</v>
      </c>
      <c r="W561" s="52">
        <v>6</v>
      </c>
      <c r="X561" s="52"/>
      <c r="Y561" s="52"/>
      <c r="Z561" s="52"/>
      <c r="AA561" s="52"/>
      <c r="AB561" s="52"/>
      <c r="AC561" s="52"/>
      <c r="AD561" s="52"/>
      <c r="AE561" s="52"/>
      <c r="AF561" s="52"/>
      <c r="AG561" s="52"/>
      <c r="AH561" s="52"/>
      <c r="AI561" s="52"/>
      <c r="AJ561" s="52"/>
      <c r="AK561" s="52"/>
      <c r="AL561" s="52"/>
      <c r="AM561" s="52"/>
      <c r="AN561" s="52"/>
      <c r="AO561" s="8">
        <f t="shared" si="236"/>
        <v>13</v>
      </c>
      <c r="AP561" s="8">
        <f t="shared" si="241"/>
        <v>8</v>
      </c>
      <c r="AQ561" s="8">
        <f t="shared" si="242"/>
        <v>5</v>
      </c>
      <c r="AR561" s="8">
        <f t="shared" si="237"/>
        <v>5.8076923076923075</v>
      </c>
      <c r="AS561" s="8">
        <f t="shared" si="233"/>
        <v>5.7272727272727275</v>
      </c>
      <c r="AT561" s="8">
        <f t="shared" si="234"/>
        <v>6.25</v>
      </c>
      <c r="AU561" s="8">
        <f t="shared" si="238"/>
        <v>6</v>
      </c>
      <c r="AV561" s="8">
        <f t="shared" si="243"/>
        <v>5.875</v>
      </c>
      <c r="AW561" s="8">
        <f t="shared" si="244"/>
        <v>5.7</v>
      </c>
      <c r="AX561" s="8">
        <f t="shared" si="239"/>
        <v>6.1923076923076925</v>
      </c>
      <c r="AY561" s="8">
        <f t="shared" si="247"/>
        <v>6.1875</v>
      </c>
      <c r="AZ561" s="8">
        <f t="shared" si="248"/>
        <v>6.2</v>
      </c>
      <c r="BA561" s="1">
        <f t="shared" si="240"/>
        <v>75.5</v>
      </c>
      <c r="BB561" s="1">
        <f>SUM('BONUS GAZZETTA 2013 2014'!C561:AN561)</f>
        <v>5</v>
      </c>
      <c r="BC561" s="15">
        <f t="shared" si="235"/>
        <v>80.5</v>
      </c>
      <c r="BD561" s="1">
        <f t="shared" si="245"/>
        <v>47</v>
      </c>
      <c r="BE561" s="1">
        <f t="shared" si="246"/>
        <v>28.5</v>
      </c>
      <c r="BF561" s="1">
        <f>SUM('BONUS GAZZETTA 2013 2014'!C561,'BONUS GAZZETTA 2013 2014'!E561,'BONUS GAZZETTA 2013 2014'!G561,'BONUS GAZZETTA 2013 2014'!H561,'BONUS GAZZETTA 2013 2014'!J561,'BONUS GAZZETTA 2013 2014'!M561,'BONUS GAZZETTA 2013 2014'!O561,'BONUS GAZZETTA 2013 2014'!Q561,'BONUS GAZZETTA 2013 2014'!S561,'BONUS GAZZETTA 2013 2014'!U561,'BONUS GAZZETTA 2013 2014'!W561,'BONUS GAZZETTA 2013 2014'!Y561,'BONUS GAZZETTA 2013 2014'!AB561,'BONUS GAZZETTA 2013 2014'!AD561,'BONUS GAZZETTA 2013 2014'!AE561,'BONUS GAZZETTA 2013 2014'!AG561,'BONUS GAZZETTA 2013 2014'!AI561,'BONUS GAZZETTA 2013 2014'!AK561,'BONUS GAZZETTA 2013 2014'!AM561)</f>
        <v>2.5</v>
      </c>
      <c r="BG561" s="1">
        <f>SUM('BONUS GAZZETTA 2013 2014'!D561,'BONUS GAZZETTA 2013 2014'!F561,'BONUS GAZZETTA 2013 2014'!I561,'BONUS GAZZETTA 2013 2014'!K561,'BONUS GAZZETTA 2013 2014'!L561,'BONUS GAZZETTA 2013 2014'!N561,'BONUS GAZZETTA 2013 2014'!P561,'BONUS GAZZETTA 2013 2014'!R561,'BONUS GAZZETTA 2013 2014'!T561,'BONUS GAZZETTA 2013 2014'!V561,'BONUS GAZZETTA 2013 2014'!X561,'BONUS GAZZETTA 2013 2014'!Z561,'BONUS GAZZETTA 2013 2014'!AA561,'BONUS GAZZETTA 2013 2014'!AC561,'BONUS GAZZETTA 2013 2014'!AF561,'BONUS GAZZETTA 2013 2014'!AH561,'BONUS GAZZETTA 2013 2014'!AJ561,'BONUS GAZZETTA 2013 2014'!AL561,'BONUS GAZZETTA 2013 2014'!AN561)</f>
        <v>2.5</v>
      </c>
      <c r="BH561" s="1">
        <f t="shared" si="249"/>
        <v>49.5</v>
      </c>
      <c r="BI561" s="1">
        <f t="shared" si="250"/>
        <v>31</v>
      </c>
    </row>
    <row r="562" spans="1:61">
      <c r="A562" s="52" t="s">
        <v>8</v>
      </c>
      <c r="B562" s="52" t="s">
        <v>247</v>
      </c>
      <c r="C562" s="52">
        <v>7</v>
      </c>
      <c r="D562" s="52">
        <v>5.5</v>
      </c>
      <c r="E562" s="52">
        <v>7</v>
      </c>
      <c r="F562" s="52">
        <v>6.5</v>
      </c>
      <c r="G562" s="52">
        <v>7.5</v>
      </c>
      <c r="H562" s="53">
        <v>6.5</v>
      </c>
      <c r="I562" s="52">
        <v>6.5</v>
      </c>
      <c r="J562" s="52">
        <v>7</v>
      </c>
      <c r="K562" s="52">
        <v>4.5</v>
      </c>
      <c r="L562" s="52">
        <v>7</v>
      </c>
      <c r="M562" s="52">
        <v>7</v>
      </c>
      <c r="N562" s="52">
        <v>6</v>
      </c>
      <c r="O562" s="52">
        <v>7</v>
      </c>
      <c r="P562" s="52">
        <v>5</v>
      </c>
      <c r="Q562" s="52">
        <v>5.5</v>
      </c>
      <c r="R562" s="52">
        <v>6</v>
      </c>
      <c r="S562" s="52">
        <v>7.5</v>
      </c>
      <c r="T562" s="52">
        <v>6</v>
      </c>
      <c r="U562" s="52">
        <v>7</v>
      </c>
      <c r="V562" s="52">
        <v>6</v>
      </c>
      <c r="W562" s="52">
        <v>7</v>
      </c>
      <c r="X562" s="52">
        <v>6.5</v>
      </c>
      <c r="Y562" s="52">
        <v>5.5</v>
      </c>
      <c r="Z562" s="52">
        <v>7</v>
      </c>
      <c r="AA562" s="52">
        <v>5</v>
      </c>
      <c r="AB562" s="52">
        <v>5.5</v>
      </c>
      <c r="AC562" s="52">
        <v>5</v>
      </c>
      <c r="AD562" s="52">
        <v>5.5</v>
      </c>
      <c r="AE562" s="52">
        <v>7</v>
      </c>
      <c r="AF562" s="52">
        <v>5.5</v>
      </c>
      <c r="AG562" s="52">
        <v>7</v>
      </c>
      <c r="AH562" s="52">
        <v>5.5</v>
      </c>
      <c r="AI562" s="52">
        <v>7</v>
      </c>
      <c r="AJ562" s="52"/>
      <c r="AK562" s="52">
        <v>6</v>
      </c>
      <c r="AL562" s="52">
        <v>6</v>
      </c>
      <c r="AM562" s="52">
        <v>6</v>
      </c>
      <c r="AN562" s="52">
        <v>5.5</v>
      </c>
      <c r="AO562" s="8">
        <f t="shared" si="236"/>
        <v>37</v>
      </c>
      <c r="AP562" s="8">
        <f t="shared" si="241"/>
        <v>19</v>
      </c>
      <c r="AQ562" s="8">
        <f t="shared" si="242"/>
        <v>18</v>
      </c>
      <c r="AR562" s="8">
        <f t="shared" si="237"/>
        <v>6.2297297297297298</v>
      </c>
      <c r="AS562" s="8">
        <f t="shared" si="233"/>
        <v>6.4210526315789478</v>
      </c>
      <c r="AT562" s="8">
        <f t="shared" si="234"/>
        <v>6.0277777777777777</v>
      </c>
      <c r="AU562" s="8">
        <f t="shared" si="238"/>
        <v>7</v>
      </c>
      <c r="AV562" s="8">
        <f t="shared" si="243"/>
        <v>6.6052631578947372</v>
      </c>
      <c r="AW562" s="8">
        <f t="shared" si="244"/>
        <v>5.833333333333333</v>
      </c>
      <c r="AX562" s="8">
        <f t="shared" si="239"/>
        <v>6.9324324324324325</v>
      </c>
      <c r="AY562" s="8">
        <f t="shared" si="247"/>
        <v>7.6842105263157894</v>
      </c>
      <c r="AZ562" s="8">
        <f t="shared" si="248"/>
        <v>6.1388888888888893</v>
      </c>
      <c r="BA562" s="1">
        <f t="shared" si="240"/>
        <v>230.5</v>
      </c>
      <c r="BB562" s="1">
        <f>SUM('BONUS GAZZETTA 2013 2014'!C562:AN562)</f>
        <v>26</v>
      </c>
      <c r="BC562" s="15">
        <f t="shared" si="235"/>
        <v>256.5</v>
      </c>
      <c r="BD562" s="1">
        <f t="shared" si="245"/>
        <v>125.5</v>
      </c>
      <c r="BE562" s="1">
        <f t="shared" si="246"/>
        <v>105</v>
      </c>
      <c r="BF562" s="1">
        <f>SUM('BONUS GAZZETTA 2013 2014'!C562,'BONUS GAZZETTA 2013 2014'!E562,'BONUS GAZZETTA 2013 2014'!G562,'BONUS GAZZETTA 2013 2014'!H562,'BONUS GAZZETTA 2013 2014'!J562,'BONUS GAZZETTA 2013 2014'!M562,'BONUS GAZZETTA 2013 2014'!O562,'BONUS GAZZETTA 2013 2014'!Q562,'BONUS GAZZETTA 2013 2014'!S562,'BONUS GAZZETTA 2013 2014'!U562,'BONUS GAZZETTA 2013 2014'!W562,'BONUS GAZZETTA 2013 2014'!Y562,'BONUS GAZZETTA 2013 2014'!AB562,'BONUS GAZZETTA 2013 2014'!AD562,'BONUS GAZZETTA 2013 2014'!AE562,'BONUS GAZZETTA 2013 2014'!AG562,'BONUS GAZZETTA 2013 2014'!AI562,'BONUS GAZZETTA 2013 2014'!AK562,'BONUS GAZZETTA 2013 2014'!AM562)</f>
        <v>20.5</v>
      </c>
      <c r="BG562" s="1">
        <f>SUM('BONUS GAZZETTA 2013 2014'!D562,'BONUS GAZZETTA 2013 2014'!F562,'BONUS GAZZETTA 2013 2014'!I562,'BONUS GAZZETTA 2013 2014'!K562,'BONUS GAZZETTA 2013 2014'!L562,'BONUS GAZZETTA 2013 2014'!N562,'BONUS GAZZETTA 2013 2014'!P562,'BONUS GAZZETTA 2013 2014'!R562,'BONUS GAZZETTA 2013 2014'!T562,'BONUS GAZZETTA 2013 2014'!V562,'BONUS GAZZETTA 2013 2014'!X562,'BONUS GAZZETTA 2013 2014'!Z562,'BONUS GAZZETTA 2013 2014'!AA562,'BONUS GAZZETTA 2013 2014'!AC562,'BONUS GAZZETTA 2013 2014'!AF562,'BONUS GAZZETTA 2013 2014'!AH562,'BONUS GAZZETTA 2013 2014'!AJ562,'BONUS GAZZETTA 2013 2014'!AL562,'BONUS GAZZETTA 2013 2014'!AN562)</f>
        <v>5.5</v>
      </c>
      <c r="BH562" s="1">
        <f t="shared" si="249"/>
        <v>146</v>
      </c>
      <c r="BI562" s="1">
        <f t="shared" si="250"/>
        <v>110.5</v>
      </c>
    </row>
    <row r="563" spans="1:61">
      <c r="A563" s="52" t="s">
        <v>8</v>
      </c>
      <c r="B563" s="52" t="s">
        <v>248</v>
      </c>
      <c r="C563" s="52">
        <v>6</v>
      </c>
      <c r="D563" s="52">
        <v>6.5</v>
      </c>
      <c r="E563" s="52">
        <v>6</v>
      </c>
      <c r="F563" s="52">
        <v>5.5</v>
      </c>
      <c r="G563" s="52">
        <v>5.5</v>
      </c>
      <c r="H563" s="53">
        <v>5.5</v>
      </c>
      <c r="I563" s="52">
        <v>5.5</v>
      </c>
      <c r="J563" s="52"/>
      <c r="K563" s="52"/>
      <c r="L563" s="52">
        <v>5</v>
      </c>
      <c r="M563" s="52">
        <v>5</v>
      </c>
      <c r="N563" s="52">
        <v>5</v>
      </c>
      <c r="O563" s="52">
        <v>7</v>
      </c>
      <c r="P563" s="52">
        <v>6.5</v>
      </c>
      <c r="Q563" s="52"/>
      <c r="R563" s="52"/>
      <c r="S563" s="52"/>
      <c r="T563" s="52"/>
      <c r="U563" s="52"/>
      <c r="V563" s="52" t="s">
        <v>429</v>
      </c>
      <c r="W563" s="52">
        <v>5.5</v>
      </c>
      <c r="X563" s="52">
        <v>6</v>
      </c>
      <c r="Y563" s="52">
        <v>4.5</v>
      </c>
      <c r="Z563" s="52">
        <v>7</v>
      </c>
      <c r="AA563" s="52">
        <v>6.5</v>
      </c>
      <c r="AB563" s="52"/>
      <c r="AC563" s="52">
        <v>5.5</v>
      </c>
      <c r="AD563" s="52">
        <v>5.5</v>
      </c>
      <c r="AE563" s="52">
        <v>6</v>
      </c>
      <c r="AF563" s="52">
        <v>5</v>
      </c>
      <c r="AG563" s="52">
        <v>6.5</v>
      </c>
      <c r="AH563" s="52">
        <v>7</v>
      </c>
      <c r="AI563" s="52">
        <v>5</v>
      </c>
      <c r="AJ563" s="52">
        <v>7</v>
      </c>
      <c r="AK563" s="52">
        <v>7</v>
      </c>
      <c r="AL563" s="52">
        <v>6.5</v>
      </c>
      <c r="AM563" s="52">
        <v>6</v>
      </c>
      <c r="AN563" s="52">
        <v>5.5</v>
      </c>
      <c r="AO563" s="8">
        <f t="shared" si="236"/>
        <v>29</v>
      </c>
      <c r="AP563" s="8">
        <f t="shared" si="241"/>
        <v>14</v>
      </c>
      <c r="AQ563" s="8">
        <f t="shared" si="242"/>
        <v>15</v>
      </c>
      <c r="AR563" s="8">
        <f t="shared" si="237"/>
        <v>5.8965517241379306</v>
      </c>
      <c r="AS563" s="8">
        <f t="shared" si="233"/>
        <v>5.75</v>
      </c>
      <c r="AT563" s="8">
        <f t="shared" si="234"/>
        <v>6</v>
      </c>
      <c r="AU563" s="8">
        <f t="shared" si="238"/>
        <v>5.5</v>
      </c>
      <c r="AV563" s="8">
        <f t="shared" si="243"/>
        <v>5.7857142857142856</v>
      </c>
      <c r="AW563" s="8">
        <f t="shared" si="244"/>
        <v>6</v>
      </c>
      <c r="AX563" s="8">
        <f t="shared" si="239"/>
        <v>6.431034482758621</v>
      </c>
      <c r="AY563" s="8">
        <f t="shared" si="247"/>
        <v>6.5714285714285712</v>
      </c>
      <c r="AZ563" s="8">
        <f t="shared" si="248"/>
        <v>6.3</v>
      </c>
      <c r="BA563" s="1">
        <f t="shared" si="240"/>
        <v>171</v>
      </c>
      <c r="BB563" s="1">
        <f>SUM('BONUS GAZZETTA 2013 2014'!C563:AN563)</f>
        <v>15.5</v>
      </c>
      <c r="BC563" s="15">
        <f t="shared" si="235"/>
        <v>186.5</v>
      </c>
      <c r="BD563" s="1">
        <f t="shared" si="245"/>
        <v>81</v>
      </c>
      <c r="BE563" s="1">
        <f t="shared" si="246"/>
        <v>90</v>
      </c>
      <c r="BF563" s="1">
        <f>SUM('BONUS GAZZETTA 2013 2014'!C563,'BONUS GAZZETTA 2013 2014'!E563,'BONUS GAZZETTA 2013 2014'!G563,'BONUS GAZZETTA 2013 2014'!H563,'BONUS GAZZETTA 2013 2014'!J563,'BONUS GAZZETTA 2013 2014'!M563,'BONUS GAZZETTA 2013 2014'!O563,'BONUS GAZZETTA 2013 2014'!Q563,'BONUS GAZZETTA 2013 2014'!S563,'BONUS GAZZETTA 2013 2014'!U563,'BONUS GAZZETTA 2013 2014'!W563,'BONUS GAZZETTA 2013 2014'!Y563,'BONUS GAZZETTA 2013 2014'!AB563,'BONUS GAZZETTA 2013 2014'!AD563,'BONUS GAZZETTA 2013 2014'!AE563,'BONUS GAZZETTA 2013 2014'!AG563,'BONUS GAZZETTA 2013 2014'!AI563,'BONUS GAZZETTA 2013 2014'!AK563,'BONUS GAZZETTA 2013 2014'!AM563)</f>
        <v>11</v>
      </c>
      <c r="BG563" s="1">
        <f>SUM('BONUS GAZZETTA 2013 2014'!D563,'BONUS GAZZETTA 2013 2014'!F563,'BONUS GAZZETTA 2013 2014'!I563,'BONUS GAZZETTA 2013 2014'!K563,'BONUS GAZZETTA 2013 2014'!L563,'BONUS GAZZETTA 2013 2014'!N563,'BONUS GAZZETTA 2013 2014'!P563,'BONUS GAZZETTA 2013 2014'!R563,'BONUS GAZZETTA 2013 2014'!T563,'BONUS GAZZETTA 2013 2014'!V563,'BONUS GAZZETTA 2013 2014'!X563,'BONUS GAZZETTA 2013 2014'!Z563,'BONUS GAZZETTA 2013 2014'!AA563,'BONUS GAZZETTA 2013 2014'!AC563,'BONUS GAZZETTA 2013 2014'!AF563,'BONUS GAZZETTA 2013 2014'!AH563,'BONUS GAZZETTA 2013 2014'!AJ563,'BONUS GAZZETTA 2013 2014'!AL563,'BONUS GAZZETTA 2013 2014'!AN563)</f>
        <v>4.5</v>
      </c>
      <c r="BH563" s="1">
        <f t="shared" si="249"/>
        <v>92</v>
      </c>
      <c r="BI563" s="1">
        <f t="shared" si="250"/>
        <v>94.5</v>
      </c>
    </row>
    <row r="564" spans="1:61">
      <c r="A564" s="52" t="s">
        <v>8</v>
      </c>
      <c r="B564" s="52" t="s">
        <v>249</v>
      </c>
      <c r="C564" s="52">
        <v>6</v>
      </c>
      <c r="D564" s="52" t="s">
        <v>423</v>
      </c>
      <c r="E564" s="52" t="s">
        <v>423</v>
      </c>
      <c r="F564" s="52">
        <v>5.5</v>
      </c>
      <c r="G564" s="52">
        <v>5.5</v>
      </c>
      <c r="H564" s="53" t="s">
        <v>423</v>
      </c>
      <c r="I564" s="52"/>
      <c r="J564" s="52">
        <v>6.5</v>
      </c>
      <c r="K564" s="52"/>
      <c r="L564" s="52"/>
      <c r="M564" s="52"/>
      <c r="N564" s="52"/>
      <c r="O564" s="52">
        <v>6.5</v>
      </c>
      <c r="P564" s="52">
        <v>6.5</v>
      </c>
      <c r="Q564" s="52">
        <v>6</v>
      </c>
      <c r="R564" s="52">
        <v>7</v>
      </c>
      <c r="S564" s="52"/>
      <c r="T564" s="52">
        <v>5.5</v>
      </c>
      <c r="U564" s="52">
        <v>6</v>
      </c>
      <c r="V564" s="52">
        <v>6</v>
      </c>
      <c r="W564" s="52">
        <v>5.5</v>
      </c>
      <c r="X564" s="52">
        <v>5</v>
      </c>
      <c r="Y564" s="52">
        <v>5</v>
      </c>
      <c r="Z564" s="52" t="s">
        <v>423</v>
      </c>
      <c r="AA564" s="52" t="s">
        <v>423</v>
      </c>
      <c r="AB564" s="52">
        <v>5</v>
      </c>
      <c r="AC564" s="52">
        <v>5.5</v>
      </c>
      <c r="AD564" s="52"/>
      <c r="AE564" s="52"/>
      <c r="AF564" s="52"/>
      <c r="AG564" s="52" t="s">
        <v>423</v>
      </c>
      <c r="AH564" s="52">
        <v>6.5</v>
      </c>
      <c r="AI564" s="52"/>
      <c r="AJ564" s="52"/>
      <c r="AK564" s="52"/>
      <c r="AL564" s="52"/>
      <c r="AM564" s="52"/>
      <c r="AN564" s="52"/>
      <c r="AO564" s="8">
        <f t="shared" si="236"/>
        <v>17</v>
      </c>
      <c r="AP564" s="8">
        <f t="shared" si="241"/>
        <v>9</v>
      </c>
      <c r="AQ564" s="8">
        <f t="shared" si="242"/>
        <v>8</v>
      </c>
      <c r="AR564" s="8">
        <f t="shared" si="237"/>
        <v>5.8529411764705879</v>
      </c>
      <c r="AS564" s="8">
        <f t="shared" si="233"/>
        <v>6.1</v>
      </c>
      <c r="AT564" s="8">
        <f t="shared" si="234"/>
        <v>5.5</v>
      </c>
      <c r="AU564" s="8">
        <f t="shared" si="238"/>
        <v>5.5</v>
      </c>
      <c r="AV564" s="8">
        <f t="shared" si="243"/>
        <v>5.7777777777777777</v>
      </c>
      <c r="AW564" s="8">
        <f t="shared" si="244"/>
        <v>5.9375</v>
      </c>
      <c r="AX564" s="8">
        <f t="shared" si="239"/>
        <v>6.2647058823529411</v>
      </c>
      <c r="AY564" s="8">
        <f t="shared" si="247"/>
        <v>6</v>
      </c>
      <c r="AZ564" s="8">
        <f t="shared" si="248"/>
        <v>6.5625</v>
      </c>
      <c r="BA564" s="1">
        <f t="shared" si="240"/>
        <v>99.5</v>
      </c>
      <c r="BB564" s="1">
        <f>SUM('BONUS GAZZETTA 2013 2014'!C564:AN564)</f>
        <v>7</v>
      </c>
      <c r="BC564" s="15">
        <f t="shared" si="235"/>
        <v>106.5</v>
      </c>
      <c r="BD564" s="1">
        <f t="shared" si="245"/>
        <v>52</v>
      </c>
      <c r="BE564" s="1">
        <f t="shared" si="246"/>
        <v>47.5</v>
      </c>
      <c r="BF564" s="1">
        <f>SUM('BONUS GAZZETTA 2013 2014'!C564,'BONUS GAZZETTA 2013 2014'!E564,'BONUS GAZZETTA 2013 2014'!G564,'BONUS GAZZETTA 2013 2014'!H564,'BONUS GAZZETTA 2013 2014'!J564,'BONUS GAZZETTA 2013 2014'!M564,'BONUS GAZZETTA 2013 2014'!O564,'BONUS GAZZETTA 2013 2014'!Q564,'BONUS GAZZETTA 2013 2014'!S564,'BONUS GAZZETTA 2013 2014'!U564,'BONUS GAZZETTA 2013 2014'!W564,'BONUS GAZZETTA 2013 2014'!Y564,'BONUS GAZZETTA 2013 2014'!AB564,'BONUS GAZZETTA 2013 2014'!AD564,'BONUS GAZZETTA 2013 2014'!AE564,'BONUS GAZZETTA 2013 2014'!AG564,'BONUS GAZZETTA 2013 2014'!AI564,'BONUS GAZZETTA 2013 2014'!AK564,'BONUS GAZZETTA 2013 2014'!AM564)</f>
        <v>2</v>
      </c>
      <c r="BG564" s="1">
        <f>SUM('BONUS GAZZETTA 2013 2014'!D564,'BONUS GAZZETTA 2013 2014'!F564,'BONUS GAZZETTA 2013 2014'!I564,'BONUS GAZZETTA 2013 2014'!K564,'BONUS GAZZETTA 2013 2014'!L564,'BONUS GAZZETTA 2013 2014'!N564,'BONUS GAZZETTA 2013 2014'!P564,'BONUS GAZZETTA 2013 2014'!R564,'BONUS GAZZETTA 2013 2014'!T564,'BONUS GAZZETTA 2013 2014'!V564,'BONUS GAZZETTA 2013 2014'!X564,'BONUS GAZZETTA 2013 2014'!Z564,'BONUS GAZZETTA 2013 2014'!AA564,'BONUS GAZZETTA 2013 2014'!AC564,'BONUS GAZZETTA 2013 2014'!AF564,'BONUS GAZZETTA 2013 2014'!AH564,'BONUS GAZZETTA 2013 2014'!AJ564,'BONUS GAZZETTA 2013 2014'!AL564,'BONUS GAZZETTA 2013 2014'!AN564)</f>
        <v>5</v>
      </c>
      <c r="BH564" s="1">
        <f t="shared" si="249"/>
        <v>54</v>
      </c>
      <c r="BI564" s="1">
        <f t="shared" si="250"/>
        <v>52.5</v>
      </c>
    </row>
    <row r="565" spans="1:61">
      <c r="A565" s="52" t="s">
        <v>8</v>
      </c>
      <c r="B565" s="52" t="s">
        <v>507</v>
      </c>
      <c r="C565" s="52"/>
      <c r="D565" s="52"/>
      <c r="E565" s="52"/>
      <c r="F565" s="52"/>
      <c r="G565" s="52"/>
      <c r="H565" s="53"/>
      <c r="I565" s="52"/>
      <c r="J565" s="52">
        <v>6</v>
      </c>
      <c r="K565" s="52">
        <v>5</v>
      </c>
      <c r="L565" s="52">
        <v>6</v>
      </c>
      <c r="M565" s="52">
        <v>6</v>
      </c>
      <c r="N565" s="52"/>
      <c r="O565" s="52"/>
      <c r="P565" s="52"/>
      <c r="Q565" s="52"/>
      <c r="R565" s="52">
        <v>6</v>
      </c>
      <c r="S565" s="52"/>
      <c r="T565" s="52"/>
      <c r="U565" s="52">
        <v>6</v>
      </c>
      <c r="V565" s="52"/>
      <c r="W565" s="52"/>
      <c r="X565" s="52"/>
      <c r="Y565" s="52"/>
      <c r="Z565" s="52"/>
      <c r="AA565" s="52"/>
      <c r="AB565" s="52"/>
      <c r="AC565" s="52"/>
      <c r="AD565" s="52"/>
      <c r="AE565" s="52" t="s">
        <v>423</v>
      </c>
      <c r="AF565" s="52"/>
      <c r="AG565" s="52"/>
      <c r="AH565" s="52"/>
      <c r="AI565" s="52">
        <v>6</v>
      </c>
      <c r="AJ565" s="52" t="s">
        <v>423</v>
      </c>
      <c r="AK565" s="52" t="s">
        <v>423</v>
      </c>
      <c r="AL565" s="52" t="s">
        <v>423</v>
      </c>
      <c r="AM565" s="52"/>
      <c r="AN565" s="52"/>
      <c r="AO565" s="8">
        <f t="shared" si="236"/>
        <v>7</v>
      </c>
      <c r="AP565" s="8">
        <f t="shared" si="241"/>
        <v>4</v>
      </c>
      <c r="AQ565" s="8">
        <f t="shared" si="242"/>
        <v>3</v>
      </c>
      <c r="AR565" s="8">
        <f t="shared" si="237"/>
        <v>5.8571428571428568</v>
      </c>
      <c r="AS565" s="8">
        <f t="shared" si="233"/>
        <v>5.833333333333333</v>
      </c>
      <c r="AT565" s="8">
        <f t="shared" si="234"/>
        <v>6</v>
      </c>
      <c r="AU565" s="8">
        <f t="shared" si="238"/>
        <v>6</v>
      </c>
      <c r="AV565" s="8">
        <f t="shared" si="243"/>
        <v>6</v>
      </c>
      <c r="AW565" s="8">
        <f t="shared" si="244"/>
        <v>5.666666666666667</v>
      </c>
      <c r="AX565" s="8">
        <f t="shared" si="239"/>
        <v>5.7857142857142856</v>
      </c>
      <c r="AY565" s="8">
        <f t="shared" si="247"/>
        <v>5.875</v>
      </c>
      <c r="AZ565" s="8">
        <f t="shared" si="248"/>
        <v>5.666666666666667</v>
      </c>
      <c r="BA565" s="1">
        <f t="shared" si="240"/>
        <v>41</v>
      </c>
      <c r="BB565" s="1">
        <f>SUM('BONUS GAZZETTA 2013 2014'!C565:AN565)</f>
        <v>-0.5</v>
      </c>
      <c r="BC565" s="15">
        <f t="shared" si="235"/>
        <v>40.5</v>
      </c>
      <c r="BD565" s="1">
        <f t="shared" si="245"/>
        <v>24</v>
      </c>
      <c r="BE565" s="1">
        <f t="shared" si="246"/>
        <v>17</v>
      </c>
      <c r="BF565" s="1">
        <f>SUM('BONUS GAZZETTA 2013 2014'!C565,'BONUS GAZZETTA 2013 2014'!E565,'BONUS GAZZETTA 2013 2014'!G565,'BONUS GAZZETTA 2013 2014'!H565,'BONUS GAZZETTA 2013 2014'!J565,'BONUS GAZZETTA 2013 2014'!M565,'BONUS GAZZETTA 2013 2014'!O565,'BONUS GAZZETTA 2013 2014'!Q565,'BONUS GAZZETTA 2013 2014'!S565,'BONUS GAZZETTA 2013 2014'!U565,'BONUS GAZZETTA 2013 2014'!W565,'BONUS GAZZETTA 2013 2014'!Y565,'BONUS GAZZETTA 2013 2014'!AB565,'BONUS GAZZETTA 2013 2014'!AD565,'BONUS GAZZETTA 2013 2014'!AE565,'BONUS GAZZETTA 2013 2014'!AG565,'BONUS GAZZETTA 2013 2014'!AI565,'BONUS GAZZETTA 2013 2014'!AK565,'BONUS GAZZETTA 2013 2014'!AM565)</f>
        <v>-0.5</v>
      </c>
      <c r="BG565" s="1">
        <f>SUM('BONUS GAZZETTA 2013 2014'!D565,'BONUS GAZZETTA 2013 2014'!F565,'BONUS GAZZETTA 2013 2014'!I565,'BONUS GAZZETTA 2013 2014'!K565,'BONUS GAZZETTA 2013 2014'!L565,'BONUS GAZZETTA 2013 2014'!N565,'BONUS GAZZETTA 2013 2014'!P565,'BONUS GAZZETTA 2013 2014'!R565,'BONUS GAZZETTA 2013 2014'!T565,'BONUS GAZZETTA 2013 2014'!V565,'BONUS GAZZETTA 2013 2014'!X565,'BONUS GAZZETTA 2013 2014'!Z565,'BONUS GAZZETTA 2013 2014'!AA565,'BONUS GAZZETTA 2013 2014'!AC565,'BONUS GAZZETTA 2013 2014'!AF565,'BONUS GAZZETTA 2013 2014'!AH565,'BONUS GAZZETTA 2013 2014'!AJ565,'BONUS GAZZETTA 2013 2014'!AL565,'BONUS GAZZETTA 2013 2014'!AN565)</f>
        <v>0</v>
      </c>
      <c r="BH565" s="1">
        <f t="shared" si="249"/>
        <v>23.5</v>
      </c>
      <c r="BI565" s="1">
        <f t="shared" si="250"/>
        <v>17</v>
      </c>
    </row>
    <row r="566" spans="1:61">
      <c r="A566" s="52" t="s">
        <v>8</v>
      </c>
      <c r="B566" s="52" t="s">
        <v>230</v>
      </c>
      <c r="C566" s="52"/>
      <c r="D566" s="52"/>
      <c r="E566" s="52"/>
      <c r="F566" s="52"/>
      <c r="G566" s="52"/>
      <c r="H566" s="53"/>
      <c r="I566" s="52"/>
      <c r="J566" s="52"/>
      <c r="K566" s="52"/>
      <c r="L566" s="52"/>
      <c r="M566" s="52"/>
      <c r="N566" s="52"/>
      <c r="O566" s="52"/>
      <c r="P566" s="52"/>
      <c r="Q566" s="52"/>
      <c r="R566" s="52"/>
      <c r="S566" s="52"/>
      <c r="T566" s="52"/>
      <c r="U566" s="52"/>
      <c r="V566" s="52"/>
      <c r="W566" s="52"/>
      <c r="X566" s="52">
        <v>6</v>
      </c>
      <c r="Y566" s="52">
        <v>5.5</v>
      </c>
      <c r="Z566" s="52">
        <v>5.5</v>
      </c>
      <c r="AA566" s="52">
        <v>6</v>
      </c>
      <c r="AB566" s="52">
        <v>6.5</v>
      </c>
      <c r="AC566" s="52">
        <v>5.5</v>
      </c>
      <c r="AD566" s="52">
        <v>6.5</v>
      </c>
      <c r="AE566" s="52">
        <v>7</v>
      </c>
      <c r="AF566" s="52">
        <v>6</v>
      </c>
      <c r="AG566" s="52">
        <v>5.5</v>
      </c>
      <c r="AH566" s="52">
        <v>5.5</v>
      </c>
      <c r="AI566" s="52"/>
      <c r="AJ566" s="52">
        <v>6.5</v>
      </c>
      <c r="AK566" s="52">
        <v>7</v>
      </c>
      <c r="AL566" s="52">
        <v>6.5</v>
      </c>
      <c r="AM566" s="52">
        <v>6</v>
      </c>
      <c r="AN566" s="52">
        <v>6</v>
      </c>
      <c r="AO566" s="8">
        <f t="shared" si="236"/>
        <v>16</v>
      </c>
      <c r="AP566" s="8">
        <f t="shared" si="241"/>
        <v>7</v>
      </c>
      <c r="AQ566" s="8">
        <f t="shared" si="242"/>
        <v>9</v>
      </c>
      <c r="AR566" s="8">
        <f t="shared" si="237"/>
        <v>6.09375</v>
      </c>
      <c r="AS566" s="8" t="e">
        <f t="shared" si="233"/>
        <v>#DIV/0!</v>
      </c>
      <c r="AT566" s="8">
        <f t="shared" si="234"/>
        <v>6.09375</v>
      </c>
      <c r="AU566" s="8">
        <f t="shared" si="238"/>
        <v>6</v>
      </c>
      <c r="AV566" s="8">
        <f t="shared" si="243"/>
        <v>6.2857142857142856</v>
      </c>
      <c r="AW566" s="8">
        <f t="shared" si="244"/>
        <v>5.9444444444444446</v>
      </c>
      <c r="AX566" s="8">
        <f t="shared" si="239"/>
        <v>6.46875</v>
      </c>
      <c r="AY566" s="8">
        <f t="shared" si="247"/>
        <v>6.2857142857142856</v>
      </c>
      <c r="AZ566" s="8">
        <f t="shared" si="248"/>
        <v>6.6111111111111107</v>
      </c>
      <c r="BA566" s="1">
        <f t="shared" si="240"/>
        <v>97.5</v>
      </c>
      <c r="BB566" s="1">
        <f>SUM('BONUS GAZZETTA 2013 2014'!C566:AN566)</f>
        <v>6</v>
      </c>
      <c r="BC566" s="15">
        <f t="shared" si="235"/>
        <v>103.5</v>
      </c>
      <c r="BD566" s="1">
        <f t="shared" si="245"/>
        <v>44</v>
      </c>
      <c r="BE566" s="1">
        <f t="shared" si="246"/>
        <v>53.5</v>
      </c>
      <c r="BF566" s="1">
        <f>SUM('BONUS GAZZETTA 2013 2014'!C566,'BONUS GAZZETTA 2013 2014'!E566,'BONUS GAZZETTA 2013 2014'!G566,'BONUS GAZZETTA 2013 2014'!H566,'BONUS GAZZETTA 2013 2014'!J566,'BONUS GAZZETTA 2013 2014'!M566,'BONUS GAZZETTA 2013 2014'!O566,'BONUS GAZZETTA 2013 2014'!Q566,'BONUS GAZZETTA 2013 2014'!S566,'BONUS GAZZETTA 2013 2014'!U566,'BONUS GAZZETTA 2013 2014'!W566,'BONUS GAZZETTA 2013 2014'!Y566,'BONUS GAZZETTA 2013 2014'!AB566,'BONUS GAZZETTA 2013 2014'!AD566,'BONUS GAZZETTA 2013 2014'!AE566,'BONUS GAZZETTA 2013 2014'!AG566,'BONUS GAZZETTA 2013 2014'!AI566,'BONUS GAZZETTA 2013 2014'!AK566,'BONUS GAZZETTA 2013 2014'!AM566)</f>
        <v>0</v>
      </c>
      <c r="BG566" s="1">
        <f>SUM('BONUS GAZZETTA 2013 2014'!D566,'BONUS GAZZETTA 2013 2014'!F566,'BONUS GAZZETTA 2013 2014'!I566,'BONUS GAZZETTA 2013 2014'!K566,'BONUS GAZZETTA 2013 2014'!L566,'BONUS GAZZETTA 2013 2014'!N566,'BONUS GAZZETTA 2013 2014'!P566,'BONUS GAZZETTA 2013 2014'!R566,'BONUS GAZZETTA 2013 2014'!T566,'BONUS GAZZETTA 2013 2014'!V566,'BONUS GAZZETTA 2013 2014'!X566,'BONUS GAZZETTA 2013 2014'!Z566,'BONUS GAZZETTA 2013 2014'!AA566,'BONUS GAZZETTA 2013 2014'!AC566,'BONUS GAZZETTA 2013 2014'!AF566,'BONUS GAZZETTA 2013 2014'!AH566,'BONUS GAZZETTA 2013 2014'!AJ566,'BONUS GAZZETTA 2013 2014'!AL566,'BONUS GAZZETTA 2013 2014'!AN566)</f>
        <v>6</v>
      </c>
      <c r="BH566" s="1">
        <f t="shared" si="249"/>
        <v>44</v>
      </c>
      <c r="BI566" s="1">
        <f t="shared" si="250"/>
        <v>59.5</v>
      </c>
    </row>
    <row r="567" spans="1:61">
      <c r="A567" s="52" t="s">
        <v>8</v>
      </c>
      <c r="B567" s="52" t="s">
        <v>578</v>
      </c>
      <c r="C567" s="52"/>
      <c r="D567" s="52"/>
      <c r="E567" s="52"/>
      <c r="F567" s="52"/>
      <c r="G567" s="52"/>
      <c r="H567" s="53"/>
      <c r="I567" s="52"/>
      <c r="J567" s="52"/>
      <c r="K567" s="52"/>
      <c r="L567" s="52"/>
      <c r="M567" s="52"/>
      <c r="N567" s="52"/>
      <c r="O567" s="52"/>
      <c r="P567" s="52"/>
      <c r="Q567" s="52"/>
      <c r="R567" s="52"/>
      <c r="S567" s="52"/>
      <c r="T567" s="52"/>
      <c r="U567" s="52"/>
      <c r="V567" s="52" t="s">
        <v>423</v>
      </c>
      <c r="W567" s="52"/>
      <c r="X567" s="52"/>
      <c r="Y567" s="52"/>
      <c r="Z567" s="52"/>
      <c r="AA567" s="52"/>
      <c r="AB567" s="52"/>
      <c r="AC567" s="52">
        <v>5.5</v>
      </c>
      <c r="AD567" s="52">
        <v>6</v>
      </c>
      <c r="AE567" s="52" t="s">
        <v>423</v>
      </c>
      <c r="AF567" s="52"/>
      <c r="AG567" s="52" t="s">
        <v>423</v>
      </c>
      <c r="AH567" s="52">
        <v>5.5</v>
      </c>
      <c r="AI567" s="52"/>
      <c r="AJ567" s="52">
        <v>6.5</v>
      </c>
      <c r="AK567" s="52">
        <v>6</v>
      </c>
      <c r="AL567" s="52" t="s">
        <v>423</v>
      </c>
      <c r="AM567" s="52" t="s">
        <v>423</v>
      </c>
      <c r="AN567" s="52">
        <v>5</v>
      </c>
      <c r="AO567" s="8">
        <f t="shared" si="236"/>
        <v>6</v>
      </c>
      <c r="AP567" s="8">
        <f t="shared" si="241"/>
        <v>2</v>
      </c>
      <c r="AQ567" s="8">
        <f t="shared" si="242"/>
        <v>4</v>
      </c>
      <c r="AR567" s="8">
        <f t="shared" si="237"/>
        <v>5.75</v>
      </c>
      <c r="AS567" s="8" t="e">
        <f t="shared" si="233"/>
        <v>#DIV/0!</v>
      </c>
      <c r="AT567" s="8">
        <f t="shared" si="234"/>
        <v>5.75</v>
      </c>
      <c r="AU567" s="8">
        <f t="shared" si="238"/>
        <v>5.5</v>
      </c>
      <c r="AV567" s="8">
        <f t="shared" si="243"/>
        <v>6</v>
      </c>
      <c r="AW567" s="8">
        <f t="shared" si="244"/>
        <v>5.625</v>
      </c>
      <c r="AX567" s="8">
        <f t="shared" si="239"/>
        <v>6.166666666666667</v>
      </c>
      <c r="AY567" s="8">
        <f t="shared" si="247"/>
        <v>6</v>
      </c>
      <c r="AZ567" s="8">
        <f t="shared" si="248"/>
        <v>6.25</v>
      </c>
      <c r="BA567" s="1">
        <f t="shared" si="240"/>
        <v>34.5</v>
      </c>
      <c r="BB567" s="1">
        <f>SUM('BONUS GAZZETTA 2013 2014'!C567:AN567)</f>
        <v>2.5</v>
      </c>
      <c r="BC567" s="15">
        <f t="shared" si="235"/>
        <v>37</v>
      </c>
      <c r="BD567" s="1">
        <f t="shared" si="245"/>
        <v>12</v>
      </c>
      <c r="BE567" s="1">
        <f t="shared" si="246"/>
        <v>22.5</v>
      </c>
      <c r="BF567" s="1">
        <f>SUM('BONUS GAZZETTA 2013 2014'!C567,'BONUS GAZZETTA 2013 2014'!E567,'BONUS GAZZETTA 2013 2014'!G567,'BONUS GAZZETTA 2013 2014'!H567,'BONUS GAZZETTA 2013 2014'!J567,'BONUS GAZZETTA 2013 2014'!M567,'BONUS GAZZETTA 2013 2014'!O567,'BONUS GAZZETTA 2013 2014'!Q567,'BONUS GAZZETTA 2013 2014'!S567,'BONUS GAZZETTA 2013 2014'!U567,'BONUS GAZZETTA 2013 2014'!W567,'BONUS GAZZETTA 2013 2014'!Y567,'BONUS GAZZETTA 2013 2014'!AB567,'BONUS GAZZETTA 2013 2014'!AD567,'BONUS GAZZETTA 2013 2014'!AE567,'BONUS GAZZETTA 2013 2014'!AG567,'BONUS GAZZETTA 2013 2014'!AI567,'BONUS GAZZETTA 2013 2014'!AK567,'BONUS GAZZETTA 2013 2014'!AM567)</f>
        <v>0</v>
      </c>
      <c r="BG567" s="1">
        <f>SUM('BONUS GAZZETTA 2013 2014'!D567,'BONUS GAZZETTA 2013 2014'!F567,'BONUS GAZZETTA 2013 2014'!I567,'BONUS GAZZETTA 2013 2014'!K567,'BONUS GAZZETTA 2013 2014'!L567,'BONUS GAZZETTA 2013 2014'!N567,'BONUS GAZZETTA 2013 2014'!P567,'BONUS GAZZETTA 2013 2014'!R567,'BONUS GAZZETTA 2013 2014'!T567,'BONUS GAZZETTA 2013 2014'!V567,'BONUS GAZZETTA 2013 2014'!X567,'BONUS GAZZETTA 2013 2014'!Z567,'BONUS GAZZETTA 2013 2014'!AA567,'BONUS GAZZETTA 2013 2014'!AC567,'BONUS GAZZETTA 2013 2014'!AF567,'BONUS GAZZETTA 2013 2014'!AH567,'BONUS GAZZETTA 2013 2014'!AJ567,'BONUS GAZZETTA 2013 2014'!AL567,'BONUS GAZZETTA 2013 2014'!AN567)</f>
        <v>2.5</v>
      </c>
      <c r="BH567" s="1">
        <f t="shared" si="249"/>
        <v>12</v>
      </c>
      <c r="BI567" s="1">
        <f t="shared" si="250"/>
        <v>25</v>
      </c>
    </row>
    <row r="568" spans="1:61">
      <c r="A568" s="52" t="s">
        <v>8</v>
      </c>
      <c r="B568" s="52" t="s">
        <v>250</v>
      </c>
      <c r="C568" s="52">
        <v>6</v>
      </c>
      <c r="D568" s="52">
        <v>6</v>
      </c>
      <c r="E568" s="52">
        <v>6.5</v>
      </c>
      <c r="F568" s="52">
        <v>6</v>
      </c>
      <c r="G568" s="52"/>
      <c r="H568" s="53">
        <v>5</v>
      </c>
      <c r="I568" s="52">
        <v>6</v>
      </c>
      <c r="J568" s="52">
        <v>5.5</v>
      </c>
      <c r="K568" s="52">
        <v>5</v>
      </c>
      <c r="L568" s="52">
        <v>6</v>
      </c>
      <c r="M568" s="52"/>
      <c r="N568" s="52">
        <v>5.5</v>
      </c>
      <c r="O568" s="52">
        <v>6.5</v>
      </c>
      <c r="P568" s="52">
        <v>6</v>
      </c>
      <c r="Q568" s="52">
        <v>6.5</v>
      </c>
      <c r="R568" s="52">
        <v>6.5</v>
      </c>
      <c r="S568" s="52">
        <v>6</v>
      </c>
      <c r="T568" s="52">
        <v>5</v>
      </c>
      <c r="U568" s="52"/>
      <c r="V568" s="52">
        <v>6</v>
      </c>
      <c r="W568" s="52">
        <v>6</v>
      </c>
      <c r="X568" s="52">
        <v>6.5</v>
      </c>
      <c r="Y568" s="52">
        <v>6</v>
      </c>
      <c r="Z568" s="52">
        <v>6</v>
      </c>
      <c r="AA568" s="52">
        <v>5.5</v>
      </c>
      <c r="AB568" s="52">
        <v>5.5</v>
      </c>
      <c r="AC568" s="52">
        <v>6</v>
      </c>
      <c r="AD568" s="52"/>
      <c r="AE568" s="52">
        <v>6</v>
      </c>
      <c r="AF568" s="52">
        <v>7</v>
      </c>
      <c r="AG568" s="52">
        <v>7</v>
      </c>
      <c r="AH568" s="52">
        <v>5.5</v>
      </c>
      <c r="AI568" s="52">
        <v>5.5</v>
      </c>
      <c r="AJ568" s="52"/>
      <c r="AK568" s="52">
        <v>6</v>
      </c>
      <c r="AL568" s="52">
        <v>6</v>
      </c>
      <c r="AM568" s="52">
        <v>5.5</v>
      </c>
      <c r="AN568" s="52">
        <v>5</v>
      </c>
      <c r="AO568" s="8">
        <f t="shared" si="236"/>
        <v>33</v>
      </c>
      <c r="AP568" s="8">
        <f t="shared" si="241"/>
        <v>15</v>
      </c>
      <c r="AQ568" s="8">
        <f t="shared" si="242"/>
        <v>18</v>
      </c>
      <c r="AR568" s="8">
        <f t="shared" si="237"/>
        <v>5.9090909090909092</v>
      </c>
      <c r="AS568" s="8">
        <f t="shared" si="233"/>
        <v>5.875</v>
      </c>
      <c r="AT568" s="8">
        <f t="shared" si="234"/>
        <v>5.9411764705882355</v>
      </c>
      <c r="AU568" s="8">
        <f t="shared" si="238"/>
        <v>6</v>
      </c>
      <c r="AV568" s="8">
        <f t="shared" si="243"/>
        <v>5.9666666666666668</v>
      </c>
      <c r="AW568" s="8">
        <f t="shared" si="244"/>
        <v>5.8611111111111107</v>
      </c>
      <c r="AX568" s="8">
        <f t="shared" si="239"/>
        <v>5.7727272727272725</v>
      </c>
      <c r="AY568" s="8">
        <f t="shared" si="247"/>
        <v>6.0333333333333332</v>
      </c>
      <c r="AZ568" s="8">
        <f t="shared" si="248"/>
        <v>5.5555555555555554</v>
      </c>
      <c r="BA568" s="1">
        <f t="shared" si="240"/>
        <v>195</v>
      </c>
      <c r="BB568" s="1">
        <f>SUM('BONUS GAZZETTA 2013 2014'!C568:AN568)</f>
        <v>-4.5</v>
      </c>
      <c r="BC568" s="15">
        <f t="shared" si="235"/>
        <v>190.5</v>
      </c>
      <c r="BD568" s="1">
        <f t="shared" si="245"/>
        <v>89.5</v>
      </c>
      <c r="BE568" s="1">
        <f t="shared" si="246"/>
        <v>105.5</v>
      </c>
      <c r="BF568" s="1">
        <f>SUM('BONUS GAZZETTA 2013 2014'!C568,'BONUS GAZZETTA 2013 2014'!E568,'BONUS GAZZETTA 2013 2014'!G568,'BONUS GAZZETTA 2013 2014'!H568,'BONUS GAZZETTA 2013 2014'!J568,'BONUS GAZZETTA 2013 2014'!M568,'BONUS GAZZETTA 2013 2014'!O568,'BONUS GAZZETTA 2013 2014'!Q568,'BONUS GAZZETTA 2013 2014'!S568,'BONUS GAZZETTA 2013 2014'!U568,'BONUS GAZZETTA 2013 2014'!W568,'BONUS GAZZETTA 2013 2014'!Y568,'BONUS GAZZETTA 2013 2014'!AB568,'BONUS GAZZETTA 2013 2014'!AD568,'BONUS GAZZETTA 2013 2014'!AE568,'BONUS GAZZETTA 2013 2014'!AG568,'BONUS GAZZETTA 2013 2014'!AI568,'BONUS GAZZETTA 2013 2014'!AK568,'BONUS GAZZETTA 2013 2014'!AM568)</f>
        <v>1</v>
      </c>
      <c r="BG568" s="1">
        <f>SUM('BONUS GAZZETTA 2013 2014'!D568,'BONUS GAZZETTA 2013 2014'!F568,'BONUS GAZZETTA 2013 2014'!I568,'BONUS GAZZETTA 2013 2014'!K568,'BONUS GAZZETTA 2013 2014'!L568,'BONUS GAZZETTA 2013 2014'!N568,'BONUS GAZZETTA 2013 2014'!P568,'BONUS GAZZETTA 2013 2014'!R568,'BONUS GAZZETTA 2013 2014'!T568,'BONUS GAZZETTA 2013 2014'!V568,'BONUS GAZZETTA 2013 2014'!X568,'BONUS GAZZETTA 2013 2014'!Z568,'BONUS GAZZETTA 2013 2014'!AA568,'BONUS GAZZETTA 2013 2014'!AC568,'BONUS GAZZETTA 2013 2014'!AF568,'BONUS GAZZETTA 2013 2014'!AH568,'BONUS GAZZETTA 2013 2014'!AJ568,'BONUS GAZZETTA 2013 2014'!AL568,'BONUS GAZZETTA 2013 2014'!AN568)</f>
        <v>-5.5</v>
      </c>
      <c r="BH568" s="1">
        <f t="shared" si="249"/>
        <v>90.5</v>
      </c>
      <c r="BI568" s="1">
        <f t="shared" si="250"/>
        <v>100</v>
      </c>
    </row>
    <row r="569" spans="1:61">
      <c r="A569" s="52" t="s">
        <v>14</v>
      </c>
      <c r="B569" s="52" t="s">
        <v>506</v>
      </c>
      <c r="C569" s="52"/>
      <c r="D569" s="52"/>
      <c r="E569" s="52"/>
      <c r="F569" s="52"/>
      <c r="G569" s="52"/>
      <c r="H569" s="53"/>
      <c r="I569" s="52"/>
      <c r="J569" s="52">
        <v>5.5</v>
      </c>
      <c r="K569" s="52">
        <v>5.5</v>
      </c>
      <c r="L569" s="52">
        <v>6</v>
      </c>
      <c r="M569" s="52">
        <v>5</v>
      </c>
      <c r="N569" s="52"/>
      <c r="O569" s="52"/>
      <c r="P569" s="52"/>
      <c r="Q569" s="52"/>
      <c r="R569" s="52"/>
      <c r="S569" s="52"/>
      <c r="T569" s="52">
        <v>5</v>
      </c>
      <c r="U569" s="52">
        <v>5.5</v>
      </c>
      <c r="V569" s="52"/>
      <c r="W569" s="52"/>
      <c r="X569" s="52"/>
      <c r="Y569" s="52"/>
      <c r="Z569" s="52"/>
      <c r="AA569" s="52"/>
      <c r="AB569" s="52">
        <v>5</v>
      </c>
      <c r="AC569" s="52"/>
      <c r="AD569" s="52">
        <v>5</v>
      </c>
      <c r="AE569" s="52"/>
      <c r="AF569" s="52"/>
      <c r="AG569" s="52"/>
      <c r="AH569" s="52"/>
      <c r="AI569" s="52" t="s">
        <v>423</v>
      </c>
      <c r="AJ569" s="52">
        <v>6</v>
      </c>
      <c r="AK569" s="52"/>
      <c r="AL569" s="52"/>
      <c r="AM569" s="52"/>
      <c r="AN569" s="52">
        <v>5.5</v>
      </c>
      <c r="AO569" s="8">
        <f t="shared" si="236"/>
        <v>10</v>
      </c>
      <c r="AP569" s="8">
        <f t="shared" si="241"/>
        <v>5</v>
      </c>
      <c r="AQ569" s="8">
        <f t="shared" si="242"/>
        <v>5</v>
      </c>
      <c r="AR569" s="8">
        <f t="shared" si="237"/>
        <v>5.4</v>
      </c>
      <c r="AS569" s="8">
        <f t="shared" si="233"/>
        <v>5.416666666666667</v>
      </c>
      <c r="AT569" s="8">
        <f t="shared" si="234"/>
        <v>5.375</v>
      </c>
      <c r="AU569" s="8">
        <f t="shared" si="238"/>
        <v>5.5</v>
      </c>
      <c r="AV569" s="8">
        <f t="shared" si="243"/>
        <v>5.2</v>
      </c>
      <c r="AW569" s="8">
        <f t="shared" si="244"/>
        <v>5.6</v>
      </c>
      <c r="AX569" s="8">
        <f t="shared" si="239"/>
        <v>5.35</v>
      </c>
      <c r="AY569" s="8">
        <f t="shared" si="247"/>
        <v>5.2</v>
      </c>
      <c r="AZ569" s="8">
        <f t="shared" si="248"/>
        <v>5.5</v>
      </c>
      <c r="BA569" s="1">
        <f t="shared" si="240"/>
        <v>54</v>
      </c>
      <c r="BB569" s="1">
        <f>SUM('BONUS GAZZETTA 2013 2014'!C569:AN569)</f>
        <v>-0.5</v>
      </c>
      <c r="BC569" s="15">
        <f t="shared" si="235"/>
        <v>53.5</v>
      </c>
      <c r="BD569" s="1">
        <f t="shared" si="245"/>
        <v>26</v>
      </c>
      <c r="BE569" s="1">
        <f t="shared" si="246"/>
        <v>28</v>
      </c>
      <c r="BF569" s="1">
        <f>SUM('BONUS GAZZETTA 2013 2014'!C569,'BONUS GAZZETTA 2013 2014'!E569,'BONUS GAZZETTA 2013 2014'!G569,'BONUS GAZZETTA 2013 2014'!H569,'BONUS GAZZETTA 2013 2014'!J569,'BONUS GAZZETTA 2013 2014'!M569,'BONUS GAZZETTA 2013 2014'!O569,'BONUS GAZZETTA 2013 2014'!Q569,'BONUS GAZZETTA 2013 2014'!S569,'BONUS GAZZETTA 2013 2014'!U569,'BONUS GAZZETTA 2013 2014'!W569,'BONUS GAZZETTA 2013 2014'!Y569,'BONUS GAZZETTA 2013 2014'!AB569,'BONUS GAZZETTA 2013 2014'!AD569,'BONUS GAZZETTA 2013 2014'!AE569,'BONUS GAZZETTA 2013 2014'!AG569,'BONUS GAZZETTA 2013 2014'!AI569,'BONUS GAZZETTA 2013 2014'!AK569,'BONUS GAZZETTA 2013 2014'!AM569)</f>
        <v>0</v>
      </c>
      <c r="BG569" s="1">
        <f>SUM('BONUS GAZZETTA 2013 2014'!D569,'BONUS GAZZETTA 2013 2014'!F569,'BONUS GAZZETTA 2013 2014'!I569,'BONUS GAZZETTA 2013 2014'!K569,'BONUS GAZZETTA 2013 2014'!L569,'BONUS GAZZETTA 2013 2014'!N569,'BONUS GAZZETTA 2013 2014'!P569,'BONUS GAZZETTA 2013 2014'!R569,'BONUS GAZZETTA 2013 2014'!T569,'BONUS GAZZETTA 2013 2014'!V569,'BONUS GAZZETTA 2013 2014'!X569,'BONUS GAZZETTA 2013 2014'!Z569,'BONUS GAZZETTA 2013 2014'!AA569,'BONUS GAZZETTA 2013 2014'!AC569,'BONUS GAZZETTA 2013 2014'!AF569,'BONUS GAZZETTA 2013 2014'!AH569,'BONUS GAZZETTA 2013 2014'!AJ569,'BONUS GAZZETTA 2013 2014'!AL569,'BONUS GAZZETTA 2013 2014'!AN569)</f>
        <v>-0.5</v>
      </c>
      <c r="BH569" s="1">
        <f t="shared" si="249"/>
        <v>26</v>
      </c>
      <c r="BI569" s="1">
        <f t="shared" si="250"/>
        <v>27.5</v>
      </c>
    </row>
    <row r="570" spans="1:61">
      <c r="A570" s="52" t="s">
        <v>14</v>
      </c>
      <c r="B570" s="52" t="s">
        <v>251</v>
      </c>
      <c r="C570" s="52">
        <v>6.5</v>
      </c>
      <c r="D570" s="52">
        <v>5.5</v>
      </c>
      <c r="E570" s="52">
        <v>7</v>
      </c>
      <c r="F570" s="52"/>
      <c r="G570" s="52">
        <v>6</v>
      </c>
      <c r="H570" s="53">
        <v>4.5</v>
      </c>
      <c r="I570" s="52">
        <v>6</v>
      </c>
      <c r="J570" s="52">
        <v>6.5</v>
      </c>
      <c r="K570" s="52"/>
      <c r="L570" s="52">
        <v>6.5</v>
      </c>
      <c r="M570" s="52">
        <v>6</v>
      </c>
      <c r="N570" s="52">
        <v>7</v>
      </c>
      <c r="O570" s="52">
        <v>7.5</v>
      </c>
      <c r="P570" s="52">
        <v>5.5</v>
      </c>
      <c r="Q570" s="52">
        <v>5.5</v>
      </c>
      <c r="R570" s="52">
        <v>6</v>
      </c>
      <c r="S570" s="52">
        <v>8</v>
      </c>
      <c r="T570" s="52">
        <v>6</v>
      </c>
      <c r="U570" s="52"/>
      <c r="V570" s="52">
        <v>7</v>
      </c>
      <c r="W570" s="52">
        <v>5</v>
      </c>
      <c r="X570" s="52">
        <v>7</v>
      </c>
      <c r="Y570" s="52">
        <v>6.5</v>
      </c>
      <c r="Z570" s="52">
        <v>7</v>
      </c>
      <c r="AA570" s="52">
        <v>6.5</v>
      </c>
      <c r="AB570" s="52">
        <v>6.5</v>
      </c>
      <c r="AC570" s="52">
        <v>5.5</v>
      </c>
      <c r="AD570" s="52">
        <v>5</v>
      </c>
      <c r="AE570" s="52">
        <v>8</v>
      </c>
      <c r="AF570" s="52">
        <v>7.5</v>
      </c>
      <c r="AG570" s="52"/>
      <c r="AH570" s="52">
        <v>6</v>
      </c>
      <c r="AI570" s="52">
        <v>7.5</v>
      </c>
      <c r="AJ570" s="52">
        <v>7.5</v>
      </c>
      <c r="AK570" s="52">
        <v>7.5</v>
      </c>
      <c r="AL570" s="52">
        <v>6.5</v>
      </c>
      <c r="AM570" s="52">
        <v>5.5</v>
      </c>
      <c r="AN570" s="52"/>
      <c r="AO570" s="8">
        <f t="shared" si="236"/>
        <v>33</v>
      </c>
      <c r="AP570" s="8">
        <f t="shared" si="241"/>
        <v>17</v>
      </c>
      <c r="AQ570" s="8">
        <f t="shared" si="242"/>
        <v>16</v>
      </c>
      <c r="AR570" s="8">
        <f t="shared" si="237"/>
        <v>6.4242424242424239</v>
      </c>
      <c r="AS570" s="8">
        <f t="shared" si="233"/>
        <v>6.25</v>
      </c>
      <c r="AT570" s="8">
        <f t="shared" si="234"/>
        <v>6.5882352941176467</v>
      </c>
      <c r="AU570" s="8">
        <f t="shared" si="238"/>
        <v>6.5</v>
      </c>
      <c r="AV570" s="8">
        <f t="shared" si="243"/>
        <v>6.4117647058823533</v>
      </c>
      <c r="AW570" s="8">
        <f t="shared" si="244"/>
        <v>6.4375</v>
      </c>
      <c r="AX570" s="8">
        <f t="shared" si="239"/>
        <v>8.1515151515151523</v>
      </c>
      <c r="AY570" s="8">
        <f t="shared" si="247"/>
        <v>8</v>
      </c>
      <c r="AZ570" s="8">
        <f t="shared" si="248"/>
        <v>8.3125</v>
      </c>
      <c r="BA570" s="1">
        <f t="shared" si="240"/>
        <v>212</v>
      </c>
      <c r="BB570" s="1">
        <f>SUM('BONUS GAZZETTA 2013 2014'!C570:AN570)</f>
        <v>57</v>
      </c>
      <c r="BC570" s="15">
        <f t="shared" si="235"/>
        <v>269</v>
      </c>
      <c r="BD570" s="1">
        <f t="shared" si="245"/>
        <v>109</v>
      </c>
      <c r="BE570" s="1">
        <f t="shared" si="246"/>
        <v>103</v>
      </c>
      <c r="BF570" s="1">
        <f>SUM('BONUS GAZZETTA 2013 2014'!C570,'BONUS GAZZETTA 2013 2014'!E570,'BONUS GAZZETTA 2013 2014'!G570,'BONUS GAZZETTA 2013 2014'!H570,'BONUS GAZZETTA 2013 2014'!J570,'BONUS GAZZETTA 2013 2014'!M570,'BONUS GAZZETTA 2013 2014'!O570,'BONUS GAZZETTA 2013 2014'!Q570,'BONUS GAZZETTA 2013 2014'!S570,'BONUS GAZZETTA 2013 2014'!U570,'BONUS GAZZETTA 2013 2014'!W570,'BONUS GAZZETTA 2013 2014'!Y570,'BONUS GAZZETTA 2013 2014'!AB570,'BONUS GAZZETTA 2013 2014'!AD570,'BONUS GAZZETTA 2013 2014'!AE570,'BONUS GAZZETTA 2013 2014'!AG570,'BONUS GAZZETTA 2013 2014'!AI570,'BONUS GAZZETTA 2013 2014'!AK570,'BONUS GAZZETTA 2013 2014'!AM570)</f>
        <v>27</v>
      </c>
      <c r="BG570" s="1">
        <f>SUM('BONUS GAZZETTA 2013 2014'!D570,'BONUS GAZZETTA 2013 2014'!F570,'BONUS GAZZETTA 2013 2014'!I570,'BONUS GAZZETTA 2013 2014'!K570,'BONUS GAZZETTA 2013 2014'!L570,'BONUS GAZZETTA 2013 2014'!N570,'BONUS GAZZETTA 2013 2014'!P570,'BONUS GAZZETTA 2013 2014'!R570,'BONUS GAZZETTA 2013 2014'!T570,'BONUS GAZZETTA 2013 2014'!V570,'BONUS GAZZETTA 2013 2014'!X570,'BONUS GAZZETTA 2013 2014'!Z570,'BONUS GAZZETTA 2013 2014'!AA570,'BONUS GAZZETTA 2013 2014'!AC570,'BONUS GAZZETTA 2013 2014'!AF570,'BONUS GAZZETTA 2013 2014'!AH570,'BONUS GAZZETTA 2013 2014'!AJ570,'BONUS GAZZETTA 2013 2014'!AL570,'BONUS GAZZETTA 2013 2014'!AN570)</f>
        <v>30</v>
      </c>
      <c r="BH570" s="1">
        <f t="shared" si="249"/>
        <v>136</v>
      </c>
      <c r="BI570" s="1">
        <f t="shared" si="250"/>
        <v>133</v>
      </c>
    </row>
    <row r="571" spans="1:61">
      <c r="A571" s="52" t="s">
        <v>14</v>
      </c>
      <c r="B571" s="52" t="s">
        <v>344</v>
      </c>
      <c r="C571" s="52"/>
      <c r="D571" s="52">
        <v>5.5</v>
      </c>
      <c r="E571" s="52">
        <v>6</v>
      </c>
      <c r="F571" s="52"/>
      <c r="G571" s="52"/>
      <c r="H571" s="53"/>
      <c r="I571" s="52"/>
      <c r="J571" s="52"/>
      <c r="K571" s="52"/>
      <c r="L571" s="52"/>
      <c r="M571" s="52"/>
      <c r="N571" s="52"/>
      <c r="O571" s="52"/>
      <c r="P571" s="52"/>
      <c r="Q571" s="52"/>
      <c r="R571" s="52"/>
      <c r="S571" s="52"/>
      <c r="T571" s="52"/>
      <c r="U571" s="52"/>
      <c r="V571" s="52"/>
      <c r="W571" s="52"/>
      <c r="X571" s="52"/>
      <c r="Y571" s="52">
        <v>5.5</v>
      </c>
      <c r="Z571" s="52" t="s">
        <v>423</v>
      </c>
      <c r="AA571" s="52"/>
      <c r="AB571" s="52"/>
      <c r="AC571" s="52"/>
      <c r="AD571" s="52"/>
      <c r="AE571" s="52"/>
      <c r="AF571" s="52"/>
      <c r="AG571" s="52"/>
      <c r="AH571" s="52"/>
      <c r="AI571" s="52"/>
      <c r="AJ571" s="52"/>
      <c r="AK571" s="52"/>
      <c r="AL571" s="52"/>
      <c r="AM571" s="52"/>
      <c r="AN571" s="52">
        <v>6</v>
      </c>
      <c r="AO571" s="8">
        <f t="shared" si="236"/>
        <v>4</v>
      </c>
      <c r="AP571" s="8">
        <f t="shared" si="241"/>
        <v>2</v>
      </c>
      <c r="AQ571" s="8">
        <f t="shared" si="242"/>
        <v>2</v>
      </c>
      <c r="AR571" s="8">
        <f t="shared" si="237"/>
        <v>5.75</v>
      </c>
      <c r="AS571" s="8">
        <f t="shared" si="233"/>
        <v>5.75</v>
      </c>
      <c r="AT571" s="8">
        <f t="shared" si="234"/>
        <v>5.75</v>
      </c>
      <c r="AU571" s="8">
        <f t="shared" si="238"/>
        <v>5.5</v>
      </c>
      <c r="AV571" s="8">
        <f t="shared" si="243"/>
        <v>5.75</v>
      </c>
      <c r="AW571" s="8">
        <f t="shared" si="244"/>
        <v>5.75</v>
      </c>
      <c r="AX571" s="8">
        <f t="shared" si="239"/>
        <v>6.375</v>
      </c>
      <c r="AY571" s="8">
        <f t="shared" si="247"/>
        <v>5.75</v>
      </c>
      <c r="AZ571" s="8">
        <f t="shared" si="248"/>
        <v>7</v>
      </c>
      <c r="BA571" s="1">
        <f t="shared" si="240"/>
        <v>23</v>
      </c>
      <c r="BB571" s="1">
        <f>SUM('BONUS GAZZETTA 2013 2014'!C571:AN571)</f>
        <v>2.5</v>
      </c>
      <c r="BC571" s="15">
        <f t="shared" si="235"/>
        <v>25.5</v>
      </c>
      <c r="BD571" s="1">
        <f t="shared" si="245"/>
        <v>11.5</v>
      </c>
      <c r="BE571" s="1">
        <f t="shared" si="246"/>
        <v>11.5</v>
      </c>
      <c r="BF571" s="1">
        <f>SUM('BONUS GAZZETTA 2013 2014'!C571,'BONUS GAZZETTA 2013 2014'!E571,'BONUS GAZZETTA 2013 2014'!G571,'BONUS GAZZETTA 2013 2014'!H571,'BONUS GAZZETTA 2013 2014'!J571,'BONUS GAZZETTA 2013 2014'!M571,'BONUS GAZZETTA 2013 2014'!O571,'BONUS GAZZETTA 2013 2014'!Q571,'BONUS GAZZETTA 2013 2014'!S571,'BONUS GAZZETTA 2013 2014'!U571,'BONUS GAZZETTA 2013 2014'!W571,'BONUS GAZZETTA 2013 2014'!Y571,'BONUS GAZZETTA 2013 2014'!AB571,'BONUS GAZZETTA 2013 2014'!AD571,'BONUS GAZZETTA 2013 2014'!AE571,'BONUS GAZZETTA 2013 2014'!AG571,'BONUS GAZZETTA 2013 2014'!AI571,'BONUS GAZZETTA 2013 2014'!AK571,'BONUS GAZZETTA 2013 2014'!AM571)</f>
        <v>0</v>
      </c>
      <c r="BG571" s="1">
        <f>SUM('BONUS GAZZETTA 2013 2014'!D571,'BONUS GAZZETTA 2013 2014'!F571,'BONUS GAZZETTA 2013 2014'!I571,'BONUS GAZZETTA 2013 2014'!K571,'BONUS GAZZETTA 2013 2014'!L571,'BONUS GAZZETTA 2013 2014'!N571,'BONUS GAZZETTA 2013 2014'!P571,'BONUS GAZZETTA 2013 2014'!R571,'BONUS GAZZETTA 2013 2014'!T571,'BONUS GAZZETTA 2013 2014'!V571,'BONUS GAZZETTA 2013 2014'!X571,'BONUS GAZZETTA 2013 2014'!Z571,'BONUS GAZZETTA 2013 2014'!AA571,'BONUS GAZZETTA 2013 2014'!AC571,'BONUS GAZZETTA 2013 2014'!AF571,'BONUS GAZZETTA 2013 2014'!AH571,'BONUS GAZZETTA 2013 2014'!AJ571,'BONUS GAZZETTA 2013 2014'!AL571,'BONUS GAZZETTA 2013 2014'!AN571)</f>
        <v>2.5</v>
      </c>
      <c r="BH571" s="1">
        <f t="shared" si="249"/>
        <v>11.5</v>
      </c>
      <c r="BI571" s="1">
        <f t="shared" si="250"/>
        <v>14</v>
      </c>
    </row>
    <row r="572" spans="1:61">
      <c r="A572" s="52" t="s">
        <v>14</v>
      </c>
      <c r="B572" s="52" t="s">
        <v>252</v>
      </c>
      <c r="C572" s="52" t="s">
        <v>423</v>
      </c>
      <c r="D572" s="52" t="s">
        <v>423</v>
      </c>
      <c r="E572" s="52"/>
      <c r="F572" s="52">
        <v>5.5</v>
      </c>
      <c r="G572" s="52">
        <v>6</v>
      </c>
      <c r="H572" s="53">
        <v>5</v>
      </c>
      <c r="I572" s="52">
        <v>6</v>
      </c>
      <c r="J572" s="52">
        <v>5.5</v>
      </c>
      <c r="K572" s="52">
        <v>6.5</v>
      </c>
      <c r="L572" s="52" t="s">
        <v>423</v>
      </c>
      <c r="M572" s="52">
        <v>6</v>
      </c>
      <c r="N572" s="52" t="s">
        <v>423</v>
      </c>
      <c r="O572" s="52" t="s">
        <v>423</v>
      </c>
      <c r="P572" s="52"/>
      <c r="Q572" s="52">
        <v>6</v>
      </c>
      <c r="R572" s="52" t="s">
        <v>423</v>
      </c>
      <c r="S572" s="52" t="s">
        <v>423</v>
      </c>
      <c r="T572" s="52">
        <v>5.5</v>
      </c>
      <c r="U572" s="52">
        <v>6</v>
      </c>
      <c r="V572" s="52" t="s">
        <v>423</v>
      </c>
      <c r="W572" s="52">
        <v>5.5</v>
      </c>
      <c r="X572" s="52" t="s">
        <v>423</v>
      </c>
      <c r="Y572" s="52"/>
      <c r="Z572" s="52" t="s">
        <v>423</v>
      </c>
      <c r="AA572" s="52">
        <v>6</v>
      </c>
      <c r="AB572" s="52">
        <v>6</v>
      </c>
      <c r="AC572" s="52" t="s">
        <v>423</v>
      </c>
      <c r="AD572" s="52">
        <v>6.5</v>
      </c>
      <c r="AE572" s="52">
        <v>6</v>
      </c>
      <c r="AF572" s="52"/>
      <c r="AG572" s="52">
        <v>6.5</v>
      </c>
      <c r="AH572" s="52">
        <v>6</v>
      </c>
      <c r="AI572" s="52" t="s">
        <v>423</v>
      </c>
      <c r="AJ572" s="52">
        <v>6.5</v>
      </c>
      <c r="AK572" s="52">
        <v>6</v>
      </c>
      <c r="AL572" s="52" t="s">
        <v>423</v>
      </c>
      <c r="AM572" s="52" t="s">
        <v>423</v>
      </c>
      <c r="AN572" s="52">
        <v>5</v>
      </c>
      <c r="AO572" s="8">
        <f t="shared" si="236"/>
        <v>20</v>
      </c>
      <c r="AP572" s="8">
        <f t="shared" si="241"/>
        <v>12</v>
      </c>
      <c r="AQ572" s="8">
        <f t="shared" si="242"/>
        <v>8</v>
      </c>
      <c r="AR572" s="8">
        <f t="shared" si="237"/>
        <v>5.9</v>
      </c>
      <c r="AS572" s="8">
        <f t="shared" si="233"/>
        <v>5.8</v>
      </c>
      <c r="AT572" s="8">
        <f t="shared" si="234"/>
        <v>6</v>
      </c>
      <c r="AU572" s="8">
        <f t="shared" si="238"/>
        <v>6</v>
      </c>
      <c r="AV572" s="8">
        <f t="shared" si="243"/>
        <v>5.916666666666667</v>
      </c>
      <c r="AW572" s="8">
        <f t="shared" si="244"/>
        <v>5.875</v>
      </c>
      <c r="AX572" s="8">
        <f t="shared" si="239"/>
        <v>5.875</v>
      </c>
      <c r="AY572" s="8">
        <f t="shared" si="247"/>
        <v>5.916666666666667</v>
      </c>
      <c r="AZ572" s="8">
        <f t="shared" si="248"/>
        <v>5.8125</v>
      </c>
      <c r="BA572" s="1">
        <f t="shared" si="240"/>
        <v>118</v>
      </c>
      <c r="BB572" s="1">
        <f>SUM('BONUS GAZZETTA 2013 2014'!C572:AN572)</f>
        <v>-0.5</v>
      </c>
      <c r="BC572" s="15">
        <f t="shared" si="235"/>
        <v>117.5</v>
      </c>
      <c r="BD572" s="1">
        <f t="shared" si="245"/>
        <v>71</v>
      </c>
      <c r="BE572" s="1">
        <f t="shared" si="246"/>
        <v>47</v>
      </c>
      <c r="BF572" s="1">
        <f>SUM('BONUS GAZZETTA 2013 2014'!C572,'BONUS GAZZETTA 2013 2014'!E572,'BONUS GAZZETTA 2013 2014'!G572,'BONUS GAZZETTA 2013 2014'!H572,'BONUS GAZZETTA 2013 2014'!J572,'BONUS GAZZETTA 2013 2014'!M572,'BONUS GAZZETTA 2013 2014'!O572,'BONUS GAZZETTA 2013 2014'!Q572,'BONUS GAZZETTA 2013 2014'!S572,'BONUS GAZZETTA 2013 2014'!U572,'BONUS GAZZETTA 2013 2014'!W572,'BONUS GAZZETTA 2013 2014'!Y572,'BONUS GAZZETTA 2013 2014'!AB572,'BONUS GAZZETTA 2013 2014'!AD572,'BONUS GAZZETTA 2013 2014'!AE572,'BONUS GAZZETTA 2013 2014'!AG572,'BONUS GAZZETTA 2013 2014'!AI572,'BONUS GAZZETTA 2013 2014'!AK572,'BONUS GAZZETTA 2013 2014'!AM572)</f>
        <v>0</v>
      </c>
      <c r="BG572" s="1">
        <f>SUM('BONUS GAZZETTA 2013 2014'!D572,'BONUS GAZZETTA 2013 2014'!F572,'BONUS GAZZETTA 2013 2014'!I572,'BONUS GAZZETTA 2013 2014'!K572,'BONUS GAZZETTA 2013 2014'!L572,'BONUS GAZZETTA 2013 2014'!N572,'BONUS GAZZETTA 2013 2014'!P572,'BONUS GAZZETTA 2013 2014'!R572,'BONUS GAZZETTA 2013 2014'!T572,'BONUS GAZZETTA 2013 2014'!V572,'BONUS GAZZETTA 2013 2014'!X572,'BONUS GAZZETTA 2013 2014'!Z572,'BONUS GAZZETTA 2013 2014'!AA572,'BONUS GAZZETTA 2013 2014'!AC572,'BONUS GAZZETTA 2013 2014'!AF572,'BONUS GAZZETTA 2013 2014'!AH572,'BONUS GAZZETTA 2013 2014'!AJ572,'BONUS GAZZETTA 2013 2014'!AL572,'BONUS GAZZETTA 2013 2014'!AN572)</f>
        <v>-0.5</v>
      </c>
      <c r="BH572" s="1">
        <f t="shared" si="249"/>
        <v>71</v>
      </c>
      <c r="BI572" s="1">
        <f t="shared" si="250"/>
        <v>46.5</v>
      </c>
    </row>
    <row r="573" spans="1:61">
      <c r="A573" s="146" t="s">
        <v>299</v>
      </c>
      <c r="B573" s="146"/>
      <c r="C573" s="146"/>
      <c r="D573" s="146"/>
      <c r="E573" s="146"/>
      <c r="F573" s="146"/>
      <c r="G573" s="146"/>
      <c r="H573" s="146"/>
      <c r="I573" s="146"/>
      <c r="J573" s="146"/>
      <c r="K573" s="146"/>
      <c r="L573" s="146"/>
      <c r="M573" s="146"/>
      <c r="N573" s="146"/>
      <c r="O573" s="146"/>
      <c r="P573" s="146"/>
      <c r="Q573" s="146"/>
      <c r="R573" s="146"/>
      <c r="S573" s="146"/>
      <c r="T573" s="146"/>
      <c r="U573" s="146"/>
      <c r="V573" s="146"/>
      <c r="W573" s="146"/>
      <c r="X573" s="146"/>
      <c r="Y573" s="146"/>
      <c r="Z573" s="146"/>
      <c r="AA573" s="146"/>
      <c r="AB573" s="146"/>
      <c r="AC573" s="146"/>
      <c r="AD573" s="146"/>
      <c r="AE573" s="146"/>
      <c r="AF573" s="146"/>
      <c r="AG573" s="146"/>
      <c r="AH573" s="146"/>
      <c r="AI573" s="146"/>
      <c r="AJ573" s="146"/>
      <c r="AK573" s="146"/>
      <c r="AL573" s="146"/>
      <c r="AM573" s="146"/>
      <c r="AN573" s="146"/>
      <c r="AO573" s="12"/>
      <c r="AP573" s="12"/>
      <c r="AQ573" s="12"/>
      <c r="AR573" s="12"/>
      <c r="AS573" s="12"/>
      <c r="AT573" s="12"/>
      <c r="AU573" s="12"/>
      <c r="AV573" s="12"/>
      <c r="AW573" s="12"/>
      <c r="AX573" s="13"/>
      <c r="AY573" s="13"/>
      <c r="AZ573" s="13"/>
      <c r="BA573" s="13"/>
      <c r="BB573" s="4"/>
    </row>
    <row r="574" spans="1:61">
      <c r="A574" s="28" t="s">
        <v>0</v>
      </c>
      <c r="B574" s="28" t="s">
        <v>523</v>
      </c>
      <c r="C574" s="28"/>
      <c r="D574" s="28"/>
      <c r="E574" s="28"/>
      <c r="F574" s="28"/>
      <c r="G574" s="28"/>
      <c r="H574" s="28"/>
      <c r="I574" s="28"/>
      <c r="J574" s="28"/>
      <c r="K574" s="28"/>
      <c r="L574" s="28">
        <v>7.5</v>
      </c>
      <c r="M574" s="28">
        <v>5</v>
      </c>
      <c r="N574" s="28">
        <v>6</v>
      </c>
      <c r="O574" s="28">
        <v>6.5</v>
      </c>
      <c r="P574" s="28">
        <v>7</v>
      </c>
      <c r="Q574" s="28">
        <v>5.5</v>
      </c>
      <c r="R574" s="28">
        <v>5.5</v>
      </c>
      <c r="S574" s="28">
        <v>6.5</v>
      </c>
      <c r="T574" s="28">
        <v>4.5</v>
      </c>
      <c r="U574" s="28"/>
      <c r="V574" s="28">
        <v>4.5</v>
      </c>
      <c r="W574" s="28">
        <v>6</v>
      </c>
      <c r="X574" s="28"/>
      <c r="Y574" s="28"/>
      <c r="Z574" s="28" t="s">
        <v>429</v>
      </c>
      <c r="AA574" s="28"/>
      <c r="AB574" s="28"/>
      <c r="AC574" s="28"/>
      <c r="AD574" s="28"/>
      <c r="AE574" s="28"/>
      <c r="AF574" s="28"/>
      <c r="AG574" s="28"/>
      <c r="AH574" s="28"/>
      <c r="AI574" s="28"/>
      <c r="AJ574" s="28"/>
      <c r="AK574" s="28"/>
      <c r="AL574" s="28"/>
      <c r="AM574" s="28"/>
      <c r="AN574" s="28">
        <v>6</v>
      </c>
      <c r="AO574" s="8">
        <f t="shared" si="236"/>
        <v>12</v>
      </c>
      <c r="AP574" s="8">
        <f>COUNT(D574,E574,G574,I574,K574,M574,O574,R574,T574,V574,Y574,AA574,AC574,AE574,AG574,AI574,AJ574,AL574,AN574)</f>
        <v>6</v>
      </c>
      <c r="AQ574" s="8">
        <f>COUNT(C574,F574,H574,J574,L574,N574,P574,Q574,S574,U574,W574,X574,Z574,AB574,AD574,AF574,AH574,AK574,AM574)</f>
        <v>6</v>
      </c>
      <c r="AR574" s="8">
        <f t="shared" si="237"/>
        <v>5.875</v>
      </c>
      <c r="AS574" s="8">
        <f t="shared" si="233"/>
        <v>6</v>
      </c>
      <c r="AT574" s="8">
        <f t="shared" si="234"/>
        <v>5.5</v>
      </c>
      <c r="AU574" s="8">
        <f t="shared" si="238"/>
        <v>6</v>
      </c>
      <c r="AV574" s="8">
        <f>AVERAGE(D574,E574,G574,I574,K574,M574,O574,R574,T574,V574,Y574,AA574,AC574,AE574,AG574,AI574,AJ574,AL574,AN574)</f>
        <v>5.333333333333333</v>
      </c>
      <c r="AW574" s="8">
        <f>AVERAGE(C574,F574,H574,J574,L574,N574,P574,Q574,S574,U574,W574,X574,Z574,AB574,AD574,AF574,AH574,AK574,AM574)</f>
        <v>6.416666666666667</v>
      </c>
      <c r="AX574" s="8">
        <f t="shared" ref="AX574:AX599" si="251">BC574/AO574</f>
        <v>4.041666666666667</v>
      </c>
      <c r="AY574" s="8">
        <f t="shared" si="247"/>
        <v>3</v>
      </c>
      <c r="AZ574" s="8">
        <f t="shared" si="248"/>
        <v>5.083333333333333</v>
      </c>
      <c r="BA574" s="1">
        <f t="shared" ref="BA574:BA599" si="252">SUM(C574:AN574)</f>
        <v>70.5</v>
      </c>
      <c r="BB574" s="1">
        <f>SUM('BONUS GAZZETTA 2013 2014'!C574:AN574)</f>
        <v>-22</v>
      </c>
      <c r="BC574" s="15">
        <f t="shared" si="235"/>
        <v>48.5</v>
      </c>
      <c r="BD574" s="1">
        <f>SUM(D574,E574,G574,I574,K574,M574,O574,R574,T574,V574,Y574,AA574,AC574,AE574,AG574,AI574,AJ574,AL574,AN574)</f>
        <v>32</v>
      </c>
      <c r="BE574" s="1">
        <f>SUM(C574,F574,H574,J574,L574,N574,P574,Q574,S574,U574,W574,X574,Z574,AB574,AD574,AF574,AH574,AK574,AM574)</f>
        <v>38.5</v>
      </c>
      <c r="BF574" s="1">
        <f>SUM('BONUS GAZZETTA 2013 2014'!D574,'BONUS GAZZETTA 2013 2014'!E574,'BONUS GAZZETTA 2013 2014'!G574,'BONUS GAZZETTA 2013 2014'!I574,'BONUS GAZZETTA 2013 2014'!K574,'BONUS GAZZETTA 2013 2014'!M574,'BONUS GAZZETTA 2013 2014'!O574,'BONUS GAZZETTA 2013 2014'!R574,'BONUS GAZZETTA 2013 2014'!T574,'BONUS GAZZETTA 2013 2014'!V574,'BONUS GAZZETTA 2013 2014'!Y574,'BONUS GAZZETTA 2013 2014'!AA574,'BONUS GAZZETTA 2013 2014'!AC574,'BONUS GAZZETTA 2013 2014'!AE574,'BONUS GAZZETTA 2013 2014'!AG574,'BONUS GAZZETTA 2013 2014'!AI574,'BONUS GAZZETTA 2013 2014'!AJ574,'BONUS GAZZETTA 2013 2014'!AL574,'BONUS GAZZETTA 2013 2014'!AN574)</f>
        <v>-14</v>
      </c>
      <c r="BG574" s="1">
        <f>SUM('BONUS GAZZETTA 2013 2014'!C574,'BONUS GAZZETTA 2013 2014'!F574,'BONUS GAZZETTA 2013 2014'!H574,'BONUS GAZZETTA 2013 2014'!J574,'BONUS GAZZETTA 2013 2014'!L574,'BONUS GAZZETTA 2013 2014'!N574,'BONUS GAZZETTA 2013 2014'!P574,'BONUS GAZZETTA 2013 2014'!Q574,'BONUS GAZZETTA 2013 2014'!S574,'BONUS GAZZETTA 2013 2014'!U574,'BONUS GAZZETTA 2013 2014'!W574,'BONUS GAZZETTA 2013 2014'!X574,'BONUS GAZZETTA 2013 2014'!Z574,'BONUS GAZZETTA 2013 2014'!AB574,'BONUS GAZZETTA 2013 2014'!AD574,'BONUS GAZZETTA 2013 2014'!AF574,'BONUS GAZZETTA 2013 2014'!AH574,'BONUS GAZZETTA 2013 2014'!AK574,'BONUS GAZZETTA 2013 2014'!AM574)</f>
        <v>-8</v>
      </c>
      <c r="BH574" s="1">
        <f t="shared" si="249"/>
        <v>18</v>
      </c>
      <c r="BI574" s="1">
        <f t="shared" si="250"/>
        <v>30.5</v>
      </c>
    </row>
    <row r="575" spans="1:61">
      <c r="A575" s="28" t="s">
        <v>0</v>
      </c>
      <c r="B575" s="28" t="s">
        <v>253</v>
      </c>
      <c r="C575" s="28">
        <v>5.5</v>
      </c>
      <c r="D575" s="28">
        <v>6</v>
      </c>
      <c r="E575" s="28">
        <v>6</v>
      </c>
      <c r="F575" s="28">
        <v>6.5</v>
      </c>
      <c r="G575" s="28">
        <v>6</v>
      </c>
      <c r="H575" s="29">
        <v>7</v>
      </c>
      <c r="I575" s="28">
        <v>6.5</v>
      </c>
      <c r="J575" s="28">
        <v>6</v>
      </c>
      <c r="K575" s="28">
        <v>5.5</v>
      </c>
      <c r="L575" s="28"/>
      <c r="M575" s="28"/>
      <c r="N575" s="28"/>
      <c r="O575" s="28"/>
      <c r="P575" s="28"/>
      <c r="Q575" s="28"/>
      <c r="R575" s="28"/>
      <c r="S575" s="28"/>
      <c r="T575" s="28"/>
      <c r="U575" s="28">
        <v>5</v>
      </c>
      <c r="V575" s="28"/>
      <c r="W575" s="28"/>
      <c r="X575" s="28"/>
      <c r="Y575" s="28"/>
      <c r="Z575" s="28"/>
      <c r="AA575" s="28"/>
      <c r="AB575" s="28"/>
      <c r="AC575" s="28"/>
      <c r="AD575" s="28"/>
      <c r="AE575" s="28"/>
      <c r="AF575" s="28"/>
      <c r="AG575" s="28"/>
      <c r="AH575" s="28"/>
      <c r="AI575" s="28"/>
      <c r="AJ575" s="28"/>
      <c r="AK575" s="28"/>
      <c r="AL575" s="28"/>
      <c r="AM575" s="28"/>
      <c r="AN575" s="28"/>
      <c r="AO575" s="7">
        <f t="shared" si="236"/>
        <v>10</v>
      </c>
      <c r="AP575" s="8">
        <f t="shared" ref="AP575:AP599" si="253">COUNT(D575,E575,G575,I575,K575,M575,O575,R575,T575,V575,Y575,AA575,AC575,AE575,AG575,AI575,AJ575,AL575,AN575)</f>
        <v>5</v>
      </c>
      <c r="AQ575" s="8">
        <f t="shared" ref="AQ575:AQ599" si="254">COUNT(C575,F575,H575,J575,L575,N575,P575,Q575,S575,U575,W575,X575,Z575,AB575,AD575,AF575,AH575,AK575,AM575)</f>
        <v>5</v>
      </c>
      <c r="AR575" s="8">
        <f t="shared" si="237"/>
        <v>6</v>
      </c>
      <c r="AS575" s="8">
        <f t="shared" si="233"/>
        <v>6</v>
      </c>
      <c r="AT575" s="8" t="e">
        <f t="shared" si="234"/>
        <v>#DIV/0!</v>
      </c>
      <c r="AU575" s="8">
        <f t="shared" si="238"/>
        <v>6</v>
      </c>
      <c r="AV575" s="8">
        <f t="shared" ref="AV575:AV599" si="255">AVERAGE(D575,E575,G575,I575,K575,M575,O575,R575,T575,V575,Y575,AA575,AC575,AE575,AG575,AI575,AJ575,AL575,AN575)</f>
        <v>6</v>
      </c>
      <c r="AW575" s="8">
        <f t="shared" ref="AW575:AW599" si="256">AVERAGE(C575,F575,H575,J575,L575,N575,P575,Q575,S575,U575,W575,X575,Z575,AB575,AD575,AF575,AH575,AK575,AM575)</f>
        <v>6</v>
      </c>
      <c r="AX575" s="8">
        <f t="shared" si="251"/>
        <v>4.5999999999999996</v>
      </c>
      <c r="AY575" s="8">
        <f t="shared" si="247"/>
        <v>5.4</v>
      </c>
      <c r="AZ575" s="8">
        <f t="shared" si="248"/>
        <v>3.8</v>
      </c>
      <c r="BA575" s="1">
        <f t="shared" si="252"/>
        <v>60</v>
      </c>
      <c r="BB575" s="1">
        <f>SUM('BONUS GAZZETTA 2013 2014'!C575:AN575)</f>
        <v>-14</v>
      </c>
      <c r="BC575" s="15">
        <f t="shared" si="235"/>
        <v>46</v>
      </c>
      <c r="BD575" s="1">
        <f t="shared" ref="BD575:BD599" si="257">SUM(D575,E575,G575,I575,K575,M575,O575,R575,T575,V575,Y575,AA575,AC575,AE575,AG575,AI575,AJ575,AL575,AN575)</f>
        <v>30</v>
      </c>
      <c r="BE575" s="1">
        <f t="shared" ref="BE575:BE599" si="258">SUM(C575,F575,H575,J575,L575,N575,P575,Q575,S575,U575,W575,X575,Z575,AB575,AD575,AF575,AH575,AK575,AM575)</f>
        <v>30</v>
      </c>
      <c r="BF575" s="1">
        <f>SUM('BONUS GAZZETTA 2013 2014'!D575,'BONUS GAZZETTA 2013 2014'!E575,'BONUS GAZZETTA 2013 2014'!G575,'BONUS GAZZETTA 2013 2014'!I575,'BONUS GAZZETTA 2013 2014'!K575,'BONUS GAZZETTA 2013 2014'!M575,'BONUS GAZZETTA 2013 2014'!O575,'BONUS GAZZETTA 2013 2014'!R575,'BONUS GAZZETTA 2013 2014'!T575,'BONUS GAZZETTA 2013 2014'!V575,'BONUS GAZZETTA 2013 2014'!Y575,'BONUS GAZZETTA 2013 2014'!AA575,'BONUS GAZZETTA 2013 2014'!AC575,'BONUS GAZZETTA 2013 2014'!AE575,'BONUS GAZZETTA 2013 2014'!AG575,'BONUS GAZZETTA 2013 2014'!AI575,'BONUS GAZZETTA 2013 2014'!AJ575,'BONUS GAZZETTA 2013 2014'!AL575,'BONUS GAZZETTA 2013 2014'!AN575)</f>
        <v>-3</v>
      </c>
      <c r="BG575" s="1">
        <f>SUM('BONUS GAZZETTA 2013 2014'!C575,'BONUS GAZZETTA 2013 2014'!F575,'BONUS GAZZETTA 2013 2014'!H575,'BONUS GAZZETTA 2013 2014'!J575,'BONUS GAZZETTA 2013 2014'!L575,'BONUS GAZZETTA 2013 2014'!N575,'BONUS GAZZETTA 2013 2014'!P575,'BONUS GAZZETTA 2013 2014'!Q575,'BONUS GAZZETTA 2013 2014'!S575,'BONUS GAZZETTA 2013 2014'!U575,'BONUS GAZZETTA 2013 2014'!W575,'BONUS GAZZETTA 2013 2014'!X575,'BONUS GAZZETTA 2013 2014'!Z575,'BONUS GAZZETTA 2013 2014'!AB575,'BONUS GAZZETTA 2013 2014'!AD575,'BONUS GAZZETTA 2013 2014'!AF575,'BONUS GAZZETTA 2013 2014'!AH575,'BONUS GAZZETTA 2013 2014'!AK575,'BONUS GAZZETTA 2013 2014'!AM575)</f>
        <v>-11</v>
      </c>
      <c r="BH575" s="1">
        <f t="shared" si="249"/>
        <v>27</v>
      </c>
      <c r="BI575" s="1">
        <f t="shared" si="250"/>
        <v>19</v>
      </c>
    </row>
    <row r="576" spans="1:61">
      <c r="A576" s="28" t="s">
        <v>0</v>
      </c>
      <c r="B576" s="28" t="s">
        <v>582</v>
      </c>
      <c r="C576" s="28"/>
      <c r="D576" s="28"/>
      <c r="E576" s="28"/>
      <c r="F576" s="28"/>
      <c r="G576" s="28"/>
      <c r="H576" s="29"/>
      <c r="I576" s="28"/>
      <c r="J576" s="28"/>
      <c r="K576" s="28"/>
      <c r="L576" s="28"/>
      <c r="M576" s="28"/>
      <c r="N576" s="28"/>
      <c r="O576" s="28"/>
      <c r="P576" s="28"/>
      <c r="Q576" s="28"/>
      <c r="R576" s="28"/>
      <c r="S576" s="28"/>
      <c r="T576" s="28"/>
      <c r="U576" s="28"/>
      <c r="V576" s="28"/>
      <c r="W576" s="28"/>
      <c r="X576" s="28">
        <v>6.5</v>
      </c>
      <c r="Y576" s="28">
        <v>6</v>
      </c>
      <c r="Z576" s="28">
        <v>7</v>
      </c>
      <c r="AA576" s="28">
        <v>6.5</v>
      </c>
      <c r="AB576" s="28">
        <v>5.5</v>
      </c>
      <c r="AC576" s="28">
        <v>7</v>
      </c>
      <c r="AD576" s="28">
        <v>6.5</v>
      </c>
      <c r="AE576" s="28">
        <v>6.5</v>
      </c>
      <c r="AF576" s="28">
        <v>8</v>
      </c>
      <c r="AG576" s="28">
        <v>7.5</v>
      </c>
      <c r="AH576" s="28">
        <v>6</v>
      </c>
      <c r="AI576" s="28">
        <v>5.5</v>
      </c>
      <c r="AJ576" s="28">
        <v>6</v>
      </c>
      <c r="AK576" s="28">
        <v>5.5</v>
      </c>
      <c r="AL576" s="28">
        <v>6</v>
      </c>
      <c r="AM576" s="28">
        <v>5</v>
      </c>
      <c r="AN576" s="28"/>
      <c r="AO576" s="7">
        <f t="shared" si="236"/>
        <v>16</v>
      </c>
      <c r="AP576" s="8">
        <f t="shared" si="253"/>
        <v>8</v>
      </c>
      <c r="AQ576" s="8">
        <f t="shared" si="254"/>
        <v>8</v>
      </c>
      <c r="AR576" s="8">
        <f t="shared" si="237"/>
        <v>6.3125</v>
      </c>
      <c r="AS576" s="8" t="e">
        <f t="shared" si="233"/>
        <v>#DIV/0!</v>
      </c>
      <c r="AT576" s="8">
        <f t="shared" si="234"/>
        <v>6.3125</v>
      </c>
      <c r="AU576" s="8">
        <f t="shared" si="238"/>
        <v>6.5</v>
      </c>
      <c r="AV576" s="8">
        <f t="shared" si="255"/>
        <v>6.375</v>
      </c>
      <c r="AW576" s="8">
        <f t="shared" si="256"/>
        <v>6.25</v>
      </c>
      <c r="AX576" s="8">
        <f t="shared" si="251"/>
        <v>4.90625</v>
      </c>
      <c r="AY576" s="8">
        <f t="shared" si="247"/>
        <v>5.5</v>
      </c>
      <c r="AZ576" s="8">
        <f t="shared" si="248"/>
        <v>4.3125</v>
      </c>
      <c r="BA576" s="1">
        <f t="shared" si="252"/>
        <v>101</v>
      </c>
      <c r="BB576" s="1">
        <f>SUM('BONUS GAZZETTA 2013 2014'!C576:AN576)</f>
        <v>-22.5</v>
      </c>
      <c r="BC576" s="15">
        <f t="shared" si="235"/>
        <v>78.5</v>
      </c>
      <c r="BD576" s="1">
        <f t="shared" si="257"/>
        <v>51</v>
      </c>
      <c r="BE576" s="1">
        <f t="shared" si="258"/>
        <v>50</v>
      </c>
      <c r="BF576" s="1">
        <f>SUM('BONUS GAZZETTA 2013 2014'!D576,'BONUS GAZZETTA 2013 2014'!E576,'BONUS GAZZETTA 2013 2014'!G576,'BONUS GAZZETTA 2013 2014'!I576,'BONUS GAZZETTA 2013 2014'!K576,'BONUS GAZZETTA 2013 2014'!M576,'BONUS GAZZETTA 2013 2014'!O576,'BONUS GAZZETTA 2013 2014'!R576,'BONUS GAZZETTA 2013 2014'!T576,'BONUS GAZZETTA 2013 2014'!V576,'BONUS GAZZETTA 2013 2014'!Y576,'BONUS GAZZETTA 2013 2014'!AA576,'BONUS GAZZETTA 2013 2014'!AC576,'BONUS GAZZETTA 2013 2014'!AE576,'BONUS GAZZETTA 2013 2014'!AG576,'BONUS GAZZETTA 2013 2014'!AI576,'BONUS GAZZETTA 2013 2014'!AJ576,'BONUS GAZZETTA 2013 2014'!AL576,'BONUS GAZZETTA 2013 2014'!AN576)</f>
        <v>-7</v>
      </c>
      <c r="BG576" s="1">
        <f>SUM('BONUS GAZZETTA 2013 2014'!C576,'BONUS GAZZETTA 2013 2014'!F576,'BONUS GAZZETTA 2013 2014'!H576,'BONUS GAZZETTA 2013 2014'!J576,'BONUS GAZZETTA 2013 2014'!L576,'BONUS GAZZETTA 2013 2014'!N576,'BONUS GAZZETTA 2013 2014'!P576,'BONUS GAZZETTA 2013 2014'!Q576,'BONUS GAZZETTA 2013 2014'!S576,'BONUS GAZZETTA 2013 2014'!U576,'BONUS GAZZETTA 2013 2014'!W576,'BONUS GAZZETTA 2013 2014'!X576,'BONUS GAZZETTA 2013 2014'!Z576,'BONUS GAZZETTA 2013 2014'!AB576,'BONUS GAZZETTA 2013 2014'!AD576,'BONUS GAZZETTA 2013 2014'!AF576,'BONUS GAZZETTA 2013 2014'!AH576,'BONUS GAZZETTA 2013 2014'!AK576,'BONUS GAZZETTA 2013 2014'!AM576)</f>
        <v>-15.5</v>
      </c>
      <c r="BH576" s="1">
        <f t="shared" si="249"/>
        <v>44</v>
      </c>
      <c r="BI576" s="1">
        <f t="shared" si="250"/>
        <v>34.5</v>
      </c>
    </row>
    <row r="577" spans="1:61">
      <c r="A577" s="28" t="s">
        <v>2</v>
      </c>
      <c r="B577" s="28" t="s">
        <v>254</v>
      </c>
      <c r="C577" s="28">
        <v>6.5</v>
      </c>
      <c r="D577" s="28">
        <v>6.5</v>
      </c>
      <c r="E577" s="28"/>
      <c r="F577" s="28">
        <v>6</v>
      </c>
      <c r="G577" s="28">
        <v>6</v>
      </c>
      <c r="H577" s="29">
        <v>5.5</v>
      </c>
      <c r="I577" s="28">
        <v>6</v>
      </c>
      <c r="J577" s="28">
        <v>6</v>
      </c>
      <c r="K577" s="28">
        <v>5.5</v>
      </c>
      <c r="L577" s="28">
        <v>6.5</v>
      </c>
      <c r="M577" s="28"/>
      <c r="N577" s="28">
        <v>6</v>
      </c>
      <c r="O577" s="28">
        <v>6.5</v>
      </c>
      <c r="P577" s="28">
        <v>6.5</v>
      </c>
      <c r="Q577" s="28">
        <v>6.5</v>
      </c>
      <c r="R577" s="28">
        <v>6</v>
      </c>
      <c r="S577" s="28">
        <v>6.5</v>
      </c>
      <c r="T577" s="28">
        <v>5</v>
      </c>
      <c r="U577" s="28">
        <v>5</v>
      </c>
      <c r="V577" s="28">
        <v>6</v>
      </c>
      <c r="W577" s="28"/>
      <c r="X577" s="28">
        <v>6</v>
      </c>
      <c r="Y577" s="28">
        <v>6</v>
      </c>
      <c r="Z577" s="28">
        <v>6</v>
      </c>
      <c r="AA577" s="28">
        <v>5.5</v>
      </c>
      <c r="AB577" s="28">
        <v>5.5</v>
      </c>
      <c r="AC577" s="28" t="s">
        <v>423</v>
      </c>
      <c r="AD577" s="28">
        <v>6.5</v>
      </c>
      <c r="AE577" s="28">
        <v>6.5</v>
      </c>
      <c r="AF577" s="28"/>
      <c r="AG577" s="28">
        <v>5.5</v>
      </c>
      <c r="AH577" s="28"/>
      <c r="AI577" s="28">
        <v>5</v>
      </c>
      <c r="AJ577" s="28" t="s">
        <v>423</v>
      </c>
      <c r="AK577" s="28">
        <v>5.5</v>
      </c>
      <c r="AL577" s="28"/>
      <c r="AM577" s="28"/>
      <c r="AN577" s="28"/>
      <c r="AO577" s="7">
        <f t="shared" si="236"/>
        <v>28</v>
      </c>
      <c r="AP577" s="8">
        <f t="shared" si="253"/>
        <v>13</v>
      </c>
      <c r="AQ577" s="8">
        <f t="shared" si="254"/>
        <v>15</v>
      </c>
      <c r="AR577" s="8">
        <f t="shared" si="237"/>
        <v>5.9464285714285712</v>
      </c>
      <c r="AS577" s="8">
        <f t="shared" si="233"/>
        <v>6.0294117647058822</v>
      </c>
      <c r="AT577" s="8">
        <f t="shared" si="234"/>
        <v>5.8181818181818183</v>
      </c>
      <c r="AU577" s="8">
        <f t="shared" si="238"/>
        <v>6</v>
      </c>
      <c r="AV577" s="8">
        <f t="shared" si="255"/>
        <v>5.8461538461538458</v>
      </c>
      <c r="AW577" s="8">
        <f t="shared" si="256"/>
        <v>6.0333333333333332</v>
      </c>
      <c r="AX577" s="8">
        <f t="shared" si="251"/>
        <v>6.1964285714285712</v>
      </c>
      <c r="AY577" s="8">
        <f t="shared" si="247"/>
        <v>5.8076923076923075</v>
      </c>
      <c r="AZ577" s="8">
        <f t="shared" si="248"/>
        <v>6.5333333333333332</v>
      </c>
      <c r="BA577" s="1">
        <f t="shared" si="252"/>
        <v>166.5</v>
      </c>
      <c r="BB577" s="1">
        <f>SUM('BONUS GAZZETTA 2013 2014'!C577:AN577)</f>
        <v>7</v>
      </c>
      <c r="BC577" s="15">
        <f t="shared" si="235"/>
        <v>173.5</v>
      </c>
      <c r="BD577" s="1">
        <f t="shared" si="257"/>
        <v>76</v>
      </c>
      <c r="BE577" s="1">
        <f t="shared" si="258"/>
        <v>90.5</v>
      </c>
      <c r="BF577" s="1">
        <f>SUM('BONUS GAZZETTA 2013 2014'!D577,'BONUS GAZZETTA 2013 2014'!E577,'BONUS GAZZETTA 2013 2014'!G577,'BONUS GAZZETTA 2013 2014'!I577,'BONUS GAZZETTA 2013 2014'!K577,'BONUS GAZZETTA 2013 2014'!M577,'BONUS GAZZETTA 2013 2014'!O577,'BONUS GAZZETTA 2013 2014'!R577,'BONUS GAZZETTA 2013 2014'!T577,'BONUS GAZZETTA 2013 2014'!V577,'BONUS GAZZETTA 2013 2014'!Y577,'BONUS GAZZETTA 2013 2014'!AA577,'BONUS GAZZETTA 2013 2014'!AC577,'BONUS GAZZETTA 2013 2014'!AE577,'BONUS GAZZETTA 2013 2014'!AG577,'BONUS GAZZETTA 2013 2014'!AI577,'BONUS GAZZETTA 2013 2014'!AJ577,'BONUS GAZZETTA 2013 2014'!AL577,'BONUS GAZZETTA 2013 2014'!AN577)</f>
        <v>-0.5</v>
      </c>
      <c r="BG577" s="1">
        <f>SUM('BONUS GAZZETTA 2013 2014'!C577,'BONUS GAZZETTA 2013 2014'!F577,'BONUS GAZZETTA 2013 2014'!H577,'BONUS GAZZETTA 2013 2014'!J577,'BONUS GAZZETTA 2013 2014'!L577,'BONUS GAZZETTA 2013 2014'!N577,'BONUS GAZZETTA 2013 2014'!P577,'BONUS GAZZETTA 2013 2014'!Q577,'BONUS GAZZETTA 2013 2014'!S577,'BONUS GAZZETTA 2013 2014'!U577,'BONUS GAZZETTA 2013 2014'!W577,'BONUS GAZZETTA 2013 2014'!X577,'BONUS GAZZETTA 2013 2014'!Z577,'BONUS GAZZETTA 2013 2014'!AB577,'BONUS GAZZETTA 2013 2014'!AD577,'BONUS GAZZETTA 2013 2014'!AF577,'BONUS GAZZETTA 2013 2014'!AH577,'BONUS GAZZETTA 2013 2014'!AK577,'BONUS GAZZETTA 2013 2014'!AM577)</f>
        <v>7.5</v>
      </c>
      <c r="BH577" s="1">
        <f t="shared" si="249"/>
        <v>75.5</v>
      </c>
      <c r="BI577" s="1">
        <f t="shared" si="250"/>
        <v>98</v>
      </c>
    </row>
    <row r="578" spans="1:61">
      <c r="A578" s="28" t="s">
        <v>2</v>
      </c>
      <c r="B578" s="28" t="s">
        <v>385</v>
      </c>
      <c r="C578" s="28"/>
      <c r="D578" s="28"/>
      <c r="E578" s="28">
        <v>5.5</v>
      </c>
      <c r="F578" s="28">
        <v>6</v>
      </c>
      <c r="G578" s="28"/>
      <c r="H578" s="29"/>
      <c r="I578" s="28"/>
      <c r="J578" s="28"/>
      <c r="K578" s="28"/>
      <c r="L578" s="28"/>
      <c r="M578" s="28"/>
      <c r="N578" s="28"/>
      <c r="O578" s="28"/>
      <c r="P578" s="28"/>
      <c r="Q578" s="28"/>
      <c r="R578" s="28"/>
      <c r="S578" s="28"/>
      <c r="T578" s="28"/>
      <c r="U578" s="28"/>
      <c r="V578" s="28"/>
      <c r="W578" s="28">
        <v>6</v>
      </c>
      <c r="X578" s="28"/>
      <c r="Y578" s="28"/>
      <c r="Z578" s="28"/>
      <c r="AA578" s="28"/>
      <c r="AB578" s="28"/>
      <c r="AC578" s="28">
        <v>6</v>
      </c>
      <c r="AD578" s="28"/>
      <c r="AE578" s="28"/>
      <c r="AF578" s="28"/>
      <c r="AG578" s="28"/>
      <c r="AH578" s="28">
        <v>5.5</v>
      </c>
      <c r="AI578" s="28"/>
      <c r="AJ578" s="28"/>
      <c r="AK578" s="28">
        <v>5.5</v>
      </c>
      <c r="AL578" s="28"/>
      <c r="AM578" s="28"/>
      <c r="AN578" s="28">
        <v>5</v>
      </c>
      <c r="AO578" s="7">
        <f t="shared" si="236"/>
        <v>7</v>
      </c>
      <c r="AP578" s="8">
        <f t="shared" si="253"/>
        <v>3</v>
      </c>
      <c r="AQ578" s="8">
        <f t="shared" si="254"/>
        <v>4</v>
      </c>
      <c r="AR578" s="8">
        <f t="shared" si="237"/>
        <v>5.6428571428571432</v>
      </c>
      <c r="AS578" s="8">
        <f t="shared" si="233"/>
        <v>5.75</v>
      </c>
      <c r="AT578" s="8">
        <f t="shared" si="234"/>
        <v>5.6</v>
      </c>
      <c r="AU578" s="8">
        <f t="shared" si="238"/>
        <v>5.5</v>
      </c>
      <c r="AV578" s="8">
        <f t="shared" si="255"/>
        <v>5.5</v>
      </c>
      <c r="AW578" s="8">
        <f t="shared" si="256"/>
        <v>5.75</v>
      </c>
      <c r="AX578" s="8">
        <f t="shared" si="251"/>
        <v>5.6428571428571432</v>
      </c>
      <c r="AY578" s="8">
        <f t="shared" si="247"/>
        <v>5.5</v>
      </c>
      <c r="AZ578" s="8">
        <f t="shared" si="248"/>
        <v>5.75</v>
      </c>
      <c r="BA578" s="1">
        <f t="shared" si="252"/>
        <v>39.5</v>
      </c>
      <c r="BB578" s="1">
        <f>SUM('BONUS GAZZETTA 2013 2014'!C578:AN578)</f>
        <v>0</v>
      </c>
      <c r="BC578" s="15">
        <f t="shared" si="235"/>
        <v>39.5</v>
      </c>
      <c r="BD578" s="1">
        <f t="shared" si="257"/>
        <v>16.5</v>
      </c>
      <c r="BE578" s="1">
        <f t="shared" si="258"/>
        <v>23</v>
      </c>
      <c r="BF578" s="1">
        <f>SUM('BONUS GAZZETTA 2013 2014'!D578,'BONUS GAZZETTA 2013 2014'!E578,'BONUS GAZZETTA 2013 2014'!G578,'BONUS GAZZETTA 2013 2014'!I578,'BONUS GAZZETTA 2013 2014'!K578,'BONUS GAZZETTA 2013 2014'!M578,'BONUS GAZZETTA 2013 2014'!O578,'BONUS GAZZETTA 2013 2014'!R578,'BONUS GAZZETTA 2013 2014'!T578,'BONUS GAZZETTA 2013 2014'!V578,'BONUS GAZZETTA 2013 2014'!Y578,'BONUS GAZZETTA 2013 2014'!AA578,'BONUS GAZZETTA 2013 2014'!AC578,'BONUS GAZZETTA 2013 2014'!AE578,'BONUS GAZZETTA 2013 2014'!AG578,'BONUS GAZZETTA 2013 2014'!AI578,'BONUS GAZZETTA 2013 2014'!AJ578,'BONUS GAZZETTA 2013 2014'!AL578,'BONUS GAZZETTA 2013 2014'!AN578)</f>
        <v>0</v>
      </c>
      <c r="BG578" s="1">
        <f>SUM('BONUS GAZZETTA 2013 2014'!C578,'BONUS GAZZETTA 2013 2014'!F578,'BONUS GAZZETTA 2013 2014'!H578,'BONUS GAZZETTA 2013 2014'!J578,'BONUS GAZZETTA 2013 2014'!L578,'BONUS GAZZETTA 2013 2014'!N578,'BONUS GAZZETTA 2013 2014'!P578,'BONUS GAZZETTA 2013 2014'!Q578,'BONUS GAZZETTA 2013 2014'!S578,'BONUS GAZZETTA 2013 2014'!U578,'BONUS GAZZETTA 2013 2014'!W578,'BONUS GAZZETTA 2013 2014'!X578,'BONUS GAZZETTA 2013 2014'!Z578,'BONUS GAZZETTA 2013 2014'!AB578,'BONUS GAZZETTA 2013 2014'!AD578,'BONUS GAZZETTA 2013 2014'!AF578,'BONUS GAZZETTA 2013 2014'!AH578,'BONUS GAZZETTA 2013 2014'!AK578,'BONUS GAZZETTA 2013 2014'!AM578)</f>
        <v>0</v>
      </c>
      <c r="BH578" s="1">
        <f t="shared" si="249"/>
        <v>16.5</v>
      </c>
      <c r="BI578" s="1">
        <f t="shared" si="250"/>
        <v>23</v>
      </c>
    </row>
    <row r="579" spans="1:61">
      <c r="A579" s="28" t="s">
        <v>2</v>
      </c>
      <c r="B579" s="28" t="s">
        <v>255</v>
      </c>
      <c r="C579" s="28">
        <v>4</v>
      </c>
      <c r="D579" s="28">
        <v>6</v>
      </c>
      <c r="E579" s="28">
        <v>6</v>
      </c>
      <c r="F579" s="28">
        <v>5.5</v>
      </c>
      <c r="G579" s="28">
        <v>6</v>
      </c>
      <c r="H579" s="29">
        <v>5</v>
      </c>
      <c r="I579" s="28">
        <v>6.5</v>
      </c>
      <c r="J579" s="28">
        <v>6</v>
      </c>
      <c r="K579" s="28">
        <v>5.5</v>
      </c>
      <c r="L579" s="28">
        <v>6</v>
      </c>
      <c r="M579" s="28">
        <v>5</v>
      </c>
      <c r="N579" s="28">
        <v>6</v>
      </c>
      <c r="O579" s="28">
        <v>6.5</v>
      </c>
      <c r="P579" s="28">
        <v>5.5</v>
      </c>
      <c r="Q579" s="28">
        <v>5</v>
      </c>
      <c r="R579" s="28">
        <v>5.5</v>
      </c>
      <c r="S579" s="28">
        <v>5.5</v>
      </c>
      <c r="T579" s="28">
        <v>4.5</v>
      </c>
      <c r="U579" s="28">
        <v>4.5</v>
      </c>
      <c r="V579" s="28">
        <v>5.5</v>
      </c>
      <c r="W579" s="28">
        <v>5.5</v>
      </c>
      <c r="X579" s="28">
        <v>6</v>
      </c>
      <c r="Y579" s="28">
        <v>6</v>
      </c>
      <c r="Z579" s="28">
        <v>5.5</v>
      </c>
      <c r="AA579" s="28">
        <v>6</v>
      </c>
      <c r="AB579" s="28">
        <v>5.5</v>
      </c>
      <c r="AC579" s="28"/>
      <c r="AD579" s="28">
        <v>5.5</v>
      </c>
      <c r="AE579" s="28">
        <v>6</v>
      </c>
      <c r="AF579" s="28">
        <v>6.5</v>
      </c>
      <c r="AG579" s="28">
        <v>6</v>
      </c>
      <c r="AH579" s="28">
        <v>5.5</v>
      </c>
      <c r="AI579" s="28">
        <v>5</v>
      </c>
      <c r="AJ579" s="28">
        <v>6</v>
      </c>
      <c r="AK579" s="28">
        <v>5</v>
      </c>
      <c r="AL579" s="28">
        <v>5</v>
      </c>
      <c r="AM579" s="28">
        <v>6</v>
      </c>
      <c r="AN579" s="28"/>
      <c r="AO579" s="7">
        <f t="shared" si="236"/>
        <v>36</v>
      </c>
      <c r="AP579" s="8">
        <f t="shared" si="253"/>
        <v>17</v>
      </c>
      <c r="AQ579" s="8">
        <f t="shared" si="254"/>
        <v>19</v>
      </c>
      <c r="AR579" s="8">
        <f t="shared" si="237"/>
        <v>5.583333333333333</v>
      </c>
      <c r="AS579" s="8">
        <f t="shared" si="233"/>
        <v>5.5</v>
      </c>
      <c r="AT579" s="8">
        <f t="shared" si="234"/>
        <v>5.6764705882352944</v>
      </c>
      <c r="AU579" s="8">
        <f t="shared" si="238"/>
        <v>6</v>
      </c>
      <c r="AV579" s="8">
        <f t="shared" si="255"/>
        <v>5.7058823529411766</v>
      </c>
      <c r="AW579" s="8">
        <f t="shared" si="256"/>
        <v>5.4736842105263159</v>
      </c>
      <c r="AX579" s="8">
        <f t="shared" si="251"/>
        <v>5.5555555555555554</v>
      </c>
      <c r="AY579" s="8">
        <f t="shared" si="247"/>
        <v>5.7941176470588234</v>
      </c>
      <c r="AZ579" s="8">
        <f t="shared" si="248"/>
        <v>5.3421052631578947</v>
      </c>
      <c r="BA579" s="1">
        <f t="shared" si="252"/>
        <v>201</v>
      </c>
      <c r="BB579" s="1">
        <f>SUM('BONUS GAZZETTA 2013 2014'!C579:AN579)</f>
        <v>-1</v>
      </c>
      <c r="BC579" s="15">
        <f t="shared" si="235"/>
        <v>200</v>
      </c>
      <c r="BD579" s="1">
        <f t="shared" si="257"/>
        <v>97</v>
      </c>
      <c r="BE579" s="1">
        <f t="shared" si="258"/>
        <v>104</v>
      </c>
      <c r="BF579" s="1">
        <f>SUM('BONUS GAZZETTA 2013 2014'!D579,'BONUS GAZZETTA 2013 2014'!E579,'BONUS GAZZETTA 2013 2014'!G579,'BONUS GAZZETTA 2013 2014'!I579,'BONUS GAZZETTA 2013 2014'!K579,'BONUS GAZZETTA 2013 2014'!M579,'BONUS GAZZETTA 2013 2014'!O579,'BONUS GAZZETTA 2013 2014'!R579,'BONUS GAZZETTA 2013 2014'!T579,'BONUS GAZZETTA 2013 2014'!V579,'BONUS GAZZETTA 2013 2014'!Y579,'BONUS GAZZETTA 2013 2014'!AA579,'BONUS GAZZETTA 2013 2014'!AC579,'BONUS GAZZETTA 2013 2014'!AE579,'BONUS GAZZETTA 2013 2014'!AG579,'BONUS GAZZETTA 2013 2014'!AI579,'BONUS GAZZETTA 2013 2014'!AJ579,'BONUS GAZZETTA 2013 2014'!AL579,'BONUS GAZZETTA 2013 2014'!AN579)</f>
        <v>1.5</v>
      </c>
      <c r="BG579" s="1">
        <f>SUM('BONUS GAZZETTA 2013 2014'!C579,'BONUS GAZZETTA 2013 2014'!F579,'BONUS GAZZETTA 2013 2014'!H579,'BONUS GAZZETTA 2013 2014'!J579,'BONUS GAZZETTA 2013 2014'!L579,'BONUS GAZZETTA 2013 2014'!N579,'BONUS GAZZETTA 2013 2014'!P579,'BONUS GAZZETTA 2013 2014'!Q579,'BONUS GAZZETTA 2013 2014'!S579,'BONUS GAZZETTA 2013 2014'!U579,'BONUS GAZZETTA 2013 2014'!W579,'BONUS GAZZETTA 2013 2014'!X579,'BONUS GAZZETTA 2013 2014'!Z579,'BONUS GAZZETTA 2013 2014'!AB579,'BONUS GAZZETTA 2013 2014'!AD579,'BONUS GAZZETTA 2013 2014'!AF579,'BONUS GAZZETTA 2013 2014'!AH579,'BONUS GAZZETTA 2013 2014'!AK579,'BONUS GAZZETTA 2013 2014'!AM579)</f>
        <v>-2.5</v>
      </c>
      <c r="BH579" s="1">
        <f t="shared" si="249"/>
        <v>98.5</v>
      </c>
      <c r="BI579" s="1">
        <f t="shared" si="250"/>
        <v>101.5</v>
      </c>
    </row>
    <row r="580" spans="1:61">
      <c r="A580" s="28" t="s">
        <v>2</v>
      </c>
      <c r="B580" s="28" t="s">
        <v>256</v>
      </c>
      <c r="C580" s="28">
        <v>6</v>
      </c>
      <c r="D580" s="28"/>
      <c r="E580" s="28">
        <v>6</v>
      </c>
      <c r="F580" s="28"/>
      <c r="G580" s="28"/>
      <c r="H580" s="29"/>
      <c r="I580" s="28"/>
      <c r="J580" s="28"/>
      <c r="K580" s="28"/>
      <c r="L580" s="28">
        <v>6</v>
      </c>
      <c r="M580" s="28">
        <v>5</v>
      </c>
      <c r="N580" s="28">
        <v>5.5</v>
      </c>
      <c r="O580" s="28">
        <v>6.5</v>
      </c>
      <c r="P580" s="28">
        <v>6.5</v>
      </c>
      <c r="Q580" s="28">
        <v>5</v>
      </c>
      <c r="R580" s="28"/>
      <c r="S580" s="28">
        <v>6</v>
      </c>
      <c r="T580" s="28">
        <v>5.5</v>
      </c>
      <c r="U580" s="28">
        <v>4.5</v>
      </c>
      <c r="V580" s="28">
        <v>5</v>
      </c>
      <c r="W580" s="28"/>
      <c r="X580" s="28">
        <v>6</v>
      </c>
      <c r="Y580" s="28">
        <v>6</v>
      </c>
      <c r="Z580" s="28">
        <v>5</v>
      </c>
      <c r="AA580" s="28">
        <v>5.5</v>
      </c>
      <c r="AB580" s="28" t="s">
        <v>429</v>
      </c>
      <c r="AC580" s="28">
        <v>6.5</v>
      </c>
      <c r="AD580" s="28">
        <v>5</v>
      </c>
      <c r="AE580" s="28">
        <v>6</v>
      </c>
      <c r="AF580" s="28">
        <v>7</v>
      </c>
      <c r="AG580" s="28">
        <v>6.5</v>
      </c>
      <c r="AH580" s="28"/>
      <c r="AI580" s="28">
        <v>6</v>
      </c>
      <c r="AJ580" s="28">
        <v>6</v>
      </c>
      <c r="AK580" s="28"/>
      <c r="AL580" s="28">
        <v>6</v>
      </c>
      <c r="AM580" s="28">
        <v>5.5</v>
      </c>
      <c r="AN580" s="28">
        <v>6</v>
      </c>
      <c r="AO580" s="7">
        <f t="shared" si="236"/>
        <v>26</v>
      </c>
      <c r="AP580" s="8">
        <f t="shared" si="253"/>
        <v>14</v>
      </c>
      <c r="AQ580" s="8">
        <f t="shared" si="254"/>
        <v>12</v>
      </c>
      <c r="AR580" s="8">
        <f t="shared" si="237"/>
        <v>5.7884615384615383</v>
      </c>
      <c r="AS580" s="8">
        <f t="shared" ref="AS580:AS629" si="259">AVERAGE(C580:U580)</f>
        <v>5.6818181818181817</v>
      </c>
      <c r="AT580" s="8">
        <f t="shared" ref="AT580:AT629" si="260">AVERAGE(V580:AN580)</f>
        <v>5.8666666666666663</v>
      </c>
      <c r="AU580" s="8">
        <f t="shared" si="238"/>
        <v>6</v>
      </c>
      <c r="AV580" s="8">
        <f t="shared" si="255"/>
        <v>5.8928571428571432</v>
      </c>
      <c r="AW580" s="8">
        <f t="shared" si="256"/>
        <v>5.666666666666667</v>
      </c>
      <c r="AX580" s="8">
        <f t="shared" si="251"/>
        <v>5.5961538461538458</v>
      </c>
      <c r="AY580" s="8">
        <f t="shared" si="247"/>
        <v>5.7857142857142856</v>
      </c>
      <c r="AZ580" s="8">
        <f t="shared" si="248"/>
        <v>5.375</v>
      </c>
      <c r="BA580" s="1">
        <f t="shared" si="252"/>
        <v>150.5</v>
      </c>
      <c r="BB580" s="1">
        <f>SUM('BONUS GAZZETTA 2013 2014'!C580:AN580)</f>
        <v>-5</v>
      </c>
      <c r="BC580" s="15">
        <f t="shared" ref="BC580:BC629" si="261">SUM(BA580:BB580)</f>
        <v>145.5</v>
      </c>
      <c r="BD580" s="1">
        <f t="shared" si="257"/>
        <v>82.5</v>
      </c>
      <c r="BE580" s="1">
        <f t="shared" si="258"/>
        <v>68</v>
      </c>
      <c r="BF580" s="1">
        <f>SUM('BONUS GAZZETTA 2013 2014'!D580,'BONUS GAZZETTA 2013 2014'!E580,'BONUS GAZZETTA 2013 2014'!G580,'BONUS GAZZETTA 2013 2014'!I580,'BONUS GAZZETTA 2013 2014'!K580,'BONUS GAZZETTA 2013 2014'!M580,'BONUS GAZZETTA 2013 2014'!O580,'BONUS GAZZETTA 2013 2014'!R580,'BONUS GAZZETTA 2013 2014'!T580,'BONUS GAZZETTA 2013 2014'!V580,'BONUS GAZZETTA 2013 2014'!Y580,'BONUS GAZZETTA 2013 2014'!AA580,'BONUS GAZZETTA 2013 2014'!AC580,'BONUS GAZZETTA 2013 2014'!AE580,'BONUS GAZZETTA 2013 2014'!AG580,'BONUS GAZZETTA 2013 2014'!AI580,'BONUS GAZZETTA 2013 2014'!AJ580,'BONUS GAZZETTA 2013 2014'!AL580,'BONUS GAZZETTA 2013 2014'!AN580)</f>
        <v>-1.5</v>
      </c>
      <c r="BG580" s="1">
        <f>SUM('BONUS GAZZETTA 2013 2014'!C580,'BONUS GAZZETTA 2013 2014'!F580,'BONUS GAZZETTA 2013 2014'!H580,'BONUS GAZZETTA 2013 2014'!J580,'BONUS GAZZETTA 2013 2014'!L580,'BONUS GAZZETTA 2013 2014'!N580,'BONUS GAZZETTA 2013 2014'!P580,'BONUS GAZZETTA 2013 2014'!Q580,'BONUS GAZZETTA 2013 2014'!S580,'BONUS GAZZETTA 2013 2014'!U580,'BONUS GAZZETTA 2013 2014'!W580,'BONUS GAZZETTA 2013 2014'!X580,'BONUS GAZZETTA 2013 2014'!Z580,'BONUS GAZZETTA 2013 2014'!AB580,'BONUS GAZZETTA 2013 2014'!AD580,'BONUS GAZZETTA 2013 2014'!AF580,'BONUS GAZZETTA 2013 2014'!AH580,'BONUS GAZZETTA 2013 2014'!AK580,'BONUS GAZZETTA 2013 2014'!AM580)</f>
        <v>-3.5</v>
      </c>
      <c r="BH580" s="1">
        <f t="shared" si="249"/>
        <v>81</v>
      </c>
      <c r="BI580" s="1">
        <f t="shared" si="250"/>
        <v>64.5</v>
      </c>
    </row>
    <row r="581" spans="1:61">
      <c r="A581" s="28" t="s">
        <v>2</v>
      </c>
      <c r="B581" s="28" t="s">
        <v>560</v>
      </c>
      <c r="C581" s="28"/>
      <c r="D581" s="28"/>
      <c r="E581" s="28"/>
      <c r="F581" s="28"/>
      <c r="G581" s="28"/>
      <c r="H581" s="29"/>
      <c r="I581" s="28"/>
      <c r="J581" s="28"/>
      <c r="K581" s="28"/>
      <c r="L581" s="28"/>
      <c r="M581" s="28"/>
      <c r="N581" s="28"/>
      <c r="O581" s="28"/>
      <c r="P581" s="28"/>
      <c r="Q581" s="28"/>
      <c r="R581" s="28"/>
      <c r="S581" s="28">
        <v>6</v>
      </c>
      <c r="T581" s="28"/>
      <c r="U581" s="28"/>
      <c r="V581" s="28">
        <v>6</v>
      </c>
      <c r="W581" s="28">
        <v>5.5</v>
      </c>
      <c r="X581" s="28"/>
      <c r="Y581" s="28"/>
      <c r="Z581" s="28"/>
      <c r="AA581" s="28"/>
      <c r="AB581" s="28"/>
      <c r="AC581" s="28"/>
      <c r="AD581" s="28"/>
      <c r="AE581" s="28"/>
      <c r="AF581" s="28"/>
      <c r="AG581" s="28"/>
      <c r="AH581" s="28"/>
      <c r="AI581" s="28"/>
      <c r="AJ581" s="28"/>
      <c r="AK581" s="28"/>
      <c r="AL581" s="28"/>
      <c r="AM581" s="28"/>
      <c r="AN581" s="28"/>
      <c r="AO581" s="7">
        <f t="shared" ref="AO581:AO629" si="262">COUNT(C581:AN581)</f>
        <v>3</v>
      </c>
      <c r="AP581" s="8">
        <f t="shared" si="253"/>
        <v>1</v>
      </c>
      <c r="AQ581" s="8">
        <f t="shared" si="254"/>
        <v>2</v>
      </c>
      <c r="AR581" s="8">
        <f t="shared" ref="AR581:AR629" si="263">AVERAGE(C581:AN581)</f>
        <v>5.833333333333333</v>
      </c>
      <c r="AS581" s="8">
        <f t="shared" si="259"/>
        <v>6</v>
      </c>
      <c r="AT581" s="8">
        <f t="shared" si="260"/>
        <v>5.75</v>
      </c>
      <c r="AU581" s="8">
        <f t="shared" ref="AU581:AU629" si="264">MODE(C581:AN581)</f>
        <v>6</v>
      </c>
      <c r="AV581" s="8">
        <f t="shared" si="255"/>
        <v>6</v>
      </c>
      <c r="AW581" s="8">
        <f t="shared" si="256"/>
        <v>5.75</v>
      </c>
      <c r="AX581" s="8">
        <f t="shared" si="251"/>
        <v>5.833333333333333</v>
      </c>
      <c r="AY581" s="8">
        <f t="shared" si="247"/>
        <v>6</v>
      </c>
      <c r="AZ581" s="8">
        <f t="shared" si="248"/>
        <v>5.75</v>
      </c>
      <c r="BA581" s="1">
        <f t="shared" si="252"/>
        <v>17.5</v>
      </c>
      <c r="BB581" s="1">
        <f>SUM('BONUS GAZZETTA 2013 2014'!C581:AN581)</f>
        <v>0</v>
      </c>
      <c r="BC581" s="15">
        <f t="shared" si="261"/>
        <v>17.5</v>
      </c>
      <c r="BD581" s="1">
        <f t="shared" si="257"/>
        <v>6</v>
      </c>
      <c r="BE581" s="1">
        <f t="shared" si="258"/>
        <v>11.5</v>
      </c>
      <c r="BF581" s="1">
        <f>SUM('BONUS GAZZETTA 2013 2014'!D581,'BONUS GAZZETTA 2013 2014'!E581,'BONUS GAZZETTA 2013 2014'!G581,'BONUS GAZZETTA 2013 2014'!I581,'BONUS GAZZETTA 2013 2014'!K581,'BONUS GAZZETTA 2013 2014'!M581,'BONUS GAZZETTA 2013 2014'!O581,'BONUS GAZZETTA 2013 2014'!R581,'BONUS GAZZETTA 2013 2014'!T581,'BONUS GAZZETTA 2013 2014'!V581,'BONUS GAZZETTA 2013 2014'!Y581,'BONUS GAZZETTA 2013 2014'!AA581,'BONUS GAZZETTA 2013 2014'!AC581,'BONUS GAZZETTA 2013 2014'!AE581,'BONUS GAZZETTA 2013 2014'!AG581,'BONUS GAZZETTA 2013 2014'!AI581,'BONUS GAZZETTA 2013 2014'!AJ581,'BONUS GAZZETTA 2013 2014'!AL581,'BONUS GAZZETTA 2013 2014'!AN581)</f>
        <v>0</v>
      </c>
      <c r="BG581" s="1">
        <f>SUM('BONUS GAZZETTA 2013 2014'!C581,'BONUS GAZZETTA 2013 2014'!F581,'BONUS GAZZETTA 2013 2014'!H581,'BONUS GAZZETTA 2013 2014'!J581,'BONUS GAZZETTA 2013 2014'!L581,'BONUS GAZZETTA 2013 2014'!N581,'BONUS GAZZETTA 2013 2014'!P581,'BONUS GAZZETTA 2013 2014'!Q581,'BONUS GAZZETTA 2013 2014'!S581,'BONUS GAZZETTA 2013 2014'!U581,'BONUS GAZZETTA 2013 2014'!W581,'BONUS GAZZETTA 2013 2014'!X581,'BONUS GAZZETTA 2013 2014'!Z581,'BONUS GAZZETTA 2013 2014'!AB581,'BONUS GAZZETTA 2013 2014'!AD581,'BONUS GAZZETTA 2013 2014'!AF581,'BONUS GAZZETTA 2013 2014'!AH581,'BONUS GAZZETTA 2013 2014'!AK581,'BONUS GAZZETTA 2013 2014'!AM581)</f>
        <v>0</v>
      </c>
      <c r="BH581" s="1">
        <f t="shared" si="249"/>
        <v>6</v>
      </c>
      <c r="BI581" s="1">
        <f t="shared" si="250"/>
        <v>11.5</v>
      </c>
    </row>
    <row r="582" spans="1:61">
      <c r="A582" s="28" t="s">
        <v>2</v>
      </c>
      <c r="B582" s="28" t="s">
        <v>343</v>
      </c>
      <c r="C582" s="28"/>
      <c r="D582" s="28">
        <v>6</v>
      </c>
      <c r="E582" s="28">
        <v>5</v>
      </c>
      <c r="F582" s="28">
        <v>5.5</v>
      </c>
      <c r="G582" s="28">
        <v>6</v>
      </c>
      <c r="H582" s="29">
        <v>4.5</v>
      </c>
      <c r="I582" s="28">
        <v>6.5</v>
      </c>
      <c r="J582" s="28">
        <v>5</v>
      </c>
      <c r="K582" s="28">
        <v>6</v>
      </c>
      <c r="L582" s="28">
        <v>5.5</v>
      </c>
      <c r="M582" s="28">
        <v>5</v>
      </c>
      <c r="N582" s="28">
        <v>6</v>
      </c>
      <c r="O582" s="28">
        <v>6.5</v>
      </c>
      <c r="P582" s="28">
        <v>6</v>
      </c>
      <c r="Q582" s="28">
        <v>6.5</v>
      </c>
      <c r="R582" s="28">
        <v>5</v>
      </c>
      <c r="S582" s="28">
        <v>6</v>
      </c>
      <c r="T582" s="28">
        <v>6</v>
      </c>
      <c r="U582" s="28">
        <v>4.5</v>
      </c>
      <c r="V582" s="28"/>
      <c r="W582" s="28"/>
      <c r="X582" s="28"/>
      <c r="Y582" s="28">
        <v>5.5</v>
      </c>
      <c r="Z582" s="28" t="s">
        <v>423</v>
      </c>
      <c r="AA582" s="28"/>
      <c r="AB582" s="28">
        <v>6.5</v>
      </c>
      <c r="AC582" s="28">
        <v>6</v>
      </c>
      <c r="AD582" s="28"/>
      <c r="AE582" s="28"/>
      <c r="AF582" s="28">
        <v>5.5</v>
      </c>
      <c r="AG582" s="28">
        <v>5.5</v>
      </c>
      <c r="AH582" s="28">
        <v>5.5</v>
      </c>
      <c r="AI582" s="28">
        <v>5.5</v>
      </c>
      <c r="AJ582" s="28">
        <v>6</v>
      </c>
      <c r="AK582" s="28">
        <v>5.5</v>
      </c>
      <c r="AL582" s="28">
        <v>6.5</v>
      </c>
      <c r="AM582" s="28">
        <v>5</v>
      </c>
      <c r="AN582" s="28">
        <v>5.5</v>
      </c>
      <c r="AO582" s="7">
        <f t="shared" si="262"/>
        <v>30</v>
      </c>
      <c r="AP582" s="8">
        <f t="shared" si="253"/>
        <v>16</v>
      </c>
      <c r="AQ582" s="8">
        <f t="shared" si="254"/>
        <v>14</v>
      </c>
      <c r="AR582" s="8">
        <f t="shared" si="263"/>
        <v>5.666666666666667</v>
      </c>
      <c r="AS582" s="8">
        <f t="shared" si="259"/>
        <v>5.6388888888888893</v>
      </c>
      <c r="AT582" s="8">
        <f t="shared" si="260"/>
        <v>5.708333333333333</v>
      </c>
      <c r="AU582" s="8">
        <f t="shared" si="264"/>
        <v>6</v>
      </c>
      <c r="AV582" s="8">
        <f t="shared" si="255"/>
        <v>5.78125</v>
      </c>
      <c r="AW582" s="8">
        <f t="shared" si="256"/>
        <v>5.5357142857142856</v>
      </c>
      <c r="AX582" s="8">
        <f t="shared" si="251"/>
        <v>5.6833333333333336</v>
      </c>
      <c r="AY582" s="8">
        <f t="shared" si="247"/>
        <v>5.9375</v>
      </c>
      <c r="AZ582" s="8">
        <f t="shared" si="248"/>
        <v>5.3928571428571432</v>
      </c>
      <c r="BA582" s="1">
        <f t="shared" si="252"/>
        <v>170</v>
      </c>
      <c r="BB582" s="1">
        <f>SUM('BONUS GAZZETTA 2013 2014'!C582:AN582)</f>
        <v>0.5</v>
      </c>
      <c r="BC582" s="15">
        <f t="shared" si="261"/>
        <v>170.5</v>
      </c>
      <c r="BD582" s="1">
        <f t="shared" si="257"/>
        <v>92.5</v>
      </c>
      <c r="BE582" s="1">
        <f t="shared" si="258"/>
        <v>77.5</v>
      </c>
      <c r="BF582" s="1">
        <f>SUM('BONUS GAZZETTA 2013 2014'!D582,'BONUS GAZZETTA 2013 2014'!E582,'BONUS GAZZETTA 2013 2014'!G582,'BONUS GAZZETTA 2013 2014'!I582,'BONUS GAZZETTA 2013 2014'!K582,'BONUS GAZZETTA 2013 2014'!M582,'BONUS GAZZETTA 2013 2014'!O582,'BONUS GAZZETTA 2013 2014'!R582,'BONUS GAZZETTA 2013 2014'!T582,'BONUS GAZZETTA 2013 2014'!V582,'BONUS GAZZETTA 2013 2014'!Y582,'BONUS GAZZETTA 2013 2014'!AA582,'BONUS GAZZETTA 2013 2014'!AC582,'BONUS GAZZETTA 2013 2014'!AE582,'BONUS GAZZETTA 2013 2014'!AG582,'BONUS GAZZETTA 2013 2014'!AI582,'BONUS GAZZETTA 2013 2014'!AJ582,'BONUS GAZZETTA 2013 2014'!AL582,'BONUS GAZZETTA 2013 2014'!AN582)</f>
        <v>2.5</v>
      </c>
      <c r="BG582" s="1">
        <f>SUM('BONUS GAZZETTA 2013 2014'!C582,'BONUS GAZZETTA 2013 2014'!F582,'BONUS GAZZETTA 2013 2014'!H582,'BONUS GAZZETTA 2013 2014'!J582,'BONUS GAZZETTA 2013 2014'!L582,'BONUS GAZZETTA 2013 2014'!N582,'BONUS GAZZETTA 2013 2014'!P582,'BONUS GAZZETTA 2013 2014'!Q582,'BONUS GAZZETTA 2013 2014'!S582,'BONUS GAZZETTA 2013 2014'!U582,'BONUS GAZZETTA 2013 2014'!W582,'BONUS GAZZETTA 2013 2014'!X582,'BONUS GAZZETTA 2013 2014'!Z582,'BONUS GAZZETTA 2013 2014'!AB582,'BONUS GAZZETTA 2013 2014'!AD582,'BONUS GAZZETTA 2013 2014'!AF582,'BONUS GAZZETTA 2013 2014'!AH582,'BONUS GAZZETTA 2013 2014'!AK582,'BONUS GAZZETTA 2013 2014'!AM582)</f>
        <v>-2</v>
      </c>
      <c r="BH582" s="1">
        <f t="shared" si="249"/>
        <v>95</v>
      </c>
      <c r="BI582" s="1">
        <f t="shared" si="250"/>
        <v>75.5</v>
      </c>
    </row>
    <row r="583" spans="1:61">
      <c r="A583" s="28" t="s">
        <v>2</v>
      </c>
      <c r="B583" s="28" t="s">
        <v>342</v>
      </c>
      <c r="C583" s="28"/>
      <c r="D583" s="28">
        <v>7</v>
      </c>
      <c r="E583" s="28"/>
      <c r="F583" s="28">
        <v>6</v>
      </c>
      <c r="G583" s="28">
        <v>6.5</v>
      </c>
      <c r="H583" s="29">
        <v>5.5</v>
      </c>
      <c r="I583" s="28">
        <v>6.5</v>
      </c>
      <c r="J583" s="28">
        <v>6</v>
      </c>
      <c r="K583" s="28">
        <v>6</v>
      </c>
      <c r="L583" s="28" t="s">
        <v>423</v>
      </c>
      <c r="M583" s="28"/>
      <c r="N583" s="28">
        <v>5.5</v>
      </c>
      <c r="O583" s="28">
        <v>6.5</v>
      </c>
      <c r="P583" s="28">
        <v>7</v>
      </c>
      <c r="Q583" s="28">
        <v>6</v>
      </c>
      <c r="R583" s="28">
        <v>5.5</v>
      </c>
      <c r="S583" s="28">
        <v>6.5</v>
      </c>
      <c r="T583" s="28">
        <v>6</v>
      </c>
      <c r="U583" s="28">
        <v>5</v>
      </c>
      <c r="V583" s="28">
        <v>6</v>
      </c>
      <c r="W583" s="28">
        <v>5.5</v>
      </c>
      <c r="X583" s="28">
        <v>6.5</v>
      </c>
      <c r="Y583" s="28">
        <v>6</v>
      </c>
      <c r="Z583" s="28">
        <v>5</v>
      </c>
      <c r="AA583" s="28"/>
      <c r="AB583" s="28">
        <v>5.5</v>
      </c>
      <c r="AC583" s="28">
        <v>6</v>
      </c>
      <c r="AD583" s="28">
        <v>6</v>
      </c>
      <c r="AE583" s="28">
        <v>6.5</v>
      </c>
      <c r="AF583" s="28">
        <v>5</v>
      </c>
      <c r="AG583" s="28">
        <v>6</v>
      </c>
      <c r="AH583" s="28">
        <v>6</v>
      </c>
      <c r="AI583" s="28">
        <v>6</v>
      </c>
      <c r="AJ583" s="28">
        <v>5.5</v>
      </c>
      <c r="AK583" s="28">
        <v>5</v>
      </c>
      <c r="AL583" s="28"/>
      <c r="AM583" s="28">
        <v>5</v>
      </c>
      <c r="AN583" s="28"/>
      <c r="AO583" s="7">
        <f t="shared" si="262"/>
        <v>31</v>
      </c>
      <c r="AP583" s="8">
        <f t="shared" si="253"/>
        <v>14</v>
      </c>
      <c r="AQ583" s="8">
        <f t="shared" si="254"/>
        <v>17</v>
      </c>
      <c r="AR583" s="8">
        <f t="shared" si="263"/>
        <v>5.903225806451613</v>
      </c>
      <c r="AS583" s="8">
        <f t="shared" si="259"/>
        <v>6.1</v>
      </c>
      <c r="AT583" s="8">
        <f t="shared" si="260"/>
        <v>5.71875</v>
      </c>
      <c r="AU583" s="8">
        <f t="shared" si="264"/>
        <v>6</v>
      </c>
      <c r="AV583" s="8">
        <f t="shared" si="255"/>
        <v>6.1428571428571432</v>
      </c>
      <c r="AW583" s="8">
        <f t="shared" si="256"/>
        <v>5.7058823529411766</v>
      </c>
      <c r="AX583" s="8">
        <f t="shared" si="251"/>
        <v>6.064516129032258</v>
      </c>
      <c r="AY583" s="8">
        <f t="shared" si="247"/>
        <v>6.5</v>
      </c>
      <c r="AZ583" s="8">
        <f t="shared" si="248"/>
        <v>5.7058823529411766</v>
      </c>
      <c r="BA583" s="1">
        <f t="shared" si="252"/>
        <v>183</v>
      </c>
      <c r="BB583" s="1">
        <f>SUM('BONUS GAZZETTA 2013 2014'!C583:AN583)</f>
        <v>5</v>
      </c>
      <c r="BC583" s="15">
        <f t="shared" si="261"/>
        <v>188</v>
      </c>
      <c r="BD583" s="1">
        <f t="shared" si="257"/>
        <v>86</v>
      </c>
      <c r="BE583" s="1">
        <f t="shared" si="258"/>
        <v>97</v>
      </c>
      <c r="BF583" s="1">
        <f>SUM('BONUS GAZZETTA 2013 2014'!D583,'BONUS GAZZETTA 2013 2014'!E583,'BONUS GAZZETTA 2013 2014'!G583,'BONUS GAZZETTA 2013 2014'!I583,'BONUS GAZZETTA 2013 2014'!K583,'BONUS GAZZETTA 2013 2014'!M583,'BONUS GAZZETTA 2013 2014'!O583,'BONUS GAZZETTA 2013 2014'!R583,'BONUS GAZZETTA 2013 2014'!T583,'BONUS GAZZETTA 2013 2014'!V583,'BONUS GAZZETTA 2013 2014'!Y583,'BONUS GAZZETTA 2013 2014'!AA583,'BONUS GAZZETTA 2013 2014'!AC583,'BONUS GAZZETTA 2013 2014'!AE583,'BONUS GAZZETTA 2013 2014'!AG583,'BONUS GAZZETTA 2013 2014'!AI583,'BONUS GAZZETTA 2013 2014'!AJ583,'BONUS GAZZETTA 2013 2014'!AL583,'BONUS GAZZETTA 2013 2014'!AN583)</f>
        <v>5</v>
      </c>
      <c r="BG583" s="1">
        <f>SUM('BONUS GAZZETTA 2013 2014'!C583,'BONUS GAZZETTA 2013 2014'!F583,'BONUS GAZZETTA 2013 2014'!H583,'BONUS GAZZETTA 2013 2014'!J583,'BONUS GAZZETTA 2013 2014'!L583,'BONUS GAZZETTA 2013 2014'!N583,'BONUS GAZZETTA 2013 2014'!P583,'BONUS GAZZETTA 2013 2014'!Q583,'BONUS GAZZETTA 2013 2014'!S583,'BONUS GAZZETTA 2013 2014'!U583,'BONUS GAZZETTA 2013 2014'!W583,'BONUS GAZZETTA 2013 2014'!X583,'BONUS GAZZETTA 2013 2014'!Z583,'BONUS GAZZETTA 2013 2014'!AB583,'BONUS GAZZETTA 2013 2014'!AD583,'BONUS GAZZETTA 2013 2014'!AF583,'BONUS GAZZETTA 2013 2014'!AH583,'BONUS GAZZETTA 2013 2014'!AK583,'BONUS GAZZETTA 2013 2014'!AM583)</f>
        <v>0</v>
      </c>
      <c r="BH583" s="1">
        <f t="shared" si="249"/>
        <v>91</v>
      </c>
      <c r="BI583" s="1">
        <f t="shared" si="250"/>
        <v>97</v>
      </c>
    </row>
    <row r="584" spans="1:61">
      <c r="A584" s="28" t="s">
        <v>2</v>
      </c>
      <c r="B584" s="28" t="s">
        <v>257</v>
      </c>
      <c r="C584" s="28">
        <v>5</v>
      </c>
      <c r="D584" s="28">
        <v>6</v>
      </c>
      <c r="E584" s="28">
        <v>5</v>
      </c>
      <c r="F584" s="28"/>
      <c r="G584" s="28">
        <v>6.5</v>
      </c>
      <c r="H584" s="29">
        <v>5.5</v>
      </c>
      <c r="I584" s="28">
        <v>6.5</v>
      </c>
      <c r="J584" s="28">
        <v>6</v>
      </c>
      <c r="K584" s="28">
        <v>6</v>
      </c>
      <c r="L584" s="28">
        <v>5</v>
      </c>
      <c r="M584" s="28">
        <v>5.5</v>
      </c>
      <c r="N584" s="28">
        <v>6</v>
      </c>
      <c r="O584" s="28"/>
      <c r="P584" s="28"/>
      <c r="Q584" s="28" t="s">
        <v>423</v>
      </c>
      <c r="R584" s="28">
        <v>6</v>
      </c>
      <c r="S584" s="28"/>
      <c r="T584" s="28"/>
      <c r="U584" s="28"/>
      <c r="V584" s="28"/>
      <c r="W584" s="28"/>
      <c r="X584" s="28"/>
      <c r="Y584" s="28"/>
      <c r="Z584" s="28"/>
      <c r="AA584" s="28">
        <v>5</v>
      </c>
      <c r="AB584" s="28">
        <v>4.5</v>
      </c>
      <c r="AC584" s="28"/>
      <c r="AD584" s="28"/>
      <c r="AE584" s="28"/>
      <c r="AF584" s="28"/>
      <c r="AG584" s="28"/>
      <c r="AH584" s="28" t="s">
        <v>429</v>
      </c>
      <c r="AI584" s="28"/>
      <c r="AJ584" s="28"/>
      <c r="AK584" s="28"/>
      <c r="AL584" s="28"/>
      <c r="AM584" s="28"/>
      <c r="AN584" s="28">
        <v>4.5</v>
      </c>
      <c r="AO584" s="7">
        <f t="shared" si="262"/>
        <v>15</v>
      </c>
      <c r="AP584" s="8">
        <f t="shared" si="253"/>
        <v>9</v>
      </c>
      <c r="AQ584" s="8">
        <f t="shared" si="254"/>
        <v>6</v>
      </c>
      <c r="AR584" s="8">
        <f t="shared" si="263"/>
        <v>5.5333333333333332</v>
      </c>
      <c r="AS584" s="8">
        <f t="shared" si="259"/>
        <v>5.75</v>
      </c>
      <c r="AT584" s="8">
        <f t="shared" si="260"/>
        <v>4.666666666666667</v>
      </c>
      <c r="AU584" s="8">
        <f t="shared" si="264"/>
        <v>6</v>
      </c>
      <c r="AV584" s="8">
        <f t="shared" si="255"/>
        <v>5.666666666666667</v>
      </c>
      <c r="AW584" s="8">
        <f t="shared" si="256"/>
        <v>5.333333333333333</v>
      </c>
      <c r="AX584" s="8">
        <f t="shared" si="251"/>
        <v>5.4666666666666668</v>
      </c>
      <c r="AY584" s="8">
        <f t="shared" si="247"/>
        <v>5.6111111111111107</v>
      </c>
      <c r="AZ584" s="8">
        <f t="shared" si="248"/>
        <v>5.25</v>
      </c>
      <c r="BA584" s="1">
        <f t="shared" si="252"/>
        <v>83</v>
      </c>
      <c r="BB584" s="1">
        <f>SUM('BONUS GAZZETTA 2013 2014'!C584:AN584)</f>
        <v>-1</v>
      </c>
      <c r="BC584" s="15">
        <f t="shared" si="261"/>
        <v>82</v>
      </c>
      <c r="BD584" s="1">
        <f t="shared" si="257"/>
        <v>51</v>
      </c>
      <c r="BE584" s="1">
        <f t="shared" si="258"/>
        <v>32</v>
      </c>
      <c r="BF584" s="1">
        <f>SUM('BONUS GAZZETTA 2013 2014'!D584,'BONUS GAZZETTA 2013 2014'!E584,'BONUS GAZZETTA 2013 2014'!G584,'BONUS GAZZETTA 2013 2014'!I584,'BONUS GAZZETTA 2013 2014'!K584,'BONUS GAZZETTA 2013 2014'!M584,'BONUS GAZZETTA 2013 2014'!O584,'BONUS GAZZETTA 2013 2014'!R584,'BONUS GAZZETTA 2013 2014'!T584,'BONUS GAZZETTA 2013 2014'!V584,'BONUS GAZZETTA 2013 2014'!Y584,'BONUS GAZZETTA 2013 2014'!AA584,'BONUS GAZZETTA 2013 2014'!AC584,'BONUS GAZZETTA 2013 2014'!AE584,'BONUS GAZZETTA 2013 2014'!AG584,'BONUS GAZZETTA 2013 2014'!AI584,'BONUS GAZZETTA 2013 2014'!AJ584,'BONUS GAZZETTA 2013 2014'!AL584,'BONUS GAZZETTA 2013 2014'!AN584)</f>
        <v>-0.5</v>
      </c>
      <c r="BG584" s="1">
        <f>SUM('BONUS GAZZETTA 2013 2014'!C584,'BONUS GAZZETTA 2013 2014'!F584,'BONUS GAZZETTA 2013 2014'!H584,'BONUS GAZZETTA 2013 2014'!J584,'BONUS GAZZETTA 2013 2014'!L584,'BONUS GAZZETTA 2013 2014'!N584,'BONUS GAZZETTA 2013 2014'!P584,'BONUS GAZZETTA 2013 2014'!Q584,'BONUS GAZZETTA 2013 2014'!S584,'BONUS GAZZETTA 2013 2014'!U584,'BONUS GAZZETTA 2013 2014'!W584,'BONUS GAZZETTA 2013 2014'!X584,'BONUS GAZZETTA 2013 2014'!Z584,'BONUS GAZZETTA 2013 2014'!AB584,'BONUS GAZZETTA 2013 2014'!AD584,'BONUS GAZZETTA 2013 2014'!AF584,'BONUS GAZZETTA 2013 2014'!AH584,'BONUS GAZZETTA 2013 2014'!AK584,'BONUS GAZZETTA 2013 2014'!AM584)</f>
        <v>-0.5</v>
      </c>
      <c r="BH584" s="1">
        <f t="shared" si="249"/>
        <v>50.5</v>
      </c>
      <c r="BI584" s="1">
        <f t="shared" si="250"/>
        <v>31.5</v>
      </c>
    </row>
    <row r="585" spans="1:61">
      <c r="A585" s="28" t="s">
        <v>2</v>
      </c>
      <c r="B585" s="28" t="s">
        <v>535</v>
      </c>
      <c r="C585" s="28"/>
      <c r="D585" s="28"/>
      <c r="E585" s="28"/>
      <c r="F585" s="28"/>
      <c r="G585" s="28"/>
      <c r="H585" s="29"/>
      <c r="I585" s="28"/>
      <c r="J585" s="28"/>
      <c r="K585" s="28"/>
      <c r="L585" s="28"/>
      <c r="M585" s="28">
        <v>6</v>
      </c>
      <c r="N585" s="28"/>
      <c r="O585" s="28">
        <v>5.5</v>
      </c>
      <c r="P585" s="28"/>
      <c r="Q585" s="28"/>
      <c r="R585" s="28"/>
      <c r="S585" s="28"/>
      <c r="T585" s="28"/>
      <c r="U585" s="28"/>
      <c r="V585" s="28"/>
      <c r="W585" s="28">
        <v>6.5</v>
      </c>
      <c r="X585" s="28"/>
      <c r="Y585" s="28"/>
      <c r="Z585" s="28">
        <v>5.5</v>
      </c>
      <c r="AA585" s="28">
        <v>5</v>
      </c>
      <c r="AB585" s="28">
        <v>5.5</v>
      </c>
      <c r="AC585" s="28">
        <v>6</v>
      </c>
      <c r="AD585" s="28">
        <v>6</v>
      </c>
      <c r="AE585" s="28">
        <v>6.5</v>
      </c>
      <c r="AF585" s="28">
        <v>6</v>
      </c>
      <c r="AG585" s="28" t="s">
        <v>423</v>
      </c>
      <c r="AH585" s="28">
        <v>6</v>
      </c>
      <c r="AI585" s="28"/>
      <c r="AJ585" s="28" t="s">
        <v>423</v>
      </c>
      <c r="AK585" s="28"/>
      <c r="AL585" s="28">
        <v>6</v>
      </c>
      <c r="AM585" s="28">
        <v>6</v>
      </c>
      <c r="AN585" s="28">
        <v>6</v>
      </c>
      <c r="AO585" s="7">
        <f t="shared" si="262"/>
        <v>14</v>
      </c>
      <c r="AP585" s="8">
        <f t="shared" si="253"/>
        <v>7</v>
      </c>
      <c r="AQ585" s="8">
        <f t="shared" si="254"/>
        <v>7</v>
      </c>
      <c r="AR585" s="8">
        <f t="shared" si="263"/>
        <v>5.8928571428571432</v>
      </c>
      <c r="AS585" s="8">
        <f t="shared" si="259"/>
        <v>5.75</v>
      </c>
      <c r="AT585" s="8">
        <f t="shared" si="260"/>
        <v>5.916666666666667</v>
      </c>
      <c r="AU585" s="8">
        <f t="shared" si="264"/>
        <v>6</v>
      </c>
      <c r="AV585" s="8">
        <f t="shared" si="255"/>
        <v>5.8571428571428568</v>
      </c>
      <c r="AW585" s="8">
        <f t="shared" si="256"/>
        <v>5.9285714285714288</v>
      </c>
      <c r="AX585" s="8">
        <f t="shared" si="251"/>
        <v>5.8214285714285712</v>
      </c>
      <c r="AY585" s="8">
        <f t="shared" si="247"/>
        <v>5.8571428571428568</v>
      </c>
      <c r="AZ585" s="8">
        <f t="shared" si="248"/>
        <v>5.7857142857142856</v>
      </c>
      <c r="BA585" s="1">
        <f t="shared" si="252"/>
        <v>82.5</v>
      </c>
      <c r="BB585" s="1">
        <f>SUM('BONUS GAZZETTA 2013 2014'!C585:AN585)</f>
        <v>-1</v>
      </c>
      <c r="BC585" s="15">
        <f t="shared" si="261"/>
        <v>81.5</v>
      </c>
      <c r="BD585" s="1">
        <f t="shared" si="257"/>
        <v>41</v>
      </c>
      <c r="BE585" s="1">
        <f t="shared" si="258"/>
        <v>41.5</v>
      </c>
      <c r="BF585" s="1">
        <f>SUM('BONUS GAZZETTA 2013 2014'!D585,'BONUS GAZZETTA 2013 2014'!E585,'BONUS GAZZETTA 2013 2014'!G585,'BONUS GAZZETTA 2013 2014'!I585,'BONUS GAZZETTA 2013 2014'!K585,'BONUS GAZZETTA 2013 2014'!M585,'BONUS GAZZETTA 2013 2014'!O585,'BONUS GAZZETTA 2013 2014'!R585,'BONUS GAZZETTA 2013 2014'!T585,'BONUS GAZZETTA 2013 2014'!V585,'BONUS GAZZETTA 2013 2014'!Y585,'BONUS GAZZETTA 2013 2014'!AA585,'BONUS GAZZETTA 2013 2014'!AC585,'BONUS GAZZETTA 2013 2014'!AE585,'BONUS GAZZETTA 2013 2014'!AG585,'BONUS GAZZETTA 2013 2014'!AI585,'BONUS GAZZETTA 2013 2014'!AJ585,'BONUS GAZZETTA 2013 2014'!AL585,'BONUS GAZZETTA 2013 2014'!AN585)</f>
        <v>0</v>
      </c>
      <c r="BG585" s="1">
        <f>SUM('BONUS GAZZETTA 2013 2014'!C585,'BONUS GAZZETTA 2013 2014'!F585,'BONUS GAZZETTA 2013 2014'!H585,'BONUS GAZZETTA 2013 2014'!J585,'BONUS GAZZETTA 2013 2014'!L585,'BONUS GAZZETTA 2013 2014'!N585,'BONUS GAZZETTA 2013 2014'!P585,'BONUS GAZZETTA 2013 2014'!Q585,'BONUS GAZZETTA 2013 2014'!S585,'BONUS GAZZETTA 2013 2014'!U585,'BONUS GAZZETTA 2013 2014'!W585,'BONUS GAZZETTA 2013 2014'!X585,'BONUS GAZZETTA 2013 2014'!Z585,'BONUS GAZZETTA 2013 2014'!AB585,'BONUS GAZZETTA 2013 2014'!AD585,'BONUS GAZZETTA 2013 2014'!AF585,'BONUS GAZZETTA 2013 2014'!AH585,'BONUS GAZZETTA 2013 2014'!AK585,'BONUS GAZZETTA 2013 2014'!AM585)</f>
        <v>-1</v>
      </c>
      <c r="BH585" s="1">
        <f t="shared" si="249"/>
        <v>41</v>
      </c>
      <c r="BI585" s="1">
        <f t="shared" si="250"/>
        <v>40.5</v>
      </c>
    </row>
    <row r="586" spans="1:61">
      <c r="A586" s="28" t="s">
        <v>8</v>
      </c>
      <c r="B586" s="28" t="s">
        <v>341</v>
      </c>
      <c r="C586" s="28"/>
      <c r="D586" s="28">
        <v>7</v>
      </c>
      <c r="E586" s="28">
        <v>6.5</v>
      </c>
      <c r="F586" s="28">
        <v>5</v>
      </c>
      <c r="G586" s="28">
        <v>6</v>
      </c>
      <c r="H586" s="29">
        <v>5.5</v>
      </c>
      <c r="I586" s="28">
        <v>6</v>
      </c>
      <c r="J586" s="28">
        <v>6</v>
      </c>
      <c r="K586" s="28"/>
      <c r="L586" s="28">
        <v>6</v>
      </c>
      <c r="M586" s="28">
        <v>5</v>
      </c>
      <c r="N586" s="28" t="s">
        <v>423</v>
      </c>
      <c r="O586" s="28">
        <v>7</v>
      </c>
      <c r="P586" s="28">
        <v>6.5</v>
      </c>
      <c r="Q586" s="28">
        <v>6</v>
      </c>
      <c r="R586" s="28">
        <v>6</v>
      </c>
      <c r="S586" s="28">
        <v>6.5</v>
      </c>
      <c r="T586" s="28">
        <v>6</v>
      </c>
      <c r="U586" s="28">
        <v>4.5</v>
      </c>
      <c r="V586" s="28"/>
      <c r="W586" s="28">
        <v>5</v>
      </c>
      <c r="X586" s="28">
        <v>6</v>
      </c>
      <c r="Y586" s="28"/>
      <c r="Z586" s="28">
        <v>5.5</v>
      </c>
      <c r="AA586" s="28">
        <v>5.5</v>
      </c>
      <c r="AB586" s="28"/>
      <c r="AC586" s="28">
        <v>6</v>
      </c>
      <c r="AD586" s="28">
        <v>5.5</v>
      </c>
      <c r="AE586" s="28">
        <v>6</v>
      </c>
      <c r="AF586" s="28">
        <v>6.5</v>
      </c>
      <c r="AG586" s="28">
        <v>6</v>
      </c>
      <c r="AH586" s="28">
        <v>6</v>
      </c>
      <c r="AI586" s="28">
        <v>6</v>
      </c>
      <c r="AJ586" s="28">
        <v>5.5</v>
      </c>
      <c r="AK586" s="28">
        <v>6</v>
      </c>
      <c r="AL586" s="28">
        <v>6.5</v>
      </c>
      <c r="AM586" s="28">
        <v>5.5</v>
      </c>
      <c r="AN586" s="28">
        <v>6</v>
      </c>
      <c r="AO586" s="7">
        <f t="shared" si="262"/>
        <v>32</v>
      </c>
      <c r="AP586" s="8">
        <f t="shared" si="253"/>
        <v>16</v>
      </c>
      <c r="AQ586" s="8">
        <f t="shared" si="254"/>
        <v>16</v>
      </c>
      <c r="AR586" s="8">
        <f t="shared" si="263"/>
        <v>5.90625</v>
      </c>
      <c r="AS586" s="8">
        <f t="shared" si="259"/>
        <v>5.96875</v>
      </c>
      <c r="AT586" s="8">
        <f t="shared" si="260"/>
        <v>5.84375</v>
      </c>
      <c r="AU586" s="8">
        <f t="shared" si="264"/>
        <v>6</v>
      </c>
      <c r="AV586" s="8">
        <f t="shared" si="255"/>
        <v>6.0625</v>
      </c>
      <c r="AW586" s="8">
        <f t="shared" si="256"/>
        <v>5.75</v>
      </c>
      <c r="AX586" s="8">
        <f t="shared" si="251"/>
        <v>5.796875</v>
      </c>
      <c r="AY586" s="8">
        <f t="shared" si="247"/>
        <v>6.0625</v>
      </c>
      <c r="AZ586" s="8">
        <f t="shared" si="248"/>
        <v>5.53125</v>
      </c>
      <c r="BA586" s="1">
        <f t="shared" si="252"/>
        <v>189</v>
      </c>
      <c r="BB586" s="1">
        <f>SUM('BONUS GAZZETTA 2013 2014'!C586:AN586)</f>
        <v>-3.5</v>
      </c>
      <c r="BC586" s="15">
        <f t="shared" si="261"/>
        <v>185.5</v>
      </c>
      <c r="BD586" s="1">
        <f t="shared" si="257"/>
        <v>97</v>
      </c>
      <c r="BE586" s="1">
        <f t="shared" si="258"/>
        <v>92</v>
      </c>
      <c r="BF586" s="1">
        <f>SUM('BONUS GAZZETTA 2013 2014'!D586,'BONUS GAZZETTA 2013 2014'!E586,'BONUS GAZZETTA 2013 2014'!G586,'BONUS GAZZETTA 2013 2014'!I586,'BONUS GAZZETTA 2013 2014'!K586,'BONUS GAZZETTA 2013 2014'!M586,'BONUS GAZZETTA 2013 2014'!O586,'BONUS GAZZETTA 2013 2014'!R586,'BONUS GAZZETTA 2013 2014'!T586,'BONUS GAZZETTA 2013 2014'!V586,'BONUS GAZZETTA 2013 2014'!Y586,'BONUS GAZZETTA 2013 2014'!AA586,'BONUS GAZZETTA 2013 2014'!AC586,'BONUS GAZZETTA 2013 2014'!AE586,'BONUS GAZZETTA 2013 2014'!AG586,'BONUS GAZZETTA 2013 2014'!AI586,'BONUS GAZZETTA 2013 2014'!AJ586,'BONUS GAZZETTA 2013 2014'!AL586,'BONUS GAZZETTA 2013 2014'!AN586)</f>
        <v>0</v>
      </c>
      <c r="BG586" s="1">
        <f>SUM('BONUS GAZZETTA 2013 2014'!C586,'BONUS GAZZETTA 2013 2014'!F586,'BONUS GAZZETTA 2013 2014'!H586,'BONUS GAZZETTA 2013 2014'!J586,'BONUS GAZZETTA 2013 2014'!L586,'BONUS GAZZETTA 2013 2014'!N586,'BONUS GAZZETTA 2013 2014'!P586,'BONUS GAZZETTA 2013 2014'!Q586,'BONUS GAZZETTA 2013 2014'!S586,'BONUS GAZZETTA 2013 2014'!U586,'BONUS GAZZETTA 2013 2014'!W586,'BONUS GAZZETTA 2013 2014'!X586,'BONUS GAZZETTA 2013 2014'!Z586,'BONUS GAZZETTA 2013 2014'!AB586,'BONUS GAZZETTA 2013 2014'!AD586,'BONUS GAZZETTA 2013 2014'!AF586,'BONUS GAZZETTA 2013 2014'!AH586,'BONUS GAZZETTA 2013 2014'!AK586,'BONUS GAZZETTA 2013 2014'!AM586)</f>
        <v>-3.5</v>
      </c>
      <c r="BH586" s="1">
        <f t="shared" si="249"/>
        <v>97</v>
      </c>
      <c r="BI586" s="1">
        <f t="shared" si="250"/>
        <v>88.5</v>
      </c>
    </row>
    <row r="587" spans="1:61">
      <c r="A587" s="28" t="s">
        <v>8</v>
      </c>
      <c r="B587" s="28" t="s">
        <v>259</v>
      </c>
      <c r="C587" s="28">
        <v>5.5</v>
      </c>
      <c r="D587" s="28">
        <v>7.5</v>
      </c>
      <c r="E587" s="28">
        <v>6</v>
      </c>
      <c r="F587" s="28">
        <v>6</v>
      </c>
      <c r="G587" s="28">
        <v>6</v>
      </c>
      <c r="H587" s="29">
        <v>5</v>
      </c>
      <c r="I587" s="28">
        <v>6</v>
      </c>
      <c r="J587" s="28"/>
      <c r="K587" s="28">
        <v>6</v>
      </c>
      <c r="L587" s="28">
        <v>6</v>
      </c>
      <c r="M587" s="28">
        <v>5.5</v>
      </c>
      <c r="N587" s="28"/>
      <c r="O587" s="28"/>
      <c r="P587" s="28">
        <v>6</v>
      </c>
      <c r="Q587" s="28"/>
      <c r="R587" s="28"/>
      <c r="S587" s="28"/>
      <c r="T587" s="28"/>
      <c r="U587" s="28">
        <v>5.5</v>
      </c>
      <c r="V587" s="28">
        <v>7</v>
      </c>
      <c r="W587" s="28">
        <v>5.5</v>
      </c>
      <c r="X587" s="28">
        <v>6.5</v>
      </c>
      <c r="Y587" s="28">
        <v>6.5</v>
      </c>
      <c r="Z587" s="28">
        <v>6</v>
      </c>
      <c r="AA587" s="28">
        <v>5</v>
      </c>
      <c r="AB587" s="28"/>
      <c r="AC587" s="28" t="s">
        <v>423</v>
      </c>
      <c r="AD587" s="28">
        <v>6.5</v>
      </c>
      <c r="AE587" s="28">
        <v>5.5</v>
      </c>
      <c r="AF587" s="28">
        <v>6</v>
      </c>
      <c r="AG587" s="28">
        <v>5.5</v>
      </c>
      <c r="AH587" s="28">
        <v>5.5</v>
      </c>
      <c r="AI587" s="28"/>
      <c r="AJ587" s="28">
        <v>6</v>
      </c>
      <c r="AK587" s="28">
        <v>5</v>
      </c>
      <c r="AL587" s="28">
        <v>7</v>
      </c>
      <c r="AM587" s="28">
        <v>6.5</v>
      </c>
      <c r="AN587" s="28">
        <v>6.5</v>
      </c>
      <c r="AO587" s="7">
        <f t="shared" si="262"/>
        <v>28</v>
      </c>
      <c r="AP587" s="8">
        <f t="shared" si="253"/>
        <v>14</v>
      </c>
      <c r="AQ587" s="8">
        <f t="shared" si="254"/>
        <v>14</v>
      </c>
      <c r="AR587" s="8">
        <f t="shared" si="263"/>
        <v>5.9821428571428568</v>
      </c>
      <c r="AS587" s="8">
        <f t="shared" si="259"/>
        <v>5.916666666666667</v>
      </c>
      <c r="AT587" s="8">
        <f t="shared" si="260"/>
        <v>6.03125</v>
      </c>
      <c r="AU587" s="8">
        <f t="shared" si="264"/>
        <v>6</v>
      </c>
      <c r="AV587" s="8">
        <f t="shared" si="255"/>
        <v>6.1428571428571432</v>
      </c>
      <c r="AW587" s="8">
        <f t="shared" si="256"/>
        <v>5.8214285714285712</v>
      </c>
      <c r="AX587" s="8">
        <f t="shared" si="251"/>
        <v>6.4285714285714288</v>
      </c>
      <c r="AY587" s="8">
        <f t="shared" si="247"/>
        <v>7</v>
      </c>
      <c r="AZ587" s="8">
        <f t="shared" si="248"/>
        <v>5.8571428571428568</v>
      </c>
      <c r="BA587" s="1">
        <f t="shared" si="252"/>
        <v>167.5</v>
      </c>
      <c r="BB587" s="1">
        <f>SUM('BONUS GAZZETTA 2013 2014'!C587:AN587)</f>
        <v>12.5</v>
      </c>
      <c r="BC587" s="15">
        <f t="shared" si="261"/>
        <v>180</v>
      </c>
      <c r="BD587" s="1">
        <f t="shared" si="257"/>
        <v>86</v>
      </c>
      <c r="BE587" s="1">
        <f t="shared" si="258"/>
        <v>81.5</v>
      </c>
      <c r="BF587" s="1">
        <f>SUM('BONUS GAZZETTA 2013 2014'!D587,'BONUS GAZZETTA 2013 2014'!E587,'BONUS GAZZETTA 2013 2014'!G587,'BONUS GAZZETTA 2013 2014'!I587,'BONUS GAZZETTA 2013 2014'!K587,'BONUS GAZZETTA 2013 2014'!M587,'BONUS GAZZETTA 2013 2014'!O587,'BONUS GAZZETTA 2013 2014'!R587,'BONUS GAZZETTA 2013 2014'!T587,'BONUS GAZZETTA 2013 2014'!V587,'BONUS GAZZETTA 2013 2014'!Y587,'BONUS GAZZETTA 2013 2014'!AA587,'BONUS GAZZETTA 2013 2014'!AC587,'BONUS GAZZETTA 2013 2014'!AE587,'BONUS GAZZETTA 2013 2014'!AG587,'BONUS GAZZETTA 2013 2014'!AI587,'BONUS GAZZETTA 2013 2014'!AJ587,'BONUS GAZZETTA 2013 2014'!AL587,'BONUS GAZZETTA 2013 2014'!AN587)</f>
        <v>12</v>
      </c>
      <c r="BG587" s="1">
        <f>SUM('BONUS GAZZETTA 2013 2014'!C587,'BONUS GAZZETTA 2013 2014'!F587,'BONUS GAZZETTA 2013 2014'!H587,'BONUS GAZZETTA 2013 2014'!J587,'BONUS GAZZETTA 2013 2014'!L587,'BONUS GAZZETTA 2013 2014'!N587,'BONUS GAZZETTA 2013 2014'!P587,'BONUS GAZZETTA 2013 2014'!Q587,'BONUS GAZZETTA 2013 2014'!S587,'BONUS GAZZETTA 2013 2014'!U587,'BONUS GAZZETTA 2013 2014'!W587,'BONUS GAZZETTA 2013 2014'!X587,'BONUS GAZZETTA 2013 2014'!Z587,'BONUS GAZZETTA 2013 2014'!AB587,'BONUS GAZZETTA 2013 2014'!AD587,'BONUS GAZZETTA 2013 2014'!AF587,'BONUS GAZZETTA 2013 2014'!AH587,'BONUS GAZZETTA 2013 2014'!AK587,'BONUS GAZZETTA 2013 2014'!AM587)</f>
        <v>0.5</v>
      </c>
      <c r="BH587" s="1">
        <f t="shared" si="249"/>
        <v>98</v>
      </c>
      <c r="BI587" s="1">
        <f t="shared" si="250"/>
        <v>82</v>
      </c>
    </row>
    <row r="588" spans="1:61">
      <c r="A588" s="28" t="s">
        <v>8</v>
      </c>
      <c r="B588" s="28" t="s">
        <v>536</v>
      </c>
      <c r="C588" s="28"/>
      <c r="D588" s="28"/>
      <c r="E588" s="28"/>
      <c r="F588" s="28"/>
      <c r="G588" s="28"/>
      <c r="H588" s="29"/>
      <c r="I588" s="28"/>
      <c r="J588" s="28"/>
      <c r="K588" s="28"/>
      <c r="L588" s="28"/>
      <c r="M588" s="28">
        <v>6</v>
      </c>
      <c r="N588" s="28">
        <v>6.5</v>
      </c>
      <c r="O588" s="28">
        <v>6.5</v>
      </c>
      <c r="P588" s="28">
        <v>5</v>
      </c>
      <c r="Q588" s="28">
        <v>7</v>
      </c>
      <c r="R588" s="28">
        <v>5</v>
      </c>
      <c r="S588" s="28">
        <v>6</v>
      </c>
      <c r="T588" s="28">
        <v>6</v>
      </c>
      <c r="U588" s="28">
        <v>5.5</v>
      </c>
      <c r="V588" s="28"/>
      <c r="W588" s="28"/>
      <c r="X588" s="28">
        <v>5.5</v>
      </c>
      <c r="Y588" s="28">
        <v>7</v>
      </c>
      <c r="Z588" s="28">
        <v>6.5</v>
      </c>
      <c r="AA588" s="28">
        <v>5.5</v>
      </c>
      <c r="AB588" s="28">
        <v>5.5</v>
      </c>
      <c r="AC588" s="28">
        <v>6.5</v>
      </c>
      <c r="AD588" s="28"/>
      <c r="AE588" s="28">
        <v>6</v>
      </c>
      <c r="AF588" s="28">
        <v>6</v>
      </c>
      <c r="AG588" s="28">
        <v>6.5</v>
      </c>
      <c r="AH588" s="28">
        <v>6.5</v>
      </c>
      <c r="AI588" s="28">
        <v>5</v>
      </c>
      <c r="AJ588" s="28">
        <v>6.5</v>
      </c>
      <c r="AK588" s="28">
        <v>5</v>
      </c>
      <c r="AL588" s="28">
        <v>6</v>
      </c>
      <c r="AM588" s="28"/>
      <c r="AN588" s="28">
        <v>7</v>
      </c>
      <c r="AO588" s="7">
        <f t="shared" si="262"/>
        <v>24</v>
      </c>
      <c r="AP588" s="8">
        <f t="shared" si="253"/>
        <v>13</v>
      </c>
      <c r="AQ588" s="8">
        <f t="shared" si="254"/>
        <v>11</v>
      </c>
      <c r="AR588" s="8">
        <f t="shared" si="263"/>
        <v>6.020833333333333</v>
      </c>
      <c r="AS588" s="8">
        <f t="shared" si="259"/>
        <v>5.9444444444444446</v>
      </c>
      <c r="AT588" s="8">
        <f t="shared" si="260"/>
        <v>6.0666666666666664</v>
      </c>
      <c r="AU588" s="8">
        <f t="shared" si="264"/>
        <v>6.5</v>
      </c>
      <c r="AV588" s="8">
        <f t="shared" si="255"/>
        <v>6.115384615384615</v>
      </c>
      <c r="AW588" s="8">
        <f t="shared" si="256"/>
        <v>5.9090909090909092</v>
      </c>
      <c r="AX588" s="8">
        <f t="shared" si="251"/>
        <v>6.5625</v>
      </c>
      <c r="AY588" s="8">
        <f t="shared" si="247"/>
        <v>6.4615384615384617</v>
      </c>
      <c r="AZ588" s="8">
        <f t="shared" si="248"/>
        <v>6.6818181818181817</v>
      </c>
      <c r="BA588" s="1">
        <f t="shared" si="252"/>
        <v>144.5</v>
      </c>
      <c r="BB588" s="1">
        <f>SUM('BONUS GAZZETTA 2013 2014'!C588:AN588)</f>
        <v>13</v>
      </c>
      <c r="BC588" s="15">
        <f t="shared" si="261"/>
        <v>157.5</v>
      </c>
      <c r="BD588" s="1">
        <f t="shared" si="257"/>
        <v>79.5</v>
      </c>
      <c r="BE588" s="1">
        <f t="shared" si="258"/>
        <v>65</v>
      </c>
      <c r="BF588" s="1">
        <f>SUM('BONUS GAZZETTA 2013 2014'!D588,'BONUS GAZZETTA 2013 2014'!E588,'BONUS GAZZETTA 2013 2014'!G588,'BONUS GAZZETTA 2013 2014'!I588,'BONUS GAZZETTA 2013 2014'!K588,'BONUS GAZZETTA 2013 2014'!M588,'BONUS GAZZETTA 2013 2014'!O588,'BONUS GAZZETTA 2013 2014'!R588,'BONUS GAZZETTA 2013 2014'!T588,'BONUS GAZZETTA 2013 2014'!V588,'BONUS GAZZETTA 2013 2014'!Y588,'BONUS GAZZETTA 2013 2014'!AA588,'BONUS GAZZETTA 2013 2014'!AC588,'BONUS GAZZETTA 2013 2014'!AE588,'BONUS GAZZETTA 2013 2014'!AG588,'BONUS GAZZETTA 2013 2014'!AI588,'BONUS GAZZETTA 2013 2014'!AJ588,'BONUS GAZZETTA 2013 2014'!AL588,'BONUS GAZZETTA 2013 2014'!AN588)</f>
        <v>4.5</v>
      </c>
      <c r="BG588" s="1">
        <f>SUM('BONUS GAZZETTA 2013 2014'!C588,'BONUS GAZZETTA 2013 2014'!F588,'BONUS GAZZETTA 2013 2014'!H588,'BONUS GAZZETTA 2013 2014'!J588,'BONUS GAZZETTA 2013 2014'!L588,'BONUS GAZZETTA 2013 2014'!N588,'BONUS GAZZETTA 2013 2014'!P588,'BONUS GAZZETTA 2013 2014'!Q588,'BONUS GAZZETTA 2013 2014'!S588,'BONUS GAZZETTA 2013 2014'!U588,'BONUS GAZZETTA 2013 2014'!W588,'BONUS GAZZETTA 2013 2014'!X588,'BONUS GAZZETTA 2013 2014'!Z588,'BONUS GAZZETTA 2013 2014'!AB588,'BONUS GAZZETTA 2013 2014'!AD588,'BONUS GAZZETTA 2013 2014'!AF588,'BONUS GAZZETTA 2013 2014'!AH588,'BONUS GAZZETTA 2013 2014'!AK588,'BONUS GAZZETTA 2013 2014'!AM588)</f>
        <v>8.5</v>
      </c>
      <c r="BH588" s="1">
        <f t="shared" si="249"/>
        <v>84</v>
      </c>
      <c r="BI588" s="1">
        <f t="shared" si="250"/>
        <v>73.5</v>
      </c>
    </row>
    <row r="589" spans="1:61">
      <c r="A589" s="28" t="s">
        <v>8</v>
      </c>
      <c r="B589" s="28" t="s">
        <v>634</v>
      </c>
      <c r="C589" s="28"/>
      <c r="D589" s="28"/>
      <c r="E589" s="28"/>
      <c r="F589" s="28"/>
      <c r="G589" s="28"/>
      <c r="H589" s="29"/>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t="s">
        <v>423</v>
      </c>
      <c r="AM589" s="28"/>
      <c r="AN589" s="28"/>
      <c r="AO589" s="7">
        <f t="shared" si="262"/>
        <v>0</v>
      </c>
      <c r="AP589" s="8">
        <f t="shared" si="253"/>
        <v>0</v>
      </c>
      <c r="AQ589" s="8">
        <f t="shared" si="254"/>
        <v>0</v>
      </c>
      <c r="AR589" s="8" t="e">
        <f t="shared" si="263"/>
        <v>#DIV/0!</v>
      </c>
      <c r="AS589" s="8" t="e">
        <f t="shared" si="259"/>
        <v>#DIV/0!</v>
      </c>
      <c r="AT589" s="8" t="e">
        <f t="shared" si="260"/>
        <v>#DIV/0!</v>
      </c>
      <c r="AU589" s="8" t="e">
        <f t="shared" si="264"/>
        <v>#N/A</v>
      </c>
      <c r="AV589" s="8" t="e">
        <f t="shared" si="255"/>
        <v>#DIV/0!</v>
      </c>
      <c r="AW589" s="8" t="e">
        <f t="shared" si="256"/>
        <v>#DIV/0!</v>
      </c>
      <c r="AX589" s="8" t="e">
        <f t="shared" si="251"/>
        <v>#DIV/0!</v>
      </c>
      <c r="AY589" s="8" t="e">
        <f t="shared" si="247"/>
        <v>#DIV/0!</v>
      </c>
      <c r="AZ589" s="8" t="e">
        <f t="shared" si="248"/>
        <v>#DIV/0!</v>
      </c>
      <c r="BA589" s="1">
        <f t="shared" si="252"/>
        <v>0</v>
      </c>
      <c r="BB589" s="1">
        <f>SUM('BONUS GAZZETTA 2013 2014'!C589:AN589)</f>
        <v>0</v>
      </c>
      <c r="BC589" s="15">
        <f t="shared" si="261"/>
        <v>0</v>
      </c>
      <c r="BD589" s="1">
        <f t="shared" si="257"/>
        <v>0</v>
      </c>
      <c r="BE589" s="1">
        <f t="shared" si="258"/>
        <v>0</v>
      </c>
      <c r="BF589" s="1">
        <f>SUM('BONUS GAZZETTA 2013 2014'!D589,'BONUS GAZZETTA 2013 2014'!E589,'BONUS GAZZETTA 2013 2014'!G589,'BONUS GAZZETTA 2013 2014'!I589,'BONUS GAZZETTA 2013 2014'!K589,'BONUS GAZZETTA 2013 2014'!M589,'BONUS GAZZETTA 2013 2014'!O589,'BONUS GAZZETTA 2013 2014'!R589,'BONUS GAZZETTA 2013 2014'!T589,'BONUS GAZZETTA 2013 2014'!V589,'BONUS GAZZETTA 2013 2014'!Y589,'BONUS GAZZETTA 2013 2014'!AA589,'BONUS GAZZETTA 2013 2014'!AC589,'BONUS GAZZETTA 2013 2014'!AE589,'BONUS GAZZETTA 2013 2014'!AG589,'BONUS GAZZETTA 2013 2014'!AI589,'BONUS GAZZETTA 2013 2014'!AJ589,'BONUS GAZZETTA 2013 2014'!AL589,'BONUS GAZZETTA 2013 2014'!AN589)</f>
        <v>0</v>
      </c>
      <c r="BG589" s="1">
        <f>SUM('BONUS GAZZETTA 2013 2014'!C589,'BONUS GAZZETTA 2013 2014'!F589,'BONUS GAZZETTA 2013 2014'!H589,'BONUS GAZZETTA 2013 2014'!J589,'BONUS GAZZETTA 2013 2014'!L589,'BONUS GAZZETTA 2013 2014'!N589,'BONUS GAZZETTA 2013 2014'!P589,'BONUS GAZZETTA 2013 2014'!Q589,'BONUS GAZZETTA 2013 2014'!S589,'BONUS GAZZETTA 2013 2014'!U589,'BONUS GAZZETTA 2013 2014'!W589,'BONUS GAZZETTA 2013 2014'!X589,'BONUS GAZZETTA 2013 2014'!Z589,'BONUS GAZZETTA 2013 2014'!AB589,'BONUS GAZZETTA 2013 2014'!AD589,'BONUS GAZZETTA 2013 2014'!AF589,'BONUS GAZZETTA 2013 2014'!AH589,'BONUS GAZZETTA 2013 2014'!AK589,'BONUS GAZZETTA 2013 2014'!AM589)</f>
        <v>0</v>
      </c>
      <c r="BH589" s="1">
        <f t="shared" si="249"/>
        <v>0</v>
      </c>
      <c r="BI589" s="1">
        <f t="shared" si="250"/>
        <v>0</v>
      </c>
    </row>
    <row r="590" spans="1:61">
      <c r="A590" s="28" t="s">
        <v>8</v>
      </c>
      <c r="B590" s="28" t="s">
        <v>260</v>
      </c>
      <c r="C590" s="28">
        <v>6.5</v>
      </c>
      <c r="D590" s="28">
        <v>6</v>
      </c>
      <c r="E590" s="28">
        <v>5.5</v>
      </c>
      <c r="F590" s="28">
        <v>5</v>
      </c>
      <c r="G590" s="28" t="s">
        <v>423</v>
      </c>
      <c r="H590" s="29">
        <v>5.5</v>
      </c>
      <c r="I590" s="28">
        <v>6</v>
      </c>
      <c r="J590" s="28">
        <v>5.5</v>
      </c>
      <c r="K590" s="28">
        <v>5</v>
      </c>
      <c r="L590" s="28">
        <v>5.5</v>
      </c>
      <c r="M590" s="28"/>
      <c r="N590" s="28">
        <v>5.5</v>
      </c>
      <c r="O590" s="28">
        <v>6.5</v>
      </c>
      <c r="P590" s="28">
        <v>6.5</v>
      </c>
      <c r="Q590" s="28">
        <v>6</v>
      </c>
      <c r="R590" s="28">
        <v>6</v>
      </c>
      <c r="S590" s="28">
        <v>6</v>
      </c>
      <c r="T590" s="28">
        <v>5</v>
      </c>
      <c r="U590" s="28"/>
      <c r="V590" s="28">
        <v>5.5</v>
      </c>
      <c r="W590" s="28"/>
      <c r="X590" s="28">
        <v>6</v>
      </c>
      <c r="Y590" s="28">
        <v>6</v>
      </c>
      <c r="Z590" s="28"/>
      <c r="AA590" s="28"/>
      <c r="AB590" s="28"/>
      <c r="AC590" s="28"/>
      <c r="AD590" s="28"/>
      <c r="AE590" s="28" t="s">
        <v>423</v>
      </c>
      <c r="AF590" s="28" t="s">
        <v>423</v>
      </c>
      <c r="AG590" s="28"/>
      <c r="AH590" s="28">
        <v>6</v>
      </c>
      <c r="AI590" s="28"/>
      <c r="AJ590" s="28"/>
      <c r="AK590" s="28"/>
      <c r="AL590" s="28"/>
      <c r="AM590" s="28">
        <v>6.5</v>
      </c>
      <c r="AN590" s="28">
        <v>6</v>
      </c>
      <c r="AO590" s="7">
        <f t="shared" si="262"/>
        <v>22</v>
      </c>
      <c r="AP590" s="8">
        <f t="shared" si="253"/>
        <v>10</v>
      </c>
      <c r="AQ590" s="8">
        <f t="shared" si="254"/>
        <v>12</v>
      </c>
      <c r="AR590" s="8">
        <f t="shared" si="263"/>
        <v>5.8181818181818183</v>
      </c>
      <c r="AS590" s="8">
        <f t="shared" si="259"/>
        <v>5.75</v>
      </c>
      <c r="AT590" s="8">
        <f t="shared" si="260"/>
        <v>6</v>
      </c>
      <c r="AU590" s="8">
        <f t="shared" si="264"/>
        <v>6</v>
      </c>
      <c r="AV590" s="8">
        <f t="shared" si="255"/>
        <v>5.75</v>
      </c>
      <c r="AW590" s="8">
        <f t="shared" si="256"/>
        <v>5.875</v>
      </c>
      <c r="AX590" s="8">
        <f t="shared" si="251"/>
        <v>5.6590909090909092</v>
      </c>
      <c r="AY590" s="8">
        <f t="shared" si="247"/>
        <v>5.5</v>
      </c>
      <c r="AZ590" s="8">
        <f t="shared" si="248"/>
        <v>5.791666666666667</v>
      </c>
      <c r="BA590" s="1">
        <f t="shared" si="252"/>
        <v>128</v>
      </c>
      <c r="BB590" s="1">
        <f>SUM('BONUS GAZZETTA 2013 2014'!C590:AN590)</f>
        <v>-3.5</v>
      </c>
      <c r="BC590" s="15">
        <f t="shared" si="261"/>
        <v>124.5</v>
      </c>
      <c r="BD590" s="1">
        <f t="shared" si="257"/>
        <v>57.5</v>
      </c>
      <c r="BE590" s="1">
        <f t="shared" si="258"/>
        <v>70.5</v>
      </c>
      <c r="BF590" s="1">
        <f>SUM('BONUS GAZZETTA 2013 2014'!D590,'BONUS GAZZETTA 2013 2014'!E590,'BONUS GAZZETTA 2013 2014'!G590,'BONUS GAZZETTA 2013 2014'!I590,'BONUS GAZZETTA 2013 2014'!K590,'BONUS GAZZETTA 2013 2014'!M590,'BONUS GAZZETTA 2013 2014'!O590,'BONUS GAZZETTA 2013 2014'!R590,'BONUS GAZZETTA 2013 2014'!T590,'BONUS GAZZETTA 2013 2014'!V590,'BONUS GAZZETTA 2013 2014'!Y590,'BONUS GAZZETTA 2013 2014'!AA590,'BONUS GAZZETTA 2013 2014'!AC590,'BONUS GAZZETTA 2013 2014'!AE590,'BONUS GAZZETTA 2013 2014'!AG590,'BONUS GAZZETTA 2013 2014'!AI590,'BONUS GAZZETTA 2013 2014'!AJ590,'BONUS GAZZETTA 2013 2014'!AL590,'BONUS GAZZETTA 2013 2014'!AN590)</f>
        <v>-2.5</v>
      </c>
      <c r="BG590" s="1">
        <f>SUM('BONUS GAZZETTA 2013 2014'!C590,'BONUS GAZZETTA 2013 2014'!F590,'BONUS GAZZETTA 2013 2014'!H590,'BONUS GAZZETTA 2013 2014'!J590,'BONUS GAZZETTA 2013 2014'!L590,'BONUS GAZZETTA 2013 2014'!N590,'BONUS GAZZETTA 2013 2014'!P590,'BONUS GAZZETTA 2013 2014'!Q590,'BONUS GAZZETTA 2013 2014'!S590,'BONUS GAZZETTA 2013 2014'!U590,'BONUS GAZZETTA 2013 2014'!W590,'BONUS GAZZETTA 2013 2014'!X590,'BONUS GAZZETTA 2013 2014'!Z590,'BONUS GAZZETTA 2013 2014'!AB590,'BONUS GAZZETTA 2013 2014'!AD590,'BONUS GAZZETTA 2013 2014'!AF590,'BONUS GAZZETTA 2013 2014'!AH590,'BONUS GAZZETTA 2013 2014'!AK590,'BONUS GAZZETTA 2013 2014'!AM590)</f>
        <v>-1</v>
      </c>
      <c r="BH590" s="1">
        <f t="shared" si="249"/>
        <v>55</v>
      </c>
      <c r="BI590" s="1">
        <f t="shared" si="250"/>
        <v>69.5</v>
      </c>
    </row>
    <row r="591" spans="1:61">
      <c r="A591" s="28" t="s">
        <v>8</v>
      </c>
      <c r="B591" s="28" t="s">
        <v>261</v>
      </c>
      <c r="C591" s="28">
        <v>6</v>
      </c>
      <c r="D591" s="28">
        <v>6</v>
      </c>
      <c r="E591" s="28">
        <v>6.5</v>
      </c>
      <c r="F591" s="28">
        <v>6.5</v>
      </c>
      <c r="G591" s="28">
        <v>6.5</v>
      </c>
      <c r="H591" s="29">
        <v>6</v>
      </c>
      <c r="I591" s="28">
        <v>6.5</v>
      </c>
      <c r="J591" s="28"/>
      <c r="K591" s="28" t="s">
        <v>423</v>
      </c>
      <c r="L591" s="28"/>
      <c r="M591" s="28"/>
      <c r="N591" s="28"/>
      <c r="O591" s="28"/>
      <c r="P591" s="28" t="s">
        <v>423</v>
      </c>
      <c r="Q591" s="28">
        <v>6.5</v>
      </c>
      <c r="R591" s="28">
        <v>5</v>
      </c>
      <c r="S591" s="28" t="s">
        <v>429</v>
      </c>
      <c r="T591" s="28">
        <v>6</v>
      </c>
      <c r="U591" s="28">
        <v>5</v>
      </c>
      <c r="V591" s="28">
        <v>6</v>
      </c>
      <c r="W591" s="28">
        <v>5.5</v>
      </c>
      <c r="X591" s="28">
        <v>6</v>
      </c>
      <c r="Y591" s="28">
        <v>5</v>
      </c>
      <c r="Z591" s="28"/>
      <c r="AA591" s="28"/>
      <c r="AB591" s="28" t="s">
        <v>423</v>
      </c>
      <c r="AC591" s="28"/>
      <c r="AD591" s="28"/>
      <c r="AE591" s="28"/>
      <c r="AF591" s="28" t="s">
        <v>423</v>
      </c>
      <c r="AG591" s="28"/>
      <c r="AH591" s="28"/>
      <c r="AI591" s="28"/>
      <c r="AJ591" s="28"/>
      <c r="AK591" s="28"/>
      <c r="AL591" s="28"/>
      <c r="AM591" s="28"/>
      <c r="AN591" s="28"/>
      <c r="AO591" s="7">
        <f t="shared" si="262"/>
        <v>15</v>
      </c>
      <c r="AP591" s="8">
        <f t="shared" si="253"/>
        <v>8</v>
      </c>
      <c r="AQ591" s="8">
        <f t="shared" si="254"/>
        <v>7</v>
      </c>
      <c r="AR591" s="8">
        <f t="shared" si="263"/>
        <v>5.9333333333333336</v>
      </c>
      <c r="AS591" s="8">
        <f t="shared" si="259"/>
        <v>6.0454545454545459</v>
      </c>
      <c r="AT591" s="8">
        <f t="shared" si="260"/>
        <v>5.625</v>
      </c>
      <c r="AU591" s="8">
        <f t="shared" si="264"/>
        <v>6</v>
      </c>
      <c r="AV591" s="8">
        <f t="shared" si="255"/>
        <v>5.9375</v>
      </c>
      <c r="AW591" s="8">
        <f t="shared" si="256"/>
        <v>5.9285714285714288</v>
      </c>
      <c r="AX591" s="8">
        <f t="shared" si="251"/>
        <v>6.1333333333333337</v>
      </c>
      <c r="AY591" s="8">
        <f t="shared" si="247"/>
        <v>5.9375</v>
      </c>
      <c r="AZ591" s="8">
        <f t="shared" si="248"/>
        <v>6.3571428571428568</v>
      </c>
      <c r="BA591" s="1">
        <f t="shared" si="252"/>
        <v>89</v>
      </c>
      <c r="BB591" s="1">
        <f>SUM('BONUS GAZZETTA 2013 2014'!C591:AN591)</f>
        <v>3</v>
      </c>
      <c r="BC591" s="15">
        <f t="shared" si="261"/>
        <v>92</v>
      </c>
      <c r="BD591" s="1">
        <f t="shared" si="257"/>
        <v>47.5</v>
      </c>
      <c r="BE591" s="1">
        <f t="shared" si="258"/>
        <v>41.5</v>
      </c>
      <c r="BF591" s="1">
        <f>SUM('BONUS GAZZETTA 2013 2014'!D591,'BONUS GAZZETTA 2013 2014'!E591,'BONUS GAZZETTA 2013 2014'!G591,'BONUS GAZZETTA 2013 2014'!I591,'BONUS GAZZETTA 2013 2014'!K591,'BONUS GAZZETTA 2013 2014'!M591,'BONUS GAZZETTA 2013 2014'!O591,'BONUS GAZZETTA 2013 2014'!R591,'BONUS GAZZETTA 2013 2014'!T591,'BONUS GAZZETTA 2013 2014'!V591,'BONUS GAZZETTA 2013 2014'!Y591,'BONUS GAZZETTA 2013 2014'!AA591,'BONUS GAZZETTA 2013 2014'!AC591,'BONUS GAZZETTA 2013 2014'!AE591,'BONUS GAZZETTA 2013 2014'!AG591,'BONUS GAZZETTA 2013 2014'!AI591,'BONUS GAZZETTA 2013 2014'!AJ591,'BONUS GAZZETTA 2013 2014'!AL591,'BONUS GAZZETTA 2013 2014'!AN591)</f>
        <v>0</v>
      </c>
      <c r="BG591" s="1">
        <f>SUM('BONUS GAZZETTA 2013 2014'!C591,'BONUS GAZZETTA 2013 2014'!F591,'BONUS GAZZETTA 2013 2014'!H591,'BONUS GAZZETTA 2013 2014'!J591,'BONUS GAZZETTA 2013 2014'!L591,'BONUS GAZZETTA 2013 2014'!N591,'BONUS GAZZETTA 2013 2014'!P591,'BONUS GAZZETTA 2013 2014'!Q591,'BONUS GAZZETTA 2013 2014'!S591,'BONUS GAZZETTA 2013 2014'!U591,'BONUS GAZZETTA 2013 2014'!W591,'BONUS GAZZETTA 2013 2014'!X591,'BONUS GAZZETTA 2013 2014'!Z591,'BONUS GAZZETTA 2013 2014'!AB591,'BONUS GAZZETTA 2013 2014'!AD591,'BONUS GAZZETTA 2013 2014'!AF591,'BONUS GAZZETTA 2013 2014'!AH591,'BONUS GAZZETTA 2013 2014'!AK591,'BONUS GAZZETTA 2013 2014'!AM591)</f>
        <v>3</v>
      </c>
      <c r="BH591" s="1">
        <f t="shared" si="249"/>
        <v>47.5</v>
      </c>
      <c r="BI591" s="1">
        <f t="shared" si="250"/>
        <v>44.5</v>
      </c>
    </row>
    <row r="592" spans="1:61">
      <c r="A592" s="28" t="s">
        <v>8</v>
      </c>
      <c r="B592" s="28" t="s">
        <v>262</v>
      </c>
      <c r="C592" s="28">
        <v>5.5</v>
      </c>
      <c r="D592" s="28" t="s">
        <v>423</v>
      </c>
      <c r="E592" s="28">
        <v>5</v>
      </c>
      <c r="F592" s="28">
        <v>5.5</v>
      </c>
      <c r="G592" s="28">
        <v>6</v>
      </c>
      <c r="H592" s="29">
        <v>5</v>
      </c>
      <c r="I592" s="28"/>
      <c r="J592" s="28">
        <v>5.5</v>
      </c>
      <c r="K592" s="28">
        <v>5.5</v>
      </c>
      <c r="L592" s="28">
        <v>6.5</v>
      </c>
      <c r="M592" s="28">
        <v>5</v>
      </c>
      <c r="N592" s="28">
        <v>6.5</v>
      </c>
      <c r="O592" s="28">
        <v>7</v>
      </c>
      <c r="P592" s="28">
        <v>6.5</v>
      </c>
      <c r="Q592" s="28">
        <v>6</v>
      </c>
      <c r="R592" s="28">
        <v>6</v>
      </c>
      <c r="S592" s="28">
        <v>6.5</v>
      </c>
      <c r="T592" s="28">
        <v>6.5</v>
      </c>
      <c r="U592" s="28">
        <v>5</v>
      </c>
      <c r="V592" s="28">
        <v>7</v>
      </c>
      <c r="W592" s="28">
        <v>5.5</v>
      </c>
      <c r="X592" s="28">
        <v>6</v>
      </c>
      <c r="Y592" s="28">
        <v>7</v>
      </c>
      <c r="Z592" s="28">
        <v>7</v>
      </c>
      <c r="AA592" s="28"/>
      <c r="AB592" s="28">
        <v>6.5</v>
      </c>
      <c r="AC592" s="28">
        <v>7</v>
      </c>
      <c r="AD592" s="28">
        <v>6</v>
      </c>
      <c r="AE592" s="28">
        <v>6.5</v>
      </c>
      <c r="AF592" s="28">
        <v>7</v>
      </c>
      <c r="AG592" s="28">
        <v>7</v>
      </c>
      <c r="AH592" s="28">
        <v>6</v>
      </c>
      <c r="AI592" s="28">
        <v>5</v>
      </c>
      <c r="AJ592" s="28">
        <v>5.5</v>
      </c>
      <c r="AK592" s="28">
        <v>5.5</v>
      </c>
      <c r="AL592" s="28">
        <v>7</v>
      </c>
      <c r="AM592" s="28">
        <v>6.5</v>
      </c>
      <c r="AN592" s="28">
        <v>7</v>
      </c>
      <c r="AO592" s="7">
        <f t="shared" si="262"/>
        <v>35</v>
      </c>
      <c r="AP592" s="8">
        <f t="shared" si="253"/>
        <v>16</v>
      </c>
      <c r="AQ592" s="8">
        <f t="shared" si="254"/>
        <v>19</v>
      </c>
      <c r="AR592" s="8">
        <f t="shared" si="263"/>
        <v>6.128571428571429</v>
      </c>
      <c r="AS592" s="8">
        <f t="shared" si="259"/>
        <v>5.8529411764705879</v>
      </c>
      <c r="AT592" s="8">
        <f t="shared" si="260"/>
        <v>6.3888888888888893</v>
      </c>
      <c r="AU592" s="8">
        <f t="shared" si="264"/>
        <v>7</v>
      </c>
      <c r="AV592" s="8">
        <f t="shared" si="255"/>
        <v>6.25</v>
      </c>
      <c r="AW592" s="8">
        <f t="shared" si="256"/>
        <v>6.0263157894736841</v>
      </c>
      <c r="AX592" s="8">
        <f t="shared" si="251"/>
        <v>6.2142857142857144</v>
      </c>
      <c r="AY592" s="8">
        <f t="shared" si="247"/>
        <v>6.5625</v>
      </c>
      <c r="AZ592" s="8">
        <f t="shared" si="248"/>
        <v>5.9210526315789478</v>
      </c>
      <c r="BA592" s="1">
        <f t="shared" si="252"/>
        <v>214.5</v>
      </c>
      <c r="BB592" s="1">
        <f>SUM('BONUS GAZZETTA 2013 2014'!C592:AN592)</f>
        <v>3</v>
      </c>
      <c r="BC592" s="15">
        <f t="shared" si="261"/>
        <v>217.5</v>
      </c>
      <c r="BD592" s="1">
        <f t="shared" si="257"/>
        <v>100</v>
      </c>
      <c r="BE592" s="1">
        <f t="shared" si="258"/>
        <v>114.5</v>
      </c>
      <c r="BF592" s="1">
        <f>SUM('BONUS GAZZETTA 2013 2014'!D592,'BONUS GAZZETTA 2013 2014'!E592,'BONUS GAZZETTA 2013 2014'!G592,'BONUS GAZZETTA 2013 2014'!I592,'BONUS GAZZETTA 2013 2014'!K592,'BONUS GAZZETTA 2013 2014'!M592,'BONUS GAZZETTA 2013 2014'!O592,'BONUS GAZZETTA 2013 2014'!R592,'BONUS GAZZETTA 2013 2014'!T592,'BONUS GAZZETTA 2013 2014'!V592,'BONUS GAZZETTA 2013 2014'!Y592,'BONUS GAZZETTA 2013 2014'!AA592,'BONUS GAZZETTA 2013 2014'!AC592,'BONUS GAZZETTA 2013 2014'!AE592,'BONUS GAZZETTA 2013 2014'!AG592,'BONUS GAZZETTA 2013 2014'!AI592,'BONUS GAZZETTA 2013 2014'!AJ592,'BONUS GAZZETTA 2013 2014'!AL592,'BONUS GAZZETTA 2013 2014'!AN592)</f>
        <v>5</v>
      </c>
      <c r="BG592" s="1">
        <f>SUM('BONUS GAZZETTA 2013 2014'!C592,'BONUS GAZZETTA 2013 2014'!F592,'BONUS GAZZETTA 2013 2014'!H592,'BONUS GAZZETTA 2013 2014'!J592,'BONUS GAZZETTA 2013 2014'!L592,'BONUS GAZZETTA 2013 2014'!N592,'BONUS GAZZETTA 2013 2014'!P592,'BONUS GAZZETTA 2013 2014'!Q592,'BONUS GAZZETTA 2013 2014'!S592,'BONUS GAZZETTA 2013 2014'!U592,'BONUS GAZZETTA 2013 2014'!W592,'BONUS GAZZETTA 2013 2014'!X592,'BONUS GAZZETTA 2013 2014'!Z592,'BONUS GAZZETTA 2013 2014'!AB592,'BONUS GAZZETTA 2013 2014'!AD592,'BONUS GAZZETTA 2013 2014'!AF592,'BONUS GAZZETTA 2013 2014'!AH592,'BONUS GAZZETTA 2013 2014'!AK592,'BONUS GAZZETTA 2013 2014'!AM592)</f>
        <v>-2</v>
      </c>
      <c r="BH592" s="1">
        <f t="shared" si="249"/>
        <v>105</v>
      </c>
      <c r="BI592" s="1">
        <f t="shared" si="250"/>
        <v>112.5</v>
      </c>
    </row>
    <row r="593" spans="1:61">
      <c r="A593" s="28" t="s">
        <v>8</v>
      </c>
      <c r="B593" s="28" t="s">
        <v>263</v>
      </c>
      <c r="C593" s="28">
        <v>5.5</v>
      </c>
      <c r="D593" s="28"/>
      <c r="E593" s="28"/>
      <c r="F593" s="28"/>
      <c r="G593" s="28"/>
      <c r="H593" s="29"/>
      <c r="I593" s="28">
        <v>6.5</v>
      </c>
      <c r="J593" s="28">
        <v>5</v>
      </c>
      <c r="K593" s="28">
        <v>6</v>
      </c>
      <c r="L593" s="28">
        <v>6</v>
      </c>
      <c r="M593" s="28"/>
      <c r="N593" s="28">
        <v>6</v>
      </c>
      <c r="O593" s="28" t="s">
        <v>423</v>
      </c>
      <c r="P593" s="28"/>
      <c r="Q593" s="28"/>
      <c r="R593" s="28"/>
      <c r="S593" s="28">
        <v>6</v>
      </c>
      <c r="T593" s="28"/>
      <c r="U593" s="28">
        <v>5</v>
      </c>
      <c r="V593" s="28">
        <v>6</v>
      </c>
      <c r="W593" s="28">
        <v>6</v>
      </c>
      <c r="X593" s="28">
        <v>6</v>
      </c>
      <c r="Y593" s="28"/>
      <c r="Z593" s="28"/>
      <c r="AA593" s="28">
        <v>5.5</v>
      </c>
      <c r="AB593" s="28">
        <v>6.5</v>
      </c>
      <c r="AC593" s="28">
        <v>6.5</v>
      </c>
      <c r="AD593" s="28">
        <v>6.5</v>
      </c>
      <c r="AE593" s="28">
        <v>6.5</v>
      </c>
      <c r="AF593" s="28"/>
      <c r="AG593" s="28">
        <v>5</v>
      </c>
      <c r="AH593" s="28"/>
      <c r="AI593" s="28"/>
      <c r="AJ593" s="28">
        <v>6.5</v>
      </c>
      <c r="AK593" s="28">
        <v>5</v>
      </c>
      <c r="AL593" s="28">
        <v>6.5</v>
      </c>
      <c r="AM593" s="28">
        <v>6</v>
      </c>
      <c r="AN593" s="28">
        <v>6</v>
      </c>
      <c r="AO593" s="7">
        <f t="shared" si="262"/>
        <v>22</v>
      </c>
      <c r="AP593" s="8">
        <f t="shared" si="253"/>
        <v>10</v>
      </c>
      <c r="AQ593" s="8">
        <f t="shared" si="254"/>
        <v>12</v>
      </c>
      <c r="AR593" s="8">
        <f t="shared" si="263"/>
        <v>5.9318181818181817</v>
      </c>
      <c r="AS593" s="8">
        <f t="shared" si="259"/>
        <v>5.75</v>
      </c>
      <c r="AT593" s="8">
        <f t="shared" si="260"/>
        <v>6.0357142857142856</v>
      </c>
      <c r="AU593" s="8">
        <f t="shared" si="264"/>
        <v>6</v>
      </c>
      <c r="AV593" s="8">
        <f t="shared" si="255"/>
        <v>6.1</v>
      </c>
      <c r="AW593" s="8">
        <f t="shared" si="256"/>
        <v>5.791666666666667</v>
      </c>
      <c r="AX593" s="8">
        <f t="shared" si="251"/>
        <v>5.7954545454545459</v>
      </c>
      <c r="AY593" s="8">
        <f t="shared" si="247"/>
        <v>5.8</v>
      </c>
      <c r="AZ593" s="8">
        <f t="shared" si="248"/>
        <v>5.791666666666667</v>
      </c>
      <c r="BA593" s="1">
        <f t="shared" si="252"/>
        <v>130.5</v>
      </c>
      <c r="BB593" s="1">
        <f>SUM('BONUS GAZZETTA 2013 2014'!C593:AN593)</f>
        <v>-3</v>
      </c>
      <c r="BC593" s="15">
        <f t="shared" si="261"/>
        <v>127.5</v>
      </c>
      <c r="BD593" s="1">
        <f t="shared" si="257"/>
        <v>61</v>
      </c>
      <c r="BE593" s="1">
        <f t="shared" si="258"/>
        <v>69.5</v>
      </c>
      <c r="BF593" s="1">
        <f>SUM('BONUS GAZZETTA 2013 2014'!D593,'BONUS GAZZETTA 2013 2014'!E593,'BONUS GAZZETTA 2013 2014'!G593,'BONUS GAZZETTA 2013 2014'!I593,'BONUS GAZZETTA 2013 2014'!K593,'BONUS GAZZETTA 2013 2014'!M593,'BONUS GAZZETTA 2013 2014'!O593,'BONUS GAZZETTA 2013 2014'!R593,'BONUS GAZZETTA 2013 2014'!T593,'BONUS GAZZETTA 2013 2014'!V593,'BONUS GAZZETTA 2013 2014'!Y593,'BONUS GAZZETTA 2013 2014'!AA593,'BONUS GAZZETTA 2013 2014'!AC593,'BONUS GAZZETTA 2013 2014'!AE593,'BONUS GAZZETTA 2013 2014'!AG593,'BONUS GAZZETTA 2013 2014'!AI593,'BONUS GAZZETTA 2013 2014'!AJ593,'BONUS GAZZETTA 2013 2014'!AL593,'BONUS GAZZETTA 2013 2014'!AN593)</f>
        <v>-3</v>
      </c>
      <c r="BG593" s="1">
        <f>SUM('BONUS GAZZETTA 2013 2014'!C593,'BONUS GAZZETTA 2013 2014'!F593,'BONUS GAZZETTA 2013 2014'!H593,'BONUS GAZZETTA 2013 2014'!J593,'BONUS GAZZETTA 2013 2014'!L593,'BONUS GAZZETTA 2013 2014'!N593,'BONUS GAZZETTA 2013 2014'!P593,'BONUS GAZZETTA 2013 2014'!Q593,'BONUS GAZZETTA 2013 2014'!S593,'BONUS GAZZETTA 2013 2014'!U593,'BONUS GAZZETTA 2013 2014'!W593,'BONUS GAZZETTA 2013 2014'!X593,'BONUS GAZZETTA 2013 2014'!Z593,'BONUS GAZZETTA 2013 2014'!AB593,'BONUS GAZZETTA 2013 2014'!AD593,'BONUS GAZZETTA 2013 2014'!AF593,'BONUS GAZZETTA 2013 2014'!AH593,'BONUS GAZZETTA 2013 2014'!AK593,'BONUS GAZZETTA 2013 2014'!AM593)</f>
        <v>0</v>
      </c>
      <c r="BH593" s="1">
        <f t="shared" si="249"/>
        <v>58</v>
      </c>
      <c r="BI593" s="1">
        <f t="shared" si="250"/>
        <v>69.5</v>
      </c>
    </row>
    <row r="594" spans="1:61">
      <c r="A594" s="28" t="s">
        <v>8</v>
      </c>
      <c r="B594" s="28" t="s">
        <v>599</v>
      </c>
      <c r="C594" s="28"/>
      <c r="D594" s="28"/>
      <c r="E594" s="28"/>
      <c r="F594" s="28"/>
      <c r="G594" s="28"/>
      <c r="H594" s="29"/>
      <c r="I594" s="28"/>
      <c r="J594" s="28"/>
      <c r="K594" s="28"/>
      <c r="L594" s="28"/>
      <c r="M594" s="28"/>
      <c r="N594" s="28"/>
      <c r="O594" s="28"/>
      <c r="P594" s="28"/>
      <c r="Q594" s="28"/>
      <c r="R594" s="28"/>
      <c r="S594" s="28"/>
      <c r="T594" s="28"/>
      <c r="U594" s="28"/>
      <c r="V594" s="28"/>
      <c r="W594" s="28"/>
      <c r="X594" s="28"/>
      <c r="Y594" s="28">
        <v>5.5</v>
      </c>
      <c r="Z594" s="28">
        <v>6</v>
      </c>
      <c r="AA594" s="28" t="s">
        <v>423</v>
      </c>
      <c r="AB594" s="28">
        <v>5.5</v>
      </c>
      <c r="AC594" s="28"/>
      <c r="AD594" s="28"/>
      <c r="AE594" s="28"/>
      <c r="AF594" s="28" t="s">
        <v>423</v>
      </c>
      <c r="AG594" s="28"/>
      <c r="AH594" s="28" t="s">
        <v>423</v>
      </c>
      <c r="AI594" s="28">
        <v>4.5</v>
      </c>
      <c r="AJ594" s="28"/>
      <c r="AK594" s="28" t="s">
        <v>423</v>
      </c>
      <c r="AL594" s="28" t="s">
        <v>423</v>
      </c>
      <c r="AM594" s="28">
        <v>6</v>
      </c>
      <c r="AN594" s="28"/>
      <c r="AO594" s="7">
        <f t="shared" si="262"/>
        <v>5</v>
      </c>
      <c r="AP594" s="8">
        <f t="shared" si="253"/>
        <v>2</v>
      </c>
      <c r="AQ594" s="8">
        <f t="shared" si="254"/>
        <v>3</v>
      </c>
      <c r="AR594" s="8">
        <f t="shared" si="263"/>
        <v>5.5</v>
      </c>
      <c r="AS594" s="8" t="e">
        <f t="shared" si="259"/>
        <v>#DIV/0!</v>
      </c>
      <c r="AT594" s="8">
        <f t="shared" si="260"/>
        <v>5.5</v>
      </c>
      <c r="AU594" s="8">
        <f t="shared" si="264"/>
        <v>5.5</v>
      </c>
      <c r="AV594" s="8">
        <f t="shared" si="255"/>
        <v>5</v>
      </c>
      <c r="AW594" s="8">
        <f t="shared" si="256"/>
        <v>5.833333333333333</v>
      </c>
      <c r="AX594" s="8">
        <f t="shared" si="251"/>
        <v>5.4</v>
      </c>
      <c r="AY594" s="8">
        <f t="shared" si="247"/>
        <v>5</v>
      </c>
      <c r="AZ594" s="8">
        <f t="shared" si="248"/>
        <v>5.666666666666667</v>
      </c>
      <c r="BA594" s="1">
        <f t="shared" si="252"/>
        <v>27.5</v>
      </c>
      <c r="BB594" s="1">
        <f>SUM('BONUS GAZZETTA 2013 2014'!C594:AN594)</f>
        <v>-0.5</v>
      </c>
      <c r="BC594" s="15">
        <f t="shared" si="261"/>
        <v>27</v>
      </c>
      <c r="BD594" s="1">
        <f t="shared" si="257"/>
        <v>10</v>
      </c>
      <c r="BE594" s="1">
        <f t="shared" si="258"/>
        <v>17.5</v>
      </c>
      <c r="BF594" s="1">
        <f>SUM('BONUS GAZZETTA 2013 2014'!D594,'BONUS GAZZETTA 2013 2014'!E594,'BONUS GAZZETTA 2013 2014'!G594,'BONUS GAZZETTA 2013 2014'!I594,'BONUS GAZZETTA 2013 2014'!K594,'BONUS GAZZETTA 2013 2014'!M594,'BONUS GAZZETTA 2013 2014'!O594,'BONUS GAZZETTA 2013 2014'!R594,'BONUS GAZZETTA 2013 2014'!T594,'BONUS GAZZETTA 2013 2014'!V594,'BONUS GAZZETTA 2013 2014'!Y594,'BONUS GAZZETTA 2013 2014'!AA594,'BONUS GAZZETTA 2013 2014'!AC594,'BONUS GAZZETTA 2013 2014'!AE594,'BONUS GAZZETTA 2013 2014'!AG594,'BONUS GAZZETTA 2013 2014'!AI594,'BONUS GAZZETTA 2013 2014'!AJ594,'BONUS GAZZETTA 2013 2014'!AL594,'BONUS GAZZETTA 2013 2014'!AN594)</f>
        <v>0</v>
      </c>
      <c r="BG594" s="1">
        <f>SUM('BONUS GAZZETTA 2013 2014'!C594,'BONUS GAZZETTA 2013 2014'!F594,'BONUS GAZZETTA 2013 2014'!H594,'BONUS GAZZETTA 2013 2014'!J594,'BONUS GAZZETTA 2013 2014'!L594,'BONUS GAZZETTA 2013 2014'!N594,'BONUS GAZZETTA 2013 2014'!P594,'BONUS GAZZETTA 2013 2014'!Q594,'BONUS GAZZETTA 2013 2014'!S594,'BONUS GAZZETTA 2013 2014'!U594,'BONUS GAZZETTA 2013 2014'!W594,'BONUS GAZZETTA 2013 2014'!X594,'BONUS GAZZETTA 2013 2014'!Z594,'BONUS GAZZETTA 2013 2014'!AB594,'BONUS GAZZETTA 2013 2014'!AD594,'BONUS GAZZETTA 2013 2014'!AF594,'BONUS GAZZETTA 2013 2014'!AH594,'BONUS GAZZETTA 2013 2014'!AK594,'BONUS GAZZETTA 2013 2014'!AM594)</f>
        <v>-0.5</v>
      </c>
      <c r="BH594" s="1">
        <f t="shared" si="249"/>
        <v>10</v>
      </c>
      <c r="BI594" s="1">
        <f t="shared" si="250"/>
        <v>17</v>
      </c>
    </row>
    <row r="595" spans="1:61">
      <c r="A595" s="28" t="s">
        <v>8</v>
      </c>
      <c r="B595" s="28" t="s">
        <v>264</v>
      </c>
      <c r="C595" s="28">
        <v>4</v>
      </c>
      <c r="D595" s="28"/>
      <c r="E595" s="28" t="s">
        <v>423</v>
      </c>
      <c r="F595" s="28" t="s">
        <v>423</v>
      </c>
      <c r="G595" s="28" t="s">
        <v>423</v>
      </c>
      <c r="H595" s="29" t="s">
        <v>423</v>
      </c>
      <c r="I595" s="28"/>
      <c r="J595" s="28" t="s">
        <v>423</v>
      </c>
      <c r="K595" s="28"/>
      <c r="L595" s="28"/>
      <c r="M595" s="28"/>
      <c r="N595" s="28"/>
      <c r="O595" s="28"/>
      <c r="P595" s="28"/>
      <c r="Q595" s="28" t="s">
        <v>423</v>
      </c>
      <c r="R595" s="28"/>
      <c r="S595" s="28"/>
      <c r="T595" s="28"/>
      <c r="U595" s="28" t="s">
        <v>423</v>
      </c>
      <c r="V595" s="28"/>
      <c r="W595" s="28"/>
      <c r="X595" s="28"/>
      <c r="Y595" s="28"/>
      <c r="Z595" s="28"/>
      <c r="AA595" s="28"/>
      <c r="AB595" s="28"/>
      <c r="AC595" s="28"/>
      <c r="AD595" s="28" t="s">
        <v>423</v>
      </c>
      <c r="AE595" s="28"/>
      <c r="AF595" s="28"/>
      <c r="AG595" s="28"/>
      <c r="AH595" s="28"/>
      <c r="AI595" s="28"/>
      <c r="AJ595" s="28"/>
      <c r="AK595" s="28">
        <v>6</v>
      </c>
      <c r="AL595" s="28"/>
      <c r="AM595" s="28"/>
      <c r="AN595" s="28"/>
      <c r="AO595" s="7">
        <f t="shared" si="262"/>
        <v>2</v>
      </c>
      <c r="AP595" s="8">
        <f t="shared" si="253"/>
        <v>0</v>
      </c>
      <c r="AQ595" s="8">
        <f t="shared" si="254"/>
        <v>2</v>
      </c>
      <c r="AR595" s="8">
        <f t="shared" si="263"/>
        <v>5</v>
      </c>
      <c r="AS595" s="8">
        <f t="shared" si="259"/>
        <v>4</v>
      </c>
      <c r="AT595" s="8">
        <f t="shared" si="260"/>
        <v>6</v>
      </c>
      <c r="AU595" s="8" t="e">
        <f t="shared" si="264"/>
        <v>#N/A</v>
      </c>
      <c r="AV595" s="8" t="e">
        <f t="shared" si="255"/>
        <v>#DIV/0!</v>
      </c>
      <c r="AW595" s="8">
        <f t="shared" si="256"/>
        <v>5</v>
      </c>
      <c r="AX595" s="8">
        <f t="shared" si="251"/>
        <v>5</v>
      </c>
      <c r="AY595" s="8" t="e">
        <f t="shared" si="247"/>
        <v>#DIV/0!</v>
      </c>
      <c r="AZ595" s="8">
        <f t="shared" si="248"/>
        <v>5</v>
      </c>
      <c r="BA595" s="1">
        <f t="shared" si="252"/>
        <v>10</v>
      </c>
      <c r="BB595" s="1">
        <f>SUM('BONUS GAZZETTA 2013 2014'!C595:AN595)</f>
        <v>0</v>
      </c>
      <c r="BC595" s="15">
        <f t="shared" si="261"/>
        <v>10</v>
      </c>
      <c r="BD595" s="1">
        <f t="shared" si="257"/>
        <v>0</v>
      </c>
      <c r="BE595" s="1">
        <f t="shared" si="258"/>
        <v>10</v>
      </c>
      <c r="BF595" s="1">
        <f>SUM('BONUS GAZZETTA 2013 2014'!D595,'BONUS GAZZETTA 2013 2014'!E595,'BONUS GAZZETTA 2013 2014'!G595,'BONUS GAZZETTA 2013 2014'!I595,'BONUS GAZZETTA 2013 2014'!K595,'BONUS GAZZETTA 2013 2014'!M595,'BONUS GAZZETTA 2013 2014'!O595,'BONUS GAZZETTA 2013 2014'!R595,'BONUS GAZZETTA 2013 2014'!T595,'BONUS GAZZETTA 2013 2014'!V595,'BONUS GAZZETTA 2013 2014'!Y595,'BONUS GAZZETTA 2013 2014'!AA595,'BONUS GAZZETTA 2013 2014'!AC595,'BONUS GAZZETTA 2013 2014'!AE595,'BONUS GAZZETTA 2013 2014'!AG595,'BONUS GAZZETTA 2013 2014'!AI595,'BONUS GAZZETTA 2013 2014'!AJ595,'BONUS GAZZETTA 2013 2014'!AL595,'BONUS GAZZETTA 2013 2014'!AN595)</f>
        <v>0</v>
      </c>
      <c r="BG595" s="1">
        <f>SUM('BONUS GAZZETTA 2013 2014'!C595,'BONUS GAZZETTA 2013 2014'!F595,'BONUS GAZZETTA 2013 2014'!H595,'BONUS GAZZETTA 2013 2014'!J595,'BONUS GAZZETTA 2013 2014'!L595,'BONUS GAZZETTA 2013 2014'!N595,'BONUS GAZZETTA 2013 2014'!P595,'BONUS GAZZETTA 2013 2014'!Q595,'BONUS GAZZETTA 2013 2014'!S595,'BONUS GAZZETTA 2013 2014'!U595,'BONUS GAZZETTA 2013 2014'!W595,'BONUS GAZZETTA 2013 2014'!X595,'BONUS GAZZETTA 2013 2014'!Z595,'BONUS GAZZETTA 2013 2014'!AB595,'BONUS GAZZETTA 2013 2014'!AD595,'BONUS GAZZETTA 2013 2014'!AF595,'BONUS GAZZETTA 2013 2014'!AH595,'BONUS GAZZETTA 2013 2014'!AK595,'BONUS GAZZETTA 2013 2014'!AM595)</f>
        <v>0</v>
      </c>
      <c r="BH595" s="1">
        <f t="shared" si="249"/>
        <v>0</v>
      </c>
      <c r="BI595" s="1">
        <f t="shared" si="250"/>
        <v>10</v>
      </c>
    </row>
    <row r="596" spans="1:61">
      <c r="A596" s="28" t="s">
        <v>14</v>
      </c>
      <c r="B596" s="28" t="s">
        <v>265</v>
      </c>
      <c r="C596" s="28">
        <v>4.5</v>
      </c>
      <c r="D596" s="28">
        <v>5.5</v>
      </c>
      <c r="E596" s="28">
        <v>6.5</v>
      </c>
      <c r="F596" s="28">
        <v>6</v>
      </c>
      <c r="G596" s="28">
        <v>6.5</v>
      </c>
      <c r="H596" s="29">
        <v>4.5</v>
      </c>
      <c r="I596" s="28">
        <v>7</v>
      </c>
      <c r="J596" s="28">
        <v>6</v>
      </c>
      <c r="K596" s="28">
        <v>5.5</v>
      </c>
      <c r="L596" s="28">
        <v>6</v>
      </c>
      <c r="M596" s="28">
        <v>5.5</v>
      </c>
      <c r="N596" s="28"/>
      <c r="O596" s="28">
        <v>6.5</v>
      </c>
      <c r="P596" s="28">
        <v>5.5</v>
      </c>
      <c r="Q596" s="28"/>
      <c r="R596" s="28">
        <v>4.5</v>
      </c>
      <c r="S596" s="28">
        <v>5</v>
      </c>
      <c r="T596" s="28">
        <v>5</v>
      </c>
      <c r="U596" s="28">
        <v>4.5</v>
      </c>
      <c r="V596" s="28">
        <v>6</v>
      </c>
      <c r="W596" s="28" t="s">
        <v>423</v>
      </c>
      <c r="X596" s="28">
        <v>6.5</v>
      </c>
      <c r="Y596" s="28">
        <v>7.5</v>
      </c>
      <c r="Z596" s="28" t="s">
        <v>423</v>
      </c>
      <c r="AA596" s="28">
        <v>6</v>
      </c>
      <c r="AB596" s="28">
        <v>5</v>
      </c>
      <c r="AC596" s="28">
        <v>7</v>
      </c>
      <c r="AD596" s="28">
        <v>7</v>
      </c>
      <c r="AE596" s="28">
        <v>6.5</v>
      </c>
      <c r="AF596" s="28"/>
      <c r="AG596" s="28">
        <v>6.5</v>
      </c>
      <c r="AH596" s="28"/>
      <c r="AI596" s="28">
        <v>5</v>
      </c>
      <c r="AJ596" s="28"/>
      <c r="AK596" s="28"/>
      <c r="AL596" s="28">
        <v>8.5</v>
      </c>
      <c r="AM596" s="28">
        <v>7</v>
      </c>
      <c r="AN596" s="28">
        <v>8.5</v>
      </c>
      <c r="AO596" s="7">
        <f t="shared" si="262"/>
        <v>30</v>
      </c>
      <c r="AP596" s="8">
        <f t="shared" si="253"/>
        <v>18</v>
      </c>
      <c r="AQ596" s="8">
        <f t="shared" si="254"/>
        <v>12</v>
      </c>
      <c r="AR596" s="8">
        <f t="shared" si="263"/>
        <v>6.05</v>
      </c>
      <c r="AS596" s="8">
        <f t="shared" si="259"/>
        <v>5.5588235294117645</v>
      </c>
      <c r="AT596" s="8">
        <f t="shared" si="260"/>
        <v>6.6923076923076925</v>
      </c>
      <c r="AU596" s="8">
        <f t="shared" si="264"/>
        <v>6.5</v>
      </c>
      <c r="AV596" s="8">
        <f t="shared" si="255"/>
        <v>6.333333333333333</v>
      </c>
      <c r="AW596" s="8">
        <f t="shared" si="256"/>
        <v>5.625</v>
      </c>
      <c r="AX596" s="8">
        <f t="shared" si="251"/>
        <v>7.3</v>
      </c>
      <c r="AY596" s="8">
        <f t="shared" si="247"/>
        <v>8.0277777777777786</v>
      </c>
      <c r="AZ596" s="8">
        <f t="shared" si="248"/>
        <v>6.208333333333333</v>
      </c>
      <c r="BA596" s="1">
        <f t="shared" si="252"/>
        <v>181.5</v>
      </c>
      <c r="BB596" s="1">
        <f>SUM('BONUS GAZZETTA 2013 2014'!C596:AN596)</f>
        <v>37.5</v>
      </c>
      <c r="BC596" s="15">
        <f t="shared" si="261"/>
        <v>219</v>
      </c>
      <c r="BD596" s="1">
        <f t="shared" si="257"/>
        <v>114</v>
      </c>
      <c r="BE596" s="1">
        <f t="shared" si="258"/>
        <v>67.5</v>
      </c>
      <c r="BF596" s="1">
        <f>SUM('BONUS GAZZETTA 2013 2014'!D596,'BONUS GAZZETTA 2013 2014'!E596,'BONUS GAZZETTA 2013 2014'!G596,'BONUS GAZZETTA 2013 2014'!I596,'BONUS GAZZETTA 2013 2014'!K596,'BONUS GAZZETTA 2013 2014'!M596,'BONUS GAZZETTA 2013 2014'!O596,'BONUS GAZZETTA 2013 2014'!R596,'BONUS GAZZETTA 2013 2014'!T596,'BONUS GAZZETTA 2013 2014'!V596,'BONUS GAZZETTA 2013 2014'!Y596,'BONUS GAZZETTA 2013 2014'!AA596,'BONUS GAZZETTA 2013 2014'!AC596,'BONUS GAZZETTA 2013 2014'!AE596,'BONUS GAZZETTA 2013 2014'!AG596,'BONUS GAZZETTA 2013 2014'!AI596,'BONUS GAZZETTA 2013 2014'!AJ596,'BONUS GAZZETTA 2013 2014'!AL596,'BONUS GAZZETTA 2013 2014'!AN596)</f>
        <v>30.5</v>
      </c>
      <c r="BG596" s="1">
        <f>SUM('BONUS GAZZETTA 2013 2014'!C596,'BONUS GAZZETTA 2013 2014'!F596,'BONUS GAZZETTA 2013 2014'!H596,'BONUS GAZZETTA 2013 2014'!J596,'BONUS GAZZETTA 2013 2014'!L596,'BONUS GAZZETTA 2013 2014'!N596,'BONUS GAZZETTA 2013 2014'!P596,'BONUS GAZZETTA 2013 2014'!Q596,'BONUS GAZZETTA 2013 2014'!S596,'BONUS GAZZETTA 2013 2014'!U596,'BONUS GAZZETTA 2013 2014'!W596,'BONUS GAZZETTA 2013 2014'!X596,'BONUS GAZZETTA 2013 2014'!Z596,'BONUS GAZZETTA 2013 2014'!AB596,'BONUS GAZZETTA 2013 2014'!AD596,'BONUS GAZZETTA 2013 2014'!AF596,'BONUS GAZZETTA 2013 2014'!AH596,'BONUS GAZZETTA 2013 2014'!AK596,'BONUS GAZZETTA 2013 2014'!AM596)</f>
        <v>7</v>
      </c>
      <c r="BH596" s="1">
        <f t="shared" si="249"/>
        <v>144.5</v>
      </c>
      <c r="BI596" s="1">
        <f t="shared" si="250"/>
        <v>74.5</v>
      </c>
    </row>
    <row r="597" spans="1:61">
      <c r="A597" s="28" t="s">
        <v>14</v>
      </c>
      <c r="B597" s="28" t="s">
        <v>266</v>
      </c>
      <c r="C597" s="28">
        <v>6.5</v>
      </c>
      <c r="D597" s="28">
        <v>6.5</v>
      </c>
      <c r="E597" s="28">
        <v>6.5</v>
      </c>
      <c r="F597" s="28">
        <v>5</v>
      </c>
      <c r="G597" s="28">
        <v>6</v>
      </c>
      <c r="H597" s="28"/>
      <c r="I597" s="28"/>
      <c r="J597" s="28">
        <v>5</v>
      </c>
      <c r="K597" s="28">
        <v>6.5</v>
      </c>
      <c r="L597" s="28">
        <v>6.5</v>
      </c>
      <c r="M597" s="28">
        <v>5</v>
      </c>
      <c r="N597" s="28">
        <v>6</v>
      </c>
      <c r="O597" s="28">
        <v>6</v>
      </c>
      <c r="P597" s="28"/>
      <c r="Q597" s="28"/>
      <c r="R597" s="28"/>
      <c r="S597" s="28"/>
      <c r="T597" s="28"/>
      <c r="U597" s="28"/>
      <c r="V597" s="28">
        <v>5</v>
      </c>
      <c r="W597" s="28">
        <v>5</v>
      </c>
      <c r="X597" s="28"/>
      <c r="Y597" s="28" t="s">
        <v>423</v>
      </c>
      <c r="Z597" s="28">
        <v>5.5</v>
      </c>
      <c r="AA597" s="28">
        <v>5</v>
      </c>
      <c r="AB597" s="28"/>
      <c r="AC597" s="28">
        <v>6</v>
      </c>
      <c r="AD597" s="28">
        <v>5.5</v>
      </c>
      <c r="AE597" s="28">
        <v>5.5</v>
      </c>
      <c r="AF597" s="28">
        <v>5</v>
      </c>
      <c r="AG597" s="28"/>
      <c r="AH597" s="28">
        <v>6</v>
      </c>
      <c r="AI597" s="28">
        <v>6</v>
      </c>
      <c r="AJ597" s="28">
        <v>5.5</v>
      </c>
      <c r="AK597" s="28">
        <v>5</v>
      </c>
      <c r="AL597" s="28"/>
      <c r="AM597" s="28"/>
      <c r="AN597" s="28"/>
      <c r="AO597" s="7">
        <f t="shared" si="262"/>
        <v>23</v>
      </c>
      <c r="AP597" s="8">
        <f t="shared" si="253"/>
        <v>12</v>
      </c>
      <c r="AQ597" s="8">
        <f t="shared" si="254"/>
        <v>11</v>
      </c>
      <c r="AR597" s="8">
        <f t="shared" si="263"/>
        <v>5.6739130434782608</v>
      </c>
      <c r="AS597" s="8">
        <f t="shared" si="259"/>
        <v>5.9545454545454541</v>
      </c>
      <c r="AT597" s="8">
        <f t="shared" si="260"/>
        <v>5.416666666666667</v>
      </c>
      <c r="AU597" s="8">
        <f t="shared" si="264"/>
        <v>5</v>
      </c>
      <c r="AV597" s="8">
        <f t="shared" si="255"/>
        <v>5.791666666666667</v>
      </c>
      <c r="AW597" s="8">
        <f t="shared" si="256"/>
        <v>5.5454545454545459</v>
      </c>
      <c r="AX597" s="8">
        <f t="shared" si="251"/>
        <v>6.0434782608695654</v>
      </c>
      <c r="AY597" s="8">
        <f t="shared" si="247"/>
        <v>5.875</v>
      </c>
      <c r="AZ597" s="8">
        <f t="shared" si="248"/>
        <v>6.2272727272727275</v>
      </c>
      <c r="BA597" s="1">
        <f t="shared" si="252"/>
        <v>130.5</v>
      </c>
      <c r="BB597" s="1">
        <f>SUM('BONUS GAZZETTA 2013 2014'!C597:AN597)</f>
        <v>8.5</v>
      </c>
      <c r="BC597" s="15">
        <f t="shared" si="261"/>
        <v>139</v>
      </c>
      <c r="BD597" s="1">
        <f t="shared" si="257"/>
        <v>69.5</v>
      </c>
      <c r="BE597" s="1">
        <f t="shared" si="258"/>
        <v>61</v>
      </c>
      <c r="BF597" s="1">
        <f>SUM('BONUS GAZZETTA 2013 2014'!D597,'BONUS GAZZETTA 2013 2014'!E597,'BONUS GAZZETTA 2013 2014'!G597,'BONUS GAZZETTA 2013 2014'!I597,'BONUS GAZZETTA 2013 2014'!K597,'BONUS GAZZETTA 2013 2014'!M597,'BONUS GAZZETTA 2013 2014'!O597,'BONUS GAZZETTA 2013 2014'!R597,'BONUS GAZZETTA 2013 2014'!T597,'BONUS GAZZETTA 2013 2014'!V597,'BONUS GAZZETTA 2013 2014'!Y597,'BONUS GAZZETTA 2013 2014'!AA597,'BONUS GAZZETTA 2013 2014'!AC597,'BONUS GAZZETTA 2013 2014'!AE597,'BONUS GAZZETTA 2013 2014'!AG597,'BONUS GAZZETTA 2013 2014'!AI597,'BONUS GAZZETTA 2013 2014'!AJ597,'BONUS GAZZETTA 2013 2014'!AL597,'BONUS GAZZETTA 2013 2014'!AN597)</f>
        <v>1</v>
      </c>
      <c r="BG597" s="1">
        <f>SUM('BONUS GAZZETTA 2013 2014'!C597,'BONUS GAZZETTA 2013 2014'!F597,'BONUS GAZZETTA 2013 2014'!H597,'BONUS GAZZETTA 2013 2014'!J597,'BONUS GAZZETTA 2013 2014'!L597,'BONUS GAZZETTA 2013 2014'!N597,'BONUS GAZZETTA 2013 2014'!P597,'BONUS GAZZETTA 2013 2014'!Q597,'BONUS GAZZETTA 2013 2014'!S597,'BONUS GAZZETTA 2013 2014'!U597,'BONUS GAZZETTA 2013 2014'!W597,'BONUS GAZZETTA 2013 2014'!X597,'BONUS GAZZETTA 2013 2014'!Z597,'BONUS GAZZETTA 2013 2014'!AB597,'BONUS GAZZETTA 2013 2014'!AD597,'BONUS GAZZETTA 2013 2014'!AF597,'BONUS GAZZETTA 2013 2014'!AH597,'BONUS GAZZETTA 2013 2014'!AK597,'BONUS GAZZETTA 2013 2014'!AM597)</f>
        <v>7.5</v>
      </c>
      <c r="BH597" s="1">
        <f t="shared" si="249"/>
        <v>70.5</v>
      </c>
      <c r="BI597" s="1">
        <f t="shared" si="250"/>
        <v>68.5</v>
      </c>
    </row>
    <row r="598" spans="1:61">
      <c r="A598" s="28" t="s">
        <v>14</v>
      </c>
      <c r="B598" s="28" t="s">
        <v>492</v>
      </c>
      <c r="C598" s="28"/>
      <c r="D598" s="28"/>
      <c r="E598" s="28"/>
      <c r="F598" s="28"/>
      <c r="G598" s="28"/>
      <c r="H598" s="28"/>
      <c r="I598" s="28" t="s">
        <v>423</v>
      </c>
      <c r="J598" s="28" t="s">
        <v>423</v>
      </c>
      <c r="K598" s="28" t="s">
        <v>423</v>
      </c>
      <c r="L598" s="28"/>
      <c r="M598" s="28">
        <v>5.5</v>
      </c>
      <c r="N598" s="28"/>
      <c r="O598" s="28"/>
      <c r="P598" s="28"/>
      <c r="Q598" s="28"/>
      <c r="R598" s="28"/>
      <c r="S598" s="28"/>
      <c r="T598" s="28"/>
      <c r="U598" s="28"/>
      <c r="V598" s="28"/>
      <c r="W598" s="28"/>
      <c r="X598" s="28"/>
      <c r="Y598" s="28"/>
      <c r="Z598" s="28"/>
      <c r="AA598" s="28"/>
      <c r="AB598" s="28"/>
      <c r="AC598" s="28"/>
      <c r="AD598" s="28"/>
      <c r="AE598" s="28"/>
      <c r="AF598" s="28"/>
      <c r="AG598" s="28"/>
      <c r="AH598" s="28"/>
      <c r="AI598" s="28" t="s">
        <v>429</v>
      </c>
      <c r="AJ598" s="28"/>
      <c r="AK598" s="28"/>
      <c r="AL598" s="28"/>
      <c r="AM598" s="28"/>
      <c r="AN598" s="28"/>
      <c r="AO598" s="7">
        <f t="shared" si="262"/>
        <v>1</v>
      </c>
      <c r="AP598" s="8">
        <f t="shared" si="253"/>
        <v>1</v>
      </c>
      <c r="AQ598" s="8">
        <f t="shared" si="254"/>
        <v>0</v>
      </c>
      <c r="AR598" s="8">
        <f t="shared" si="263"/>
        <v>5.5</v>
      </c>
      <c r="AS598" s="8">
        <f t="shared" si="259"/>
        <v>5.5</v>
      </c>
      <c r="AT598" s="8" t="e">
        <f t="shared" si="260"/>
        <v>#DIV/0!</v>
      </c>
      <c r="AU598" s="8" t="e">
        <f t="shared" si="264"/>
        <v>#N/A</v>
      </c>
      <c r="AV598" s="8">
        <f t="shared" si="255"/>
        <v>5.5</v>
      </c>
      <c r="AW598" s="8" t="e">
        <f t="shared" si="256"/>
        <v>#DIV/0!</v>
      </c>
      <c r="AX598" s="8">
        <f t="shared" si="251"/>
        <v>5.5</v>
      </c>
      <c r="AY598" s="8">
        <f t="shared" si="247"/>
        <v>5.5</v>
      </c>
      <c r="AZ598" s="8" t="e">
        <f t="shared" si="248"/>
        <v>#DIV/0!</v>
      </c>
      <c r="BA598" s="1">
        <f t="shared" si="252"/>
        <v>5.5</v>
      </c>
      <c r="BB598" s="1">
        <f>SUM('BONUS GAZZETTA 2013 2014'!C598:AN598)</f>
        <v>0</v>
      </c>
      <c r="BC598" s="15">
        <f t="shared" si="261"/>
        <v>5.5</v>
      </c>
      <c r="BD598" s="1">
        <f t="shared" si="257"/>
        <v>5.5</v>
      </c>
      <c r="BE598" s="1">
        <f t="shared" si="258"/>
        <v>0</v>
      </c>
      <c r="BF598" s="1">
        <f>SUM('BONUS GAZZETTA 2013 2014'!D598,'BONUS GAZZETTA 2013 2014'!E598,'BONUS GAZZETTA 2013 2014'!G598,'BONUS GAZZETTA 2013 2014'!I598,'BONUS GAZZETTA 2013 2014'!K598,'BONUS GAZZETTA 2013 2014'!M598,'BONUS GAZZETTA 2013 2014'!O598,'BONUS GAZZETTA 2013 2014'!R598,'BONUS GAZZETTA 2013 2014'!T598,'BONUS GAZZETTA 2013 2014'!V598,'BONUS GAZZETTA 2013 2014'!Y598,'BONUS GAZZETTA 2013 2014'!AA598,'BONUS GAZZETTA 2013 2014'!AC598,'BONUS GAZZETTA 2013 2014'!AE598,'BONUS GAZZETTA 2013 2014'!AG598,'BONUS GAZZETTA 2013 2014'!AI598,'BONUS GAZZETTA 2013 2014'!AJ598,'BONUS GAZZETTA 2013 2014'!AL598,'BONUS GAZZETTA 2013 2014'!AN598)</f>
        <v>0</v>
      </c>
      <c r="BG598" s="1">
        <f>SUM('BONUS GAZZETTA 2013 2014'!C598,'BONUS GAZZETTA 2013 2014'!F598,'BONUS GAZZETTA 2013 2014'!H598,'BONUS GAZZETTA 2013 2014'!J598,'BONUS GAZZETTA 2013 2014'!L598,'BONUS GAZZETTA 2013 2014'!N598,'BONUS GAZZETTA 2013 2014'!P598,'BONUS GAZZETTA 2013 2014'!Q598,'BONUS GAZZETTA 2013 2014'!S598,'BONUS GAZZETTA 2013 2014'!U598,'BONUS GAZZETTA 2013 2014'!W598,'BONUS GAZZETTA 2013 2014'!X598,'BONUS GAZZETTA 2013 2014'!Z598,'BONUS GAZZETTA 2013 2014'!AB598,'BONUS GAZZETTA 2013 2014'!AD598,'BONUS GAZZETTA 2013 2014'!AF598,'BONUS GAZZETTA 2013 2014'!AH598,'BONUS GAZZETTA 2013 2014'!AK598,'BONUS GAZZETTA 2013 2014'!AM598)</f>
        <v>0</v>
      </c>
      <c r="BH598" s="1">
        <f t="shared" si="249"/>
        <v>5.5</v>
      </c>
      <c r="BI598" s="1">
        <f t="shared" si="250"/>
        <v>0</v>
      </c>
    </row>
    <row r="599" spans="1:61">
      <c r="A599" s="28" t="s">
        <v>14</v>
      </c>
      <c r="B599" s="28" t="s">
        <v>485</v>
      </c>
      <c r="C599" s="54"/>
      <c r="D599" s="54"/>
      <c r="E599" s="54"/>
      <c r="F599" s="54"/>
      <c r="G599" s="54"/>
      <c r="H599" s="29">
        <v>6</v>
      </c>
      <c r="I599" s="28">
        <v>6</v>
      </c>
      <c r="J599" s="28"/>
      <c r="K599" s="28"/>
      <c r="L599" s="28"/>
      <c r="M599" s="28">
        <v>5.5</v>
      </c>
      <c r="N599" s="28">
        <v>5.5</v>
      </c>
      <c r="O599" s="28"/>
      <c r="P599" s="28"/>
      <c r="Q599" s="28">
        <v>6</v>
      </c>
      <c r="R599" s="28">
        <v>6</v>
      </c>
      <c r="S599" s="28">
        <v>7</v>
      </c>
      <c r="T599" s="28">
        <v>5.5</v>
      </c>
      <c r="U599" s="28"/>
      <c r="V599" s="28" t="s">
        <v>423</v>
      </c>
      <c r="W599" s="28">
        <v>6</v>
      </c>
      <c r="X599" s="28">
        <v>7</v>
      </c>
      <c r="Y599" s="28"/>
      <c r="Z599" s="28"/>
      <c r="AA599" s="28">
        <v>6</v>
      </c>
      <c r="AB599" s="28">
        <v>5</v>
      </c>
      <c r="AC599" s="28"/>
      <c r="AD599" s="28" t="s">
        <v>423</v>
      </c>
      <c r="AE599" s="28"/>
      <c r="AF599" s="28"/>
      <c r="AG599" s="28">
        <v>5</v>
      </c>
      <c r="AH599" s="28" t="s">
        <v>423</v>
      </c>
      <c r="AI599" s="28" t="s">
        <v>423</v>
      </c>
      <c r="AJ599" s="28">
        <v>5.5</v>
      </c>
      <c r="AK599" s="28"/>
      <c r="AL599" s="28">
        <v>6</v>
      </c>
      <c r="AM599" s="28">
        <v>5.5</v>
      </c>
      <c r="AN599" s="28">
        <v>6</v>
      </c>
      <c r="AO599" s="7">
        <f t="shared" si="262"/>
        <v>17</v>
      </c>
      <c r="AP599" s="8">
        <f t="shared" si="253"/>
        <v>9</v>
      </c>
      <c r="AQ599" s="8">
        <f t="shared" si="254"/>
        <v>8</v>
      </c>
      <c r="AR599" s="8">
        <f t="shared" si="263"/>
        <v>5.8529411764705879</v>
      </c>
      <c r="AS599" s="8">
        <f t="shared" si="259"/>
        <v>5.9375</v>
      </c>
      <c r="AT599" s="8">
        <f t="shared" si="260"/>
        <v>5.7777777777777777</v>
      </c>
      <c r="AU599" s="8">
        <f t="shared" si="264"/>
        <v>6</v>
      </c>
      <c r="AV599" s="8">
        <f t="shared" si="255"/>
        <v>5.7222222222222223</v>
      </c>
      <c r="AW599" s="8">
        <f t="shared" si="256"/>
        <v>6</v>
      </c>
      <c r="AX599" s="8">
        <f t="shared" si="251"/>
        <v>6.2058823529411766</v>
      </c>
      <c r="AY599" s="8">
        <f t="shared" si="247"/>
        <v>5.7222222222222223</v>
      </c>
      <c r="AZ599" s="8">
        <f t="shared" si="248"/>
        <v>6.75</v>
      </c>
      <c r="BA599" s="1">
        <f t="shared" si="252"/>
        <v>99.5</v>
      </c>
      <c r="BB599" s="1">
        <f>SUM('BONUS GAZZETTA 2013 2014'!C599:AN599)</f>
        <v>6</v>
      </c>
      <c r="BC599" s="15">
        <f t="shared" si="261"/>
        <v>105.5</v>
      </c>
      <c r="BD599" s="1">
        <f t="shared" si="257"/>
        <v>51.5</v>
      </c>
      <c r="BE599" s="1">
        <f t="shared" si="258"/>
        <v>48</v>
      </c>
      <c r="BF599" s="1">
        <f>SUM('BONUS GAZZETTA 2013 2014'!D599,'BONUS GAZZETTA 2013 2014'!E599,'BONUS GAZZETTA 2013 2014'!G599,'BONUS GAZZETTA 2013 2014'!I599,'BONUS GAZZETTA 2013 2014'!K599,'BONUS GAZZETTA 2013 2014'!M599,'BONUS GAZZETTA 2013 2014'!O599,'BONUS GAZZETTA 2013 2014'!R599,'BONUS GAZZETTA 2013 2014'!T599,'BONUS GAZZETTA 2013 2014'!V599,'BONUS GAZZETTA 2013 2014'!Y599,'BONUS GAZZETTA 2013 2014'!AA599,'BONUS GAZZETTA 2013 2014'!AC599,'BONUS GAZZETTA 2013 2014'!AE599,'BONUS GAZZETTA 2013 2014'!AG599,'BONUS GAZZETTA 2013 2014'!AI599,'BONUS GAZZETTA 2013 2014'!AJ599,'BONUS GAZZETTA 2013 2014'!AL599,'BONUS GAZZETTA 2013 2014'!AN599)</f>
        <v>0</v>
      </c>
      <c r="BG599" s="1">
        <f>SUM('BONUS GAZZETTA 2013 2014'!C599,'BONUS GAZZETTA 2013 2014'!F599,'BONUS GAZZETTA 2013 2014'!H599,'BONUS GAZZETTA 2013 2014'!J599,'BONUS GAZZETTA 2013 2014'!L599,'BONUS GAZZETTA 2013 2014'!N599,'BONUS GAZZETTA 2013 2014'!P599,'BONUS GAZZETTA 2013 2014'!Q599,'BONUS GAZZETTA 2013 2014'!S599,'BONUS GAZZETTA 2013 2014'!U599,'BONUS GAZZETTA 2013 2014'!W599,'BONUS GAZZETTA 2013 2014'!X599,'BONUS GAZZETTA 2013 2014'!Z599,'BONUS GAZZETTA 2013 2014'!AB599,'BONUS GAZZETTA 2013 2014'!AD599,'BONUS GAZZETTA 2013 2014'!AF599,'BONUS GAZZETTA 2013 2014'!AH599,'BONUS GAZZETTA 2013 2014'!AK599,'BONUS GAZZETTA 2013 2014'!AM599)</f>
        <v>6</v>
      </c>
      <c r="BH599" s="1">
        <f t="shared" si="249"/>
        <v>51.5</v>
      </c>
      <c r="BI599" s="1">
        <f t="shared" si="250"/>
        <v>54</v>
      </c>
    </row>
    <row r="600" spans="1:61">
      <c r="A600" s="147" t="s">
        <v>300</v>
      </c>
      <c r="B600" s="147"/>
      <c r="C600" s="147"/>
      <c r="D600" s="147"/>
      <c r="E600" s="147"/>
      <c r="F600" s="147"/>
      <c r="G600" s="147"/>
      <c r="H600" s="147"/>
      <c r="I600" s="147"/>
      <c r="J600" s="147"/>
      <c r="K600" s="147"/>
      <c r="L600" s="147"/>
      <c r="M600" s="147"/>
      <c r="N600" s="147"/>
      <c r="O600" s="147"/>
      <c r="P600" s="147"/>
      <c r="Q600" s="147"/>
      <c r="R600" s="147"/>
      <c r="S600" s="147"/>
      <c r="T600" s="147"/>
      <c r="U600" s="147"/>
      <c r="V600" s="147"/>
      <c r="W600" s="147"/>
      <c r="X600" s="147"/>
      <c r="Y600" s="147"/>
      <c r="Z600" s="147"/>
      <c r="AA600" s="147"/>
      <c r="AB600" s="147"/>
      <c r="AC600" s="147"/>
      <c r="AD600" s="147"/>
      <c r="AE600" s="147"/>
      <c r="AF600" s="147"/>
      <c r="AG600" s="147"/>
      <c r="AH600" s="147"/>
      <c r="AI600" s="147"/>
      <c r="AJ600" s="147"/>
      <c r="AK600" s="147"/>
      <c r="AL600" s="147"/>
      <c r="AM600" s="147"/>
      <c r="AN600" s="147"/>
      <c r="AO600" s="12"/>
      <c r="AP600" s="12"/>
      <c r="AQ600" s="12"/>
      <c r="AR600" s="12"/>
      <c r="AS600" s="12"/>
      <c r="AT600" s="12"/>
      <c r="AU600" s="12"/>
      <c r="AV600" s="12"/>
      <c r="AW600" s="12"/>
      <c r="AX600" s="13"/>
      <c r="AY600" s="13"/>
      <c r="AZ600" s="13"/>
      <c r="BA600" s="13"/>
      <c r="BB600" s="4"/>
    </row>
    <row r="601" spans="1:61">
      <c r="A601" s="55" t="s">
        <v>0</v>
      </c>
      <c r="B601" s="55" t="s">
        <v>659</v>
      </c>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c r="AA601" s="55"/>
      <c r="AB601" s="55"/>
      <c r="AC601" s="55"/>
      <c r="AD601" s="55"/>
      <c r="AE601" s="55"/>
      <c r="AF601" s="55"/>
      <c r="AG601" s="55"/>
      <c r="AH601" s="55"/>
      <c r="AI601" s="55"/>
      <c r="AJ601" s="55"/>
      <c r="AK601" s="55"/>
      <c r="AL601" s="55"/>
      <c r="AM601" s="55"/>
      <c r="AN601" s="55">
        <v>4.5</v>
      </c>
      <c r="AO601" s="8">
        <f t="shared" si="262"/>
        <v>1</v>
      </c>
      <c r="AP601" s="8">
        <f>COUNT(C601,E601,H601,J601,L601,M601,O601,Q601,S601,U601,W601,Y601,Z601,AB601,AD601,AG601,AI601,AK601,AM601)</f>
        <v>0</v>
      </c>
      <c r="AQ601" s="8">
        <f>COUNT(D601,F601,G601,I601,K601,N601,P601,R601,T601,V601,X601,AA601,AC601,AE601,AF601,AH601,AJ601,AL601,AN601)</f>
        <v>1</v>
      </c>
      <c r="AR601" s="8">
        <f t="shared" si="263"/>
        <v>4.5</v>
      </c>
      <c r="AS601" s="8" t="e">
        <f t="shared" si="259"/>
        <v>#DIV/0!</v>
      </c>
      <c r="AT601" s="8">
        <f t="shared" si="260"/>
        <v>4.5</v>
      </c>
      <c r="AU601" s="8" t="e">
        <f t="shared" si="264"/>
        <v>#N/A</v>
      </c>
      <c r="AV601" s="8" t="e">
        <f>AVERAGE(C601,E601,H601,J601,L601,M601,O601,Q601,S601,U601,W601,Y601,Z601,AB601,AD601,AG601,AI601,AK601,AM601)</f>
        <v>#DIV/0!</v>
      </c>
      <c r="AW601" s="8">
        <f>AVERAGE(D601,F601,G601,I601,K601,N601,P601,R601,T601,V601,X601,AA601,AC601,AE601,AF601,AH601,AJ601,AL601,AN601)</f>
        <v>4.5</v>
      </c>
      <c r="AX601" s="8">
        <f t="shared" ref="AX601:AX629" si="265">BC601/AO601</f>
        <v>-0.5</v>
      </c>
      <c r="AY601" s="8" t="e">
        <f t="shared" si="247"/>
        <v>#DIV/0!</v>
      </c>
      <c r="AZ601" s="8">
        <f t="shared" si="248"/>
        <v>-0.5</v>
      </c>
      <c r="BA601" s="1">
        <f t="shared" ref="BA601:BA629" si="266">SUM(C601:AN601)</f>
        <v>4.5</v>
      </c>
      <c r="BB601" s="1">
        <f>SUM('BONUS GAZZETTA 2013 2014'!C601:AN601)</f>
        <v>-5</v>
      </c>
      <c r="BC601" s="15">
        <f t="shared" si="261"/>
        <v>-0.5</v>
      </c>
      <c r="BD601" s="1">
        <f>SUM(C601,E601,H601,J601,L601,M601,O601,Q601,S601,U601,W601,Y601,Z601,AB601,AD601,AG601,AI601,AK601,AM601)</f>
        <v>0</v>
      </c>
      <c r="BE601" s="1">
        <f>SUM(D601,F601,G601,I601,K601,N601,P601,R601,T601,V601,X601,AA601,AC601,AE601,AF601,AH601,AJ601,AL601,AN601)</f>
        <v>4.5</v>
      </c>
      <c r="BF601" s="1">
        <f>SUM('BONUS GAZZETTA 2013 2014'!C601,'BONUS GAZZETTA 2013 2014'!E601,'BONUS GAZZETTA 2013 2014'!H601,'BONUS GAZZETTA 2013 2014'!J601,'BONUS GAZZETTA 2013 2014'!L601,'BONUS GAZZETTA 2013 2014'!M601,'BONUS GAZZETTA 2013 2014'!O601,'BONUS GAZZETTA 2013 2014'!Q601,'BONUS GAZZETTA 2013 2014'!S601,'BONUS GAZZETTA 2013 2014'!U601,'BONUS GAZZETTA 2013 2014'!W601,'BONUS GAZZETTA 2013 2014'!Y601,'BONUS GAZZETTA 2013 2014'!Z601,'BONUS GAZZETTA 2013 2014'!AB601,'BONUS GAZZETTA 2013 2014'!AD601,'BONUS GAZZETTA 2013 2014'!AG601,'BONUS GAZZETTA 2013 2014'!AI601,'BONUS GAZZETTA 2013 2014'!AK601,'BONUS GAZZETTA 2013 2014'!AM601)</f>
        <v>0</v>
      </c>
      <c r="BG601" s="1">
        <f>SUM('BONUS GAZZETTA 2013 2014'!D601,'BONUS GAZZETTA 2013 2014'!F601,'BONUS GAZZETTA 2013 2014'!G601,'BONUS GAZZETTA 2013 2014'!I601,'BONUS GAZZETTA 2013 2014'!K601,'BONUS GAZZETTA 2013 2014'!N601,'BONUS GAZZETTA 2013 2014'!P601,'BONUS GAZZETTA 2013 2014'!R601,'BONUS GAZZETTA 2013 2014'!T601,'BONUS GAZZETTA 2013 2014'!V601,'BONUS GAZZETTA 2013 2014'!X601,'BONUS GAZZETTA 2013 2014'!AA601,'BONUS GAZZETTA 2013 2014'!AC601,'BONUS GAZZETTA 2013 2014'!AE601,'BONUS GAZZETTA 2013 2014'!AF601,'BONUS GAZZETTA 2013 2014'!AH601,'BONUS GAZZETTA 2013 2014'!AJ601,'BONUS GAZZETTA 2013 2014'!AL601,'BONUS GAZZETTA 2013 2014'!AN601)</f>
        <v>-5</v>
      </c>
      <c r="BH601" s="1">
        <f t="shared" si="249"/>
        <v>0</v>
      </c>
      <c r="BI601" s="1">
        <f t="shared" si="250"/>
        <v>-0.5</v>
      </c>
    </row>
    <row r="602" spans="1:61">
      <c r="A602" s="55" t="s">
        <v>0</v>
      </c>
      <c r="B602" s="55" t="s">
        <v>267</v>
      </c>
      <c r="C602" s="55">
        <v>6.5</v>
      </c>
      <c r="D602" s="55">
        <v>7</v>
      </c>
      <c r="E602" s="55">
        <v>6.5</v>
      </c>
      <c r="F602" s="55">
        <v>6</v>
      </c>
      <c r="G602" s="55">
        <v>5.5</v>
      </c>
      <c r="H602" s="56">
        <v>7</v>
      </c>
      <c r="I602" s="55">
        <v>6</v>
      </c>
      <c r="J602" s="55">
        <v>7</v>
      </c>
      <c r="K602" s="55">
        <v>5.5</v>
      </c>
      <c r="L602" s="55">
        <v>6</v>
      </c>
      <c r="M602" s="55">
        <v>6.5</v>
      </c>
      <c r="N602" s="55">
        <v>6</v>
      </c>
      <c r="O602" s="55">
        <v>6.5</v>
      </c>
      <c r="P602" s="55">
        <v>5</v>
      </c>
      <c r="Q602" s="55">
        <v>7</v>
      </c>
      <c r="R602" s="55">
        <v>7</v>
      </c>
      <c r="S602" s="55">
        <v>6.5</v>
      </c>
      <c r="T602" s="55">
        <v>6</v>
      </c>
      <c r="U602" s="55">
        <v>5.5</v>
      </c>
      <c r="V602" s="55">
        <v>6</v>
      </c>
      <c r="W602" s="55">
        <v>6</v>
      </c>
      <c r="X602" s="55">
        <v>6</v>
      </c>
      <c r="Y602" s="55">
        <v>6</v>
      </c>
      <c r="Z602" s="55">
        <v>5.5</v>
      </c>
      <c r="AA602" s="55">
        <v>6.5</v>
      </c>
      <c r="AB602" s="55">
        <v>7.5</v>
      </c>
      <c r="AC602" s="55">
        <v>4.5</v>
      </c>
      <c r="AD602" s="55">
        <v>5.5</v>
      </c>
      <c r="AE602" s="55">
        <v>5.5</v>
      </c>
      <c r="AF602" s="55">
        <v>6</v>
      </c>
      <c r="AG602" s="55">
        <v>6</v>
      </c>
      <c r="AH602" s="55">
        <v>6</v>
      </c>
      <c r="AI602" s="55">
        <v>4.5</v>
      </c>
      <c r="AJ602" s="55">
        <v>6</v>
      </c>
      <c r="AK602" s="55">
        <v>6.5</v>
      </c>
      <c r="AL602" s="55">
        <v>7</v>
      </c>
      <c r="AM602" s="55">
        <v>6.5</v>
      </c>
      <c r="AN602" s="55"/>
      <c r="AO602" s="8">
        <f t="shared" si="262"/>
        <v>37</v>
      </c>
      <c r="AP602" s="8">
        <f t="shared" ref="AP602:AP629" si="267">COUNT(C602,E602,H602,J602,L602,M602,O602,Q602,S602,U602,W602,Y602,Z602,AB602,AD602,AG602,AI602,AK602,AM602)</f>
        <v>19</v>
      </c>
      <c r="AQ602" s="8">
        <f t="shared" ref="AQ602:AQ629" si="268">COUNT(D602,F602,G602,I602,K602,N602,P602,R602,T602,V602,X602,AA602,AC602,AE602,AF602,AH602,AJ602,AL602,AN602)</f>
        <v>18</v>
      </c>
      <c r="AR602" s="8">
        <f t="shared" si="263"/>
        <v>6.1216216216216219</v>
      </c>
      <c r="AS602" s="8">
        <f t="shared" si="259"/>
        <v>6.2631578947368425</v>
      </c>
      <c r="AT602" s="8">
        <f t="shared" si="260"/>
        <v>5.9722222222222223</v>
      </c>
      <c r="AU602" s="8">
        <f t="shared" si="264"/>
        <v>6</v>
      </c>
      <c r="AV602" s="8">
        <f t="shared" ref="AV602:AV629" si="269">AVERAGE(C602,E602,H602,J602,L602,M602,O602,Q602,S602,U602,W602,Y602,Z602,AB602,AD602,AG602,AI602,AK602,AM602)</f>
        <v>6.2631578947368425</v>
      </c>
      <c r="AW602" s="8">
        <f t="shared" ref="AW602:AW629" si="270">AVERAGE(D602,F602,G602,I602,K602,N602,P602,R602,T602,V602,X602,AA602,AC602,AE602,AF602,AH602,AJ602,AL602,AN602)</f>
        <v>5.9722222222222223</v>
      </c>
      <c r="AX602" s="8">
        <f t="shared" si="265"/>
        <v>4.5675675675675675</v>
      </c>
      <c r="AY602" s="8">
        <f t="shared" si="247"/>
        <v>4.9473684210526319</v>
      </c>
      <c r="AZ602" s="8">
        <f t="shared" si="248"/>
        <v>4.166666666666667</v>
      </c>
      <c r="BA602" s="1">
        <f t="shared" si="266"/>
        <v>226.5</v>
      </c>
      <c r="BB602" s="1">
        <f>SUM('BONUS GAZZETTA 2013 2014'!C602:AN602)</f>
        <v>-57.5</v>
      </c>
      <c r="BC602" s="15">
        <f t="shared" si="261"/>
        <v>169</v>
      </c>
      <c r="BD602" s="1">
        <f t="shared" ref="BD602:BD629" si="271">SUM(C602,E602,H602,J602,L602,M602,O602,Q602,S602,U602,W602,Y602,Z602,AB602,AD602,AG602,AI602,AK602,AM602)</f>
        <v>119</v>
      </c>
      <c r="BE602" s="1">
        <f t="shared" ref="BE602:BE629" si="272">SUM(D602,F602,G602,I602,K602,N602,P602,R602,T602,V602,X602,AA602,AC602,AE602,AF602,AH602,AJ602,AL602,AN602)</f>
        <v>107.5</v>
      </c>
      <c r="BF602" s="1">
        <f>SUM('BONUS GAZZETTA 2013 2014'!C602,'BONUS GAZZETTA 2013 2014'!E602,'BONUS GAZZETTA 2013 2014'!H602,'BONUS GAZZETTA 2013 2014'!J602,'BONUS GAZZETTA 2013 2014'!L602,'BONUS GAZZETTA 2013 2014'!M602,'BONUS GAZZETTA 2013 2014'!O602,'BONUS GAZZETTA 2013 2014'!Q602,'BONUS GAZZETTA 2013 2014'!S602,'BONUS GAZZETTA 2013 2014'!U602,'BONUS GAZZETTA 2013 2014'!W602,'BONUS GAZZETTA 2013 2014'!Y602,'BONUS GAZZETTA 2013 2014'!Z602,'BONUS GAZZETTA 2013 2014'!AB602,'BONUS GAZZETTA 2013 2014'!AD602,'BONUS GAZZETTA 2013 2014'!AG602,'BONUS GAZZETTA 2013 2014'!AI602,'BONUS GAZZETTA 2013 2014'!AK602,'BONUS GAZZETTA 2013 2014'!AM602)</f>
        <v>-25</v>
      </c>
      <c r="BG602" s="1">
        <f>SUM('BONUS GAZZETTA 2013 2014'!D602,'BONUS GAZZETTA 2013 2014'!F602,'BONUS GAZZETTA 2013 2014'!G602,'BONUS GAZZETTA 2013 2014'!I602,'BONUS GAZZETTA 2013 2014'!K602,'BONUS GAZZETTA 2013 2014'!N602,'BONUS GAZZETTA 2013 2014'!P602,'BONUS GAZZETTA 2013 2014'!R602,'BONUS GAZZETTA 2013 2014'!T602,'BONUS GAZZETTA 2013 2014'!V602,'BONUS GAZZETTA 2013 2014'!X602,'BONUS GAZZETTA 2013 2014'!AA602,'BONUS GAZZETTA 2013 2014'!AC602,'BONUS GAZZETTA 2013 2014'!AE602,'BONUS GAZZETTA 2013 2014'!AF602,'BONUS GAZZETTA 2013 2014'!AH602,'BONUS GAZZETTA 2013 2014'!AJ602,'BONUS GAZZETTA 2013 2014'!AL602,'BONUS GAZZETTA 2013 2014'!AN602)</f>
        <v>-32.5</v>
      </c>
      <c r="BH602" s="1">
        <f t="shared" si="249"/>
        <v>94</v>
      </c>
      <c r="BI602" s="1">
        <f t="shared" si="250"/>
        <v>75</v>
      </c>
    </row>
    <row r="603" spans="1:61">
      <c r="A603" s="55" t="s">
        <v>2</v>
      </c>
      <c r="B603" s="55" t="s">
        <v>384</v>
      </c>
      <c r="C603" s="55"/>
      <c r="D603" s="55"/>
      <c r="E603" s="55">
        <v>5.5</v>
      </c>
      <c r="F603" s="55">
        <v>6</v>
      </c>
      <c r="G603" s="55"/>
      <c r="H603" s="56">
        <v>6</v>
      </c>
      <c r="I603" s="55">
        <v>6.5</v>
      </c>
      <c r="J603" s="55">
        <v>6</v>
      </c>
      <c r="K603" s="55">
        <v>5</v>
      </c>
      <c r="L603" s="55"/>
      <c r="M603" s="55">
        <v>6</v>
      </c>
      <c r="N603" s="55">
        <v>6</v>
      </c>
      <c r="O603" s="55" t="s">
        <v>423</v>
      </c>
      <c r="P603" s="55">
        <v>6</v>
      </c>
      <c r="Q603" s="55">
        <v>6</v>
      </c>
      <c r="R603" s="55">
        <v>6</v>
      </c>
      <c r="S603" s="55">
        <v>6</v>
      </c>
      <c r="T603" s="55">
        <v>6.5</v>
      </c>
      <c r="U603" s="55">
        <v>5.5</v>
      </c>
      <c r="V603" s="55">
        <v>6</v>
      </c>
      <c r="W603" s="55"/>
      <c r="X603" s="55"/>
      <c r="Y603" s="55"/>
      <c r="Z603" s="55">
        <v>5</v>
      </c>
      <c r="AA603" s="55"/>
      <c r="AB603" s="55"/>
      <c r="AC603" s="55">
        <v>5.5</v>
      </c>
      <c r="AD603" s="55"/>
      <c r="AE603" s="55" t="s">
        <v>429</v>
      </c>
      <c r="AF603" s="55">
        <v>5</v>
      </c>
      <c r="AG603" s="55">
        <v>6</v>
      </c>
      <c r="AH603" s="55">
        <v>6</v>
      </c>
      <c r="AI603" s="55">
        <v>5</v>
      </c>
      <c r="AJ603" s="55">
        <v>6</v>
      </c>
      <c r="AK603" s="55"/>
      <c r="AL603" s="55"/>
      <c r="AM603" s="55">
        <v>6.5</v>
      </c>
      <c r="AN603" s="55">
        <v>5</v>
      </c>
      <c r="AO603" s="8">
        <f t="shared" si="262"/>
        <v>24</v>
      </c>
      <c r="AP603" s="8">
        <f t="shared" si="267"/>
        <v>11</v>
      </c>
      <c r="AQ603" s="8">
        <f t="shared" si="268"/>
        <v>13</v>
      </c>
      <c r="AR603" s="8">
        <f t="shared" si="263"/>
        <v>5.791666666666667</v>
      </c>
      <c r="AS603" s="8">
        <f t="shared" si="259"/>
        <v>5.9285714285714288</v>
      </c>
      <c r="AT603" s="8">
        <f t="shared" si="260"/>
        <v>5.6</v>
      </c>
      <c r="AU603" s="8">
        <f t="shared" si="264"/>
        <v>6</v>
      </c>
      <c r="AV603" s="8">
        <f t="shared" si="269"/>
        <v>5.7727272727272725</v>
      </c>
      <c r="AW603" s="8">
        <f t="shared" si="270"/>
        <v>5.8076923076923075</v>
      </c>
      <c r="AX603" s="8">
        <f t="shared" si="265"/>
        <v>5.770833333333333</v>
      </c>
      <c r="AY603" s="8">
        <f t="shared" si="247"/>
        <v>5.7727272727272725</v>
      </c>
      <c r="AZ603" s="8">
        <f t="shared" si="248"/>
        <v>5.7692307692307692</v>
      </c>
      <c r="BA603" s="1">
        <f t="shared" si="266"/>
        <v>139</v>
      </c>
      <c r="BB603" s="1">
        <f>SUM('BONUS GAZZETTA 2013 2014'!C603:AN603)</f>
        <v>-0.5</v>
      </c>
      <c r="BC603" s="15">
        <f t="shared" si="261"/>
        <v>138.5</v>
      </c>
      <c r="BD603" s="1">
        <f t="shared" si="271"/>
        <v>63.5</v>
      </c>
      <c r="BE603" s="1">
        <f t="shared" si="272"/>
        <v>75.5</v>
      </c>
      <c r="BF603" s="1">
        <f>SUM('BONUS GAZZETTA 2013 2014'!C603,'BONUS GAZZETTA 2013 2014'!E603,'BONUS GAZZETTA 2013 2014'!H603,'BONUS GAZZETTA 2013 2014'!J603,'BONUS GAZZETTA 2013 2014'!L603,'BONUS GAZZETTA 2013 2014'!M603,'BONUS GAZZETTA 2013 2014'!O603,'BONUS GAZZETTA 2013 2014'!Q603,'BONUS GAZZETTA 2013 2014'!S603,'BONUS GAZZETTA 2013 2014'!U603,'BONUS GAZZETTA 2013 2014'!W603,'BONUS GAZZETTA 2013 2014'!Y603,'BONUS GAZZETTA 2013 2014'!Z603,'BONUS GAZZETTA 2013 2014'!AB603,'BONUS GAZZETTA 2013 2014'!AD603,'BONUS GAZZETTA 2013 2014'!AG603,'BONUS GAZZETTA 2013 2014'!AI603,'BONUS GAZZETTA 2013 2014'!AK603,'BONUS GAZZETTA 2013 2014'!AM603)</f>
        <v>0</v>
      </c>
      <c r="BG603" s="1">
        <f>SUM('BONUS GAZZETTA 2013 2014'!D603,'BONUS GAZZETTA 2013 2014'!F603,'BONUS GAZZETTA 2013 2014'!G603,'BONUS GAZZETTA 2013 2014'!I603,'BONUS GAZZETTA 2013 2014'!K603,'BONUS GAZZETTA 2013 2014'!N603,'BONUS GAZZETTA 2013 2014'!P603,'BONUS GAZZETTA 2013 2014'!R603,'BONUS GAZZETTA 2013 2014'!T603,'BONUS GAZZETTA 2013 2014'!V603,'BONUS GAZZETTA 2013 2014'!X603,'BONUS GAZZETTA 2013 2014'!AA603,'BONUS GAZZETTA 2013 2014'!AC603,'BONUS GAZZETTA 2013 2014'!AE603,'BONUS GAZZETTA 2013 2014'!AF603,'BONUS GAZZETTA 2013 2014'!AH603,'BONUS GAZZETTA 2013 2014'!AJ603,'BONUS GAZZETTA 2013 2014'!AL603,'BONUS GAZZETTA 2013 2014'!AN603)</f>
        <v>-0.5</v>
      </c>
      <c r="BH603" s="1">
        <f t="shared" si="249"/>
        <v>63.5</v>
      </c>
      <c r="BI603" s="1">
        <f t="shared" si="250"/>
        <v>75</v>
      </c>
    </row>
    <row r="604" spans="1:61">
      <c r="A604" s="55" t="s">
        <v>2</v>
      </c>
      <c r="B604" s="55" t="s">
        <v>268</v>
      </c>
      <c r="C604" s="55">
        <v>6.5</v>
      </c>
      <c r="D604" s="55"/>
      <c r="E604" s="55"/>
      <c r="F604" s="55"/>
      <c r="G604" s="55">
        <v>5.5</v>
      </c>
      <c r="H604" s="56"/>
      <c r="I604" s="55"/>
      <c r="J604" s="55"/>
      <c r="K604" s="55"/>
      <c r="L604" s="55">
        <v>6.5</v>
      </c>
      <c r="M604" s="55"/>
      <c r="N604" s="55"/>
      <c r="O604" s="55">
        <v>6</v>
      </c>
      <c r="P604" s="55"/>
      <c r="Q604" s="55"/>
      <c r="R604" s="55"/>
      <c r="S604" s="55"/>
      <c r="T604" s="55"/>
      <c r="U604" s="55"/>
      <c r="V604" s="55"/>
      <c r="W604" s="55"/>
      <c r="X604" s="55">
        <v>6</v>
      </c>
      <c r="Y604" s="55">
        <v>5.5</v>
      </c>
      <c r="Z604" s="55"/>
      <c r="AA604" s="55">
        <v>6.5</v>
      </c>
      <c r="AB604" s="55">
        <v>6</v>
      </c>
      <c r="AC604" s="55"/>
      <c r="AD604" s="55">
        <v>4.5</v>
      </c>
      <c r="AE604" s="55">
        <v>4.5</v>
      </c>
      <c r="AF604" s="55"/>
      <c r="AG604" s="55">
        <v>5</v>
      </c>
      <c r="AH604" s="55"/>
      <c r="AI604" s="55"/>
      <c r="AJ604" s="55">
        <v>6</v>
      </c>
      <c r="AK604" s="55">
        <v>6</v>
      </c>
      <c r="AL604" s="55">
        <v>5.5</v>
      </c>
      <c r="AM604" s="55"/>
      <c r="AN604" s="55">
        <v>4.5</v>
      </c>
      <c r="AO604" s="8">
        <f t="shared" si="262"/>
        <v>15</v>
      </c>
      <c r="AP604" s="8">
        <f t="shared" si="267"/>
        <v>8</v>
      </c>
      <c r="AQ604" s="8">
        <f t="shared" si="268"/>
        <v>7</v>
      </c>
      <c r="AR604" s="8">
        <f t="shared" si="263"/>
        <v>5.6333333333333337</v>
      </c>
      <c r="AS604" s="8">
        <f t="shared" si="259"/>
        <v>6.125</v>
      </c>
      <c r="AT604" s="8">
        <f t="shared" si="260"/>
        <v>5.4545454545454541</v>
      </c>
      <c r="AU604" s="8">
        <f t="shared" si="264"/>
        <v>6</v>
      </c>
      <c r="AV604" s="8">
        <f t="shared" si="269"/>
        <v>5.75</v>
      </c>
      <c r="AW604" s="8">
        <f t="shared" si="270"/>
        <v>5.5</v>
      </c>
      <c r="AX604" s="8">
        <f t="shared" si="265"/>
        <v>5.4666666666666668</v>
      </c>
      <c r="AY604" s="8">
        <f t="shared" si="247"/>
        <v>5.5625</v>
      </c>
      <c r="AZ604" s="8">
        <f t="shared" si="248"/>
        <v>5.3571428571428568</v>
      </c>
      <c r="BA604" s="1">
        <f t="shared" si="266"/>
        <v>84.5</v>
      </c>
      <c r="BB604" s="1">
        <f>SUM('BONUS GAZZETTA 2013 2014'!C604:AN604)</f>
        <v>-2.5</v>
      </c>
      <c r="BC604" s="15">
        <f t="shared" si="261"/>
        <v>82</v>
      </c>
      <c r="BD604" s="1">
        <f t="shared" si="271"/>
        <v>46</v>
      </c>
      <c r="BE604" s="1">
        <f t="shared" si="272"/>
        <v>38.5</v>
      </c>
      <c r="BF604" s="1">
        <f>SUM('BONUS GAZZETTA 2013 2014'!C604,'BONUS GAZZETTA 2013 2014'!E604,'BONUS GAZZETTA 2013 2014'!H604,'BONUS GAZZETTA 2013 2014'!J604,'BONUS GAZZETTA 2013 2014'!L604,'BONUS GAZZETTA 2013 2014'!M604,'BONUS GAZZETTA 2013 2014'!O604,'BONUS GAZZETTA 2013 2014'!Q604,'BONUS GAZZETTA 2013 2014'!S604,'BONUS GAZZETTA 2013 2014'!U604,'BONUS GAZZETTA 2013 2014'!W604,'BONUS GAZZETTA 2013 2014'!Y604,'BONUS GAZZETTA 2013 2014'!Z604,'BONUS GAZZETTA 2013 2014'!AB604,'BONUS GAZZETTA 2013 2014'!AD604,'BONUS GAZZETTA 2013 2014'!AG604,'BONUS GAZZETTA 2013 2014'!AI604,'BONUS GAZZETTA 2013 2014'!AK604,'BONUS GAZZETTA 2013 2014'!AM604)</f>
        <v>-1.5</v>
      </c>
      <c r="BG604" s="1">
        <f>SUM('BONUS GAZZETTA 2013 2014'!D604,'BONUS GAZZETTA 2013 2014'!F604,'BONUS GAZZETTA 2013 2014'!G604,'BONUS GAZZETTA 2013 2014'!I604,'BONUS GAZZETTA 2013 2014'!K604,'BONUS GAZZETTA 2013 2014'!N604,'BONUS GAZZETTA 2013 2014'!P604,'BONUS GAZZETTA 2013 2014'!R604,'BONUS GAZZETTA 2013 2014'!T604,'BONUS GAZZETTA 2013 2014'!V604,'BONUS GAZZETTA 2013 2014'!X604,'BONUS GAZZETTA 2013 2014'!AA604,'BONUS GAZZETTA 2013 2014'!AC604,'BONUS GAZZETTA 2013 2014'!AE604,'BONUS GAZZETTA 2013 2014'!AF604,'BONUS GAZZETTA 2013 2014'!AH604,'BONUS GAZZETTA 2013 2014'!AJ604,'BONUS GAZZETTA 2013 2014'!AL604,'BONUS GAZZETTA 2013 2014'!AN604)</f>
        <v>-1</v>
      </c>
      <c r="BH604" s="1">
        <f t="shared" si="249"/>
        <v>44.5</v>
      </c>
      <c r="BI604" s="1">
        <f t="shared" si="250"/>
        <v>37.5</v>
      </c>
    </row>
    <row r="605" spans="1:61">
      <c r="A605" s="55" t="s">
        <v>2</v>
      </c>
      <c r="B605" s="55" t="s">
        <v>383</v>
      </c>
      <c r="C605" s="55"/>
      <c r="D605" s="55"/>
      <c r="E605" s="55">
        <v>6</v>
      </c>
      <c r="F605" s="55">
        <v>5</v>
      </c>
      <c r="G605" s="55"/>
      <c r="H605" s="56">
        <v>5.5</v>
      </c>
      <c r="I605" s="55"/>
      <c r="J605" s="55"/>
      <c r="K605" s="55"/>
      <c r="L605" s="55"/>
      <c r="M605" s="55"/>
      <c r="N605" s="55"/>
      <c r="O605" s="55"/>
      <c r="P605" s="55"/>
      <c r="Q605" s="55"/>
      <c r="R605" s="55"/>
      <c r="S605" s="55"/>
      <c r="T605" s="55"/>
      <c r="U605" s="55"/>
      <c r="V605" s="55"/>
      <c r="W605" s="55"/>
      <c r="X605" s="55"/>
      <c r="Y605" s="55"/>
      <c r="Z605" s="55"/>
      <c r="AA605" s="55"/>
      <c r="AB605" s="55"/>
      <c r="AC605" s="55"/>
      <c r="AD605" s="55"/>
      <c r="AE605" s="55"/>
      <c r="AF605" s="55"/>
      <c r="AG605" s="55"/>
      <c r="AH605" s="55"/>
      <c r="AI605" s="55"/>
      <c r="AJ605" s="55"/>
      <c r="AK605" s="55"/>
      <c r="AL605" s="55"/>
      <c r="AM605" s="55"/>
      <c r="AN605" s="55"/>
      <c r="AO605" s="8">
        <f t="shared" si="262"/>
        <v>3</v>
      </c>
      <c r="AP605" s="8">
        <f t="shared" si="267"/>
        <v>2</v>
      </c>
      <c r="AQ605" s="8">
        <f t="shared" si="268"/>
        <v>1</v>
      </c>
      <c r="AR605" s="8">
        <f t="shared" si="263"/>
        <v>5.5</v>
      </c>
      <c r="AS605" s="8">
        <f t="shared" si="259"/>
        <v>5.5</v>
      </c>
      <c r="AT605" s="8" t="e">
        <f t="shared" si="260"/>
        <v>#DIV/0!</v>
      </c>
      <c r="AU605" s="8" t="e">
        <f t="shared" si="264"/>
        <v>#N/A</v>
      </c>
      <c r="AV605" s="8">
        <f t="shared" si="269"/>
        <v>5.75</v>
      </c>
      <c r="AW605" s="8">
        <f t="shared" si="270"/>
        <v>5</v>
      </c>
      <c r="AX605" s="8">
        <f t="shared" si="265"/>
        <v>5.333333333333333</v>
      </c>
      <c r="AY605" s="8">
        <f t="shared" si="247"/>
        <v>5.5</v>
      </c>
      <c r="AZ605" s="8">
        <f t="shared" si="248"/>
        <v>5</v>
      </c>
      <c r="BA605" s="1">
        <f t="shared" si="266"/>
        <v>16.5</v>
      </c>
      <c r="BB605" s="1">
        <f>SUM('BONUS GAZZETTA 2013 2014'!C605:AN605)</f>
        <v>-0.5</v>
      </c>
      <c r="BC605" s="15">
        <f t="shared" si="261"/>
        <v>16</v>
      </c>
      <c r="BD605" s="1">
        <f t="shared" si="271"/>
        <v>11.5</v>
      </c>
      <c r="BE605" s="1">
        <f t="shared" si="272"/>
        <v>5</v>
      </c>
      <c r="BF605" s="1">
        <f>SUM('BONUS GAZZETTA 2013 2014'!C605,'BONUS GAZZETTA 2013 2014'!E605,'BONUS GAZZETTA 2013 2014'!H605,'BONUS GAZZETTA 2013 2014'!J605,'BONUS GAZZETTA 2013 2014'!L605,'BONUS GAZZETTA 2013 2014'!M605,'BONUS GAZZETTA 2013 2014'!O605,'BONUS GAZZETTA 2013 2014'!Q605,'BONUS GAZZETTA 2013 2014'!S605,'BONUS GAZZETTA 2013 2014'!U605,'BONUS GAZZETTA 2013 2014'!W605,'BONUS GAZZETTA 2013 2014'!Y605,'BONUS GAZZETTA 2013 2014'!Z605,'BONUS GAZZETTA 2013 2014'!AB605,'BONUS GAZZETTA 2013 2014'!AD605,'BONUS GAZZETTA 2013 2014'!AG605,'BONUS GAZZETTA 2013 2014'!AI605,'BONUS GAZZETTA 2013 2014'!AK605,'BONUS GAZZETTA 2013 2014'!AM605)</f>
        <v>-0.5</v>
      </c>
      <c r="BG605" s="1">
        <f>SUM('BONUS GAZZETTA 2013 2014'!D605,'BONUS GAZZETTA 2013 2014'!F605,'BONUS GAZZETTA 2013 2014'!G605,'BONUS GAZZETTA 2013 2014'!I605,'BONUS GAZZETTA 2013 2014'!K605,'BONUS GAZZETTA 2013 2014'!N605,'BONUS GAZZETTA 2013 2014'!P605,'BONUS GAZZETTA 2013 2014'!R605,'BONUS GAZZETTA 2013 2014'!T605,'BONUS GAZZETTA 2013 2014'!V605,'BONUS GAZZETTA 2013 2014'!X605,'BONUS GAZZETTA 2013 2014'!AA605,'BONUS GAZZETTA 2013 2014'!AC605,'BONUS GAZZETTA 2013 2014'!AE605,'BONUS GAZZETTA 2013 2014'!AF605,'BONUS GAZZETTA 2013 2014'!AH605,'BONUS GAZZETTA 2013 2014'!AJ605,'BONUS GAZZETTA 2013 2014'!AL605,'BONUS GAZZETTA 2013 2014'!AN605)</f>
        <v>0</v>
      </c>
      <c r="BH605" s="1">
        <f t="shared" si="249"/>
        <v>11</v>
      </c>
      <c r="BI605" s="1">
        <f t="shared" si="250"/>
        <v>5</v>
      </c>
    </row>
    <row r="606" spans="1:61">
      <c r="A606" s="55" t="s">
        <v>2</v>
      </c>
      <c r="B606" s="55" t="s">
        <v>269</v>
      </c>
      <c r="C606" s="55">
        <v>6</v>
      </c>
      <c r="D606" s="55">
        <v>5</v>
      </c>
      <c r="E606" s="55">
        <v>6</v>
      </c>
      <c r="F606" s="55">
        <v>6.5</v>
      </c>
      <c r="G606" s="55">
        <v>6</v>
      </c>
      <c r="H606" s="56">
        <v>6</v>
      </c>
      <c r="I606" s="55">
        <v>7</v>
      </c>
      <c r="J606" s="55">
        <v>7</v>
      </c>
      <c r="K606" s="55">
        <v>4.5</v>
      </c>
      <c r="L606" s="55">
        <v>6</v>
      </c>
      <c r="M606" s="55">
        <v>6</v>
      </c>
      <c r="N606" s="55">
        <v>5</v>
      </c>
      <c r="O606" s="55">
        <v>5</v>
      </c>
      <c r="P606" s="55">
        <v>6</v>
      </c>
      <c r="Q606" s="55"/>
      <c r="R606" s="55">
        <v>6</v>
      </c>
      <c r="S606" s="55">
        <v>6</v>
      </c>
      <c r="T606" s="55">
        <v>6.5</v>
      </c>
      <c r="U606" s="55">
        <v>4.5</v>
      </c>
      <c r="V606" s="55"/>
      <c r="W606" s="55">
        <v>5.5</v>
      </c>
      <c r="X606" s="55">
        <v>6</v>
      </c>
      <c r="Y606" s="55">
        <v>5</v>
      </c>
      <c r="Z606" s="55">
        <v>6</v>
      </c>
      <c r="AA606" s="55">
        <v>6.5</v>
      </c>
      <c r="AB606" s="55">
        <v>5.5</v>
      </c>
      <c r="AC606" s="55">
        <v>5.5</v>
      </c>
      <c r="AD606" s="55">
        <v>5.5</v>
      </c>
      <c r="AE606" s="55">
        <v>5</v>
      </c>
      <c r="AF606" s="55"/>
      <c r="AG606" s="55">
        <v>6.5</v>
      </c>
      <c r="AH606" s="55">
        <v>6.5</v>
      </c>
      <c r="AI606" s="55">
        <v>5.5</v>
      </c>
      <c r="AJ606" s="55"/>
      <c r="AK606" s="55"/>
      <c r="AL606" s="55"/>
      <c r="AM606" s="55">
        <v>6</v>
      </c>
      <c r="AN606" s="55">
        <v>5</v>
      </c>
      <c r="AO606" s="8">
        <f t="shared" si="262"/>
        <v>32</v>
      </c>
      <c r="AP606" s="8">
        <f t="shared" si="267"/>
        <v>17</v>
      </c>
      <c r="AQ606" s="8">
        <f t="shared" si="268"/>
        <v>15</v>
      </c>
      <c r="AR606" s="8">
        <f t="shared" si="263"/>
        <v>5.78125</v>
      </c>
      <c r="AS606" s="8">
        <f t="shared" si="259"/>
        <v>5.833333333333333</v>
      </c>
      <c r="AT606" s="8">
        <f t="shared" si="260"/>
        <v>5.7142857142857144</v>
      </c>
      <c r="AU606" s="8">
        <f t="shared" si="264"/>
        <v>6</v>
      </c>
      <c r="AV606" s="8">
        <f t="shared" si="269"/>
        <v>5.7647058823529411</v>
      </c>
      <c r="AW606" s="8">
        <f t="shared" si="270"/>
        <v>5.8</v>
      </c>
      <c r="AX606" s="8">
        <f t="shared" si="265"/>
        <v>5.90625</v>
      </c>
      <c r="AY606" s="8">
        <f t="shared" si="247"/>
        <v>5.8529411764705879</v>
      </c>
      <c r="AZ606" s="8">
        <f t="shared" si="248"/>
        <v>5.9666666666666668</v>
      </c>
      <c r="BA606" s="1">
        <f t="shared" si="266"/>
        <v>185</v>
      </c>
      <c r="BB606" s="1">
        <f>SUM('BONUS GAZZETTA 2013 2014'!C606:AN606)</f>
        <v>4</v>
      </c>
      <c r="BC606" s="15">
        <f t="shared" si="261"/>
        <v>189</v>
      </c>
      <c r="BD606" s="1">
        <f t="shared" si="271"/>
        <v>98</v>
      </c>
      <c r="BE606" s="1">
        <f t="shared" si="272"/>
        <v>87</v>
      </c>
      <c r="BF606" s="1">
        <f>SUM('BONUS GAZZETTA 2013 2014'!C606,'BONUS GAZZETTA 2013 2014'!E606,'BONUS GAZZETTA 2013 2014'!H606,'BONUS GAZZETTA 2013 2014'!J606,'BONUS GAZZETTA 2013 2014'!L606,'BONUS GAZZETTA 2013 2014'!M606,'BONUS GAZZETTA 2013 2014'!O606,'BONUS GAZZETTA 2013 2014'!Q606,'BONUS GAZZETTA 2013 2014'!S606,'BONUS GAZZETTA 2013 2014'!U606,'BONUS GAZZETTA 2013 2014'!W606,'BONUS GAZZETTA 2013 2014'!Y606,'BONUS GAZZETTA 2013 2014'!Z606,'BONUS GAZZETTA 2013 2014'!AB606,'BONUS GAZZETTA 2013 2014'!AD606,'BONUS GAZZETTA 2013 2014'!AG606,'BONUS GAZZETTA 2013 2014'!AI606,'BONUS GAZZETTA 2013 2014'!AK606,'BONUS GAZZETTA 2013 2014'!AM606)</f>
        <v>1.5</v>
      </c>
      <c r="BG606" s="1">
        <f>SUM('BONUS GAZZETTA 2013 2014'!D606,'BONUS GAZZETTA 2013 2014'!F606,'BONUS GAZZETTA 2013 2014'!G606,'BONUS GAZZETTA 2013 2014'!I606,'BONUS GAZZETTA 2013 2014'!K606,'BONUS GAZZETTA 2013 2014'!N606,'BONUS GAZZETTA 2013 2014'!P606,'BONUS GAZZETTA 2013 2014'!R606,'BONUS GAZZETTA 2013 2014'!T606,'BONUS GAZZETTA 2013 2014'!V606,'BONUS GAZZETTA 2013 2014'!X606,'BONUS GAZZETTA 2013 2014'!AA606,'BONUS GAZZETTA 2013 2014'!AC606,'BONUS GAZZETTA 2013 2014'!AE606,'BONUS GAZZETTA 2013 2014'!AF606,'BONUS GAZZETTA 2013 2014'!AH606,'BONUS GAZZETTA 2013 2014'!AJ606,'BONUS GAZZETTA 2013 2014'!AL606,'BONUS GAZZETTA 2013 2014'!AN606)</f>
        <v>2.5</v>
      </c>
      <c r="BH606" s="1">
        <f t="shared" si="249"/>
        <v>99.5</v>
      </c>
      <c r="BI606" s="1">
        <f t="shared" si="250"/>
        <v>89.5</v>
      </c>
    </row>
    <row r="607" spans="1:61">
      <c r="A607" s="55" t="s">
        <v>2</v>
      </c>
      <c r="B607" s="55" t="s">
        <v>449</v>
      </c>
      <c r="C607" s="55" t="s">
        <v>429</v>
      </c>
      <c r="D607" s="55" t="s">
        <v>429</v>
      </c>
      <c r="E607" s="55" t="s">
        <v>429</v>
      </c>
      <c r="F607" s="55">
        <v>6</v>
      </c>
      <c r="G607" s="55">
        <v>5</v>
      </c>
      <c r="H607" s="56">
        <v>6</v>
      </c>
      <c r="I607" s="55">
        <v>6</v>
      </c>
      <c r="J607" s="55">
        <v>5.5</v>
      </c>
      <c r="K607" s="55"/>
      <c r="L607" s="55">
        <v>6</v>
      </c>
      <c r="M607" s="55">
        <v>6</v>
      </c>
      <c r="N607" s="55">
        <v>6</v>
      </c>
      <c r="O607" s="55"/>
      <c r="P607" s="55">
        <v>6</v>
      </c>
      <c r="Q607" s="55">
        <v>4.5</v>
      </c>
      <c r="R607" s="55"/>
      <c r="S607" s="55"/>
      <c r="T607" s="55"/>
      <c r="U607" s="55"/>
      <c r="V607" s="55">
        <v>5</v>
      </c>
      <c r="W607" s="55">
        <v>5.5</v>
      </c>
      <c r="X607" s="55"/>
      <c r="Y607" s="55"/>
      <c r="Z607" s="55"/>
      <c r="AA607" s="55"/>
      <c r="AB607" s="55"/>
      <c r="AC607" s="55"/>
      <c r="AD607" s="55"/>
      <c r="AE607" s="55"/>
      <c r="AF607" s="55">
        <v>5.5</v>
      </c>
      <c r="AG607" s="55"/>
      <c r="AH607" s="55"/>
      <c r="AI607" s="55"/>
      <c r="AJ607" s="55"/>
      <c r="AK607" s="55"/>
      <c r="AL607" s="55"/>
      <c r="AM607" s="55"/>
      <c r="AN607" s="55"/>
      <c r="AO607" s="8">
        <f t="shared" si="262"/>
        <v>13</v>
      </c>
      <c r="AP607" s="8">
        <f t="shared" si="267"/>
        <v>6</v>
      </c>
      <c r="AQ607" s="8">
        <f t="shared" si="268"/>
        <v>7</v>
      </c>
      <c r="AR607" s="8">
        <f t="shared" si="263"/>
        <v>5.615384615384615</v>
      </c>
      <c r="AS607" s="8">
        <f t="shared" si="259"/>
        <v>5.7</v>
      </c>
      <c r="AT607" s="8">
        <f t="shared" si="260"/>
        <v>5.333333333333333</v>
      </c>
      <c r="AU607" s="8">
        <f t="shared" si="264"/>
        <v>6</v>
      </c>
      <c r="AV607" s="8">
        <f t="shared" si="269"/>
        <v>5.583333333333333</v>
      </c>
      <c r="AW607" s="8">
        <f t="shared" si="270"/>
        <v>5.6428571428571432</v>
      </c>
      <c r="AX607" s="8">
        <f t="shared" si="265"/>
        <v>5.5384615384615383</v>
      </c>
      <c r="AY607" s="8">
        <f t="shared" si="247"/>
        <v>5.583333333333333</v>
      </c>
      <c r="AZ607" s="8">
        <f t="shared" si="248"/>
        <v>5.5</v>
      </c>
      <c r="BA607" s="1">
        <f t="shared" si="266"/>
        <v>73</v>
      </c>
      <c r="BB607" s="1">
        <f>SUM('BONUS GAZZETTA 2013 2014'!C607:AN607)</f>
        <v>-1</v>
      </c>
      <c r="BC607" s="15">
        <f t="shared" si="261"/>
        <v>72</v>
      </c>
      <c r="BD607" s="1">
        <f t="shared" si="271"/>
        <v>33.5</v>
      </c>
      <c r="BE607" s="1">
        <f t="shared" si="272"/>
        <v>39.5</v>
      </c>
      <c r="BF607" s="1">
        <f>SUM('BONUS GAZZETTA 2013 2014'!C607,'BONUS GAZZETTA 2013 2014'!E607,'BONUS GAZZETTA 2013 2014'!H607,'BONUS GAZZETTA 2013 2014'!J607,'BONUS GAZZETTA 2013 2014'!L607,'BONUS GAZZETTA 2013 2014'!M607,'BONUS GAZZETTA 2013 2014'!O607,'BONUS GAZZETTA 2013 2014'!Q607,'BONUS GAZZETTA 2013 2014'!S607,'BONUS GAZZETTA 2013 2014'!U607,'BONUS GAZZETTA 2013 2014'!W607,'BONUS GAZZETTA 2013 2014'!Y607,'BONUS GAZZETTA 2013 2014'!Z607,'BONUS GAZZETTA 2013 2014'!AB607,'BONUS GAZZETTA 2013 2014'!AD607,'BONUS GAZZETTA 2013 2014'!AG607,'BONUS GAZZETTA 2013 2014'!AI607,'BONUS GAZZETTA 2013 2014'!AK607,'BONUS GAZZETTA 2013 2014'!AM607)</f>
        <v>0</v>
      </c>
      <c r="BG607" s="1">
        <f>SUM('BONUS GAZZETTA 2013 2014'!D607,'BONUS GAZZETTA 2013 2014'!F607,'BONUS GAZZETTA 2013 2014'!G607,'BONUS GAZZETTA 2013 2014'!I607,'BONUS GAZZETTA 2013 2014'!K607,'BONUS GAZZETTA 2013 2014'!N607,'BONUS GAZZETTA 2013 2014'!P607,'BONUS GAZZETTA 2013 2014'!R607,'BONUS GAZZETTA 2013 2014'!T607,'BONUS GAZZETTA 2013 2014'!V607,'BONUS GAZZETTA 2013 2014'!X607,'BONUS GAZZETTA 2013 2014'!AA607,'BONUS GAZZETTA 2013 2014'!AC607,'BONUS GAZZETTA 2013 2014'!AE607,'BONUS GAZZETTA 2013 2014'!AF607,'BONUS GAZZETTA 2013 2014'!AH607,'BONUS GAZZETTA 2013 2014'!AJ607,'BONUS GAZZETTA 2013 2014'!AL607,'BONUS GAZZETTA 2013 2014'!AN607)</f>
        <v>-1</v>
      </c>
      <c r="BH607" s="1">
        <f t="shared" si="249"/>
        <v>33.5</v>
      </c>
      <c r="BI607" s="1">
        <f t="shared" si="250"/>
        <v>38.5</v>
      </c>
    </row>
    <row r="608" spans="1:61">
      <c r="A608" s="55" t="s">
        <v>2</v>
      </c>
      <c r="B608" s="55" t="s">
        <v>270</v>
      </c>
      <c r="C608" s="55">
        <v>6.5</v>
      </c>
      <c r="D608" s="55">
        <v>5.5</v>
      </c>
      <c r="E608" s="55" t="s">
        <v>423</v>
      </c>
      <c r="F608" s="55"/>
      <c r="G608" s="55"/>
      <c r="H608" s="56"/>
      <c r="I608" s="55">
        <v>6.5</v>
      </c>
      <c r="J608" s="55" t="s">
        <v>429</v>
      </c>
      <c r="K608" s="55">
        <v>5</v>
      </c>
      <c r="L608" s="55">
        <v>6</v>
      </c>
      <c r="M608" s="55">
        <v>6.5</v>
      </c>
      <c r="N608" s="55">
        <v>5.5</v>
      </c>
      <c r="O608" s="55">
        <v>5.5</v>
      </c>
      <c r="P608" s="55">
        <v>5</v>
      </c>
      <c r="Q608" s="55">
        <v>6</v>
      </c>
      <c r="R608" s="55">
        <v>6.5</v>
      </c>
      <c r="S608" s="55">
        <v>6.5</v>
      </c>
      <c r="T608" s="55">
        <v>6.5</v>
      </c>
      <c r="U608" s="55">
        <v>5</v>
      </c>
      <c r="V608" s="55">
        <v>6</v>
      </c>
      <c r="W608" s="55">
        <v>6</v>
      </c>
      <c r="X608" s="55"/>
      <c r="Y608" s="55"/>
      <c r="Z608" s="55"/>
      <c r="AA608" s="55"/>
      <c r="AB608" s="55"/>
      <c r="AC608" s="55">
        <v>5</v>
      </c>
      <c r="AD608" s="55">
        <v>4.5</v>
      </c>
      <c r="AE608" s="55">
        <v>6</v>
      </c>
      <c r="AF608" s="55">
        <v>5</v>
      </c>
      <c r="AG608" s="55">
        <v>6</v>
      </c>
      <c r="AH608" s="55">
        <v>6</v>
      </c>
      <c r="AI608" s="55">
        <v>5</v>
      </c>
      <c r="AJ608" s="55"/>
      <c r="AK608" s="55"/>
      <c r="AL608" s="55"/>
      <c r="AM608" s="55" t="s">
        <v>423</v>
      </c>
      <c r="AN608" s="55"/>
      <c r="AO608" s="8">
        <f t="shared" si="262"/>
        <v>23</v>
      </c>
      <c r="AP608" s="8">
        <f t="shared" si="267"/>
        <v>11</v>
      </c>
      <c r="AQ608" s="8">
        <f t="shared" si="268"/>
        <v>12</v>
      </c>
      <c r="AR608" s="8">
        <f t="shared" si="263"/>
        <v>5.7391304347826084</v>
      </c>
      <c r="AS608" s="8">
        <f t="shared" si="259"/>
        <v>5.8928571428571432</v>
      </c>
      <c r="AT608" s="8">
        <f t="shared" si="260"/>
        <v>5.5</v>
      </c>
      <c r="AU608" s="8">
        <f t="shared" si="264"/>
        <v>6</v>
      </c>
      <c r="AV608" s="8">
        <f t="shared" si="269"/>
        <v>5.7727272727272725</v>
      </c>
      <c r="AW608" s="8">
        <f t="shared" si="270"/>
        <v>5.708333333333333</v>
      </c>
      <c r="AX608" s="8">
        <f t="shared" si="265"/>
        <v>5.6521739130434785</v>
      </c>
      <c r="AY608" s="8">
        <f t="shared" si="247"/>
        <v>5.6363636363636367</v>
      </c>
      <c r="AZ608" s="8">
        <f t="shared" si="248"/>
        <v>5.666666666666667</v>
      </c>
      <c r="BA608" s="1">
        <f t="shared" si="266"/>
        <v>132</v>
      </c>
      <c r="BB608" s="1">
        <f>SUM('BONUS GAZZETTA 2013 2014'!C608:AN608)</f>
        <v>-2</v>
      </c>
      <c r="BC608" s="15">
        <f t="shared" si="261"/>
        <v>130</v>
      </c>
      <c r="BD608" s="1">
        <f t="shared" si="271"/>
        <v>63.5</v>
      </c>
      <c r="BE608" s="1">
        <f t="shared" si="272"/>
        <v>68.5</v>
      </c>
      <c r="BF608" s="1">
        <f>SUM('BONUS GAZZETTA 2013 2014'!C608,'BONUS GAZZETTA 2013 2014'!E608,'BONUS GAZZETTA 2013 2014'!H608,'BONUS GAZZETTA 2013 2014'!J608,'BONUS GAZZETTA 2013 2014'!L608,'BONUS GAZZETTA 2013 2014'!M608,'BONUS GAZZETTA 2013 2014'!O608,'BONUS GAZZETTA 2013 2014'!Q608,'BONUS GAZZETTA 2013 2014'!S608,'BONUS GAZZETTA 2013 2014'!U608,'BONUS GAZZETTA 2013 2014'!W608,'BONUS GAZZETTA 2013 2014'!Y608,'BONUS GAZZETTA 2013 2014'!Z608,'BONUS GAZZETTA 2013 2014'!AB608,'BONUS GAZZETTA 2013 2014'!AD608,'BONUS GAZZETTA 2013 2014'!AG608,'BONUS GAZZETTA 2013 2014'!AI608,'BONUS GAZZETTA 2013 2014'!AK608,'BONUS GAZZETTA 2013 2014'!AM608)</f>
        <v>-1.5</v>
      </c>
      <c r="BG608" s="1">
        <f>SUM('BONUS GAZZETTA 2013 2014'!D608,'BONUS GAZZETTA 2013 2014'!F608,'BONUS GAZZETTA 2013 2014'!G608,'BONUS GAZZETTA 2013 2014'!I608,'BONUS GAZZETTA 2013 2014'!K608,'BONUS GAZZETTA 2013 2014'!N608,'BONUS GAZZETTA 2013 2014'!P608,'BONUS GAZZETTA 2013 2014'!R608,'BONUS GAZZETTA 2013 2014'!T608,'BONUS GAZZETTA 2013 2014'!V608,'BONUS GAZZETTA 2013 2014'!X608,'BONUS GAZZETTA 2013 2014'!AA608,'BONUS GAZZETTA 2013 2014'!AC608,'BONUS GAZZETTA 2013 2014'!AE608,'BONUS GAZZETTA 2013 2014'!AF608,'BONUS GAZZETTA 2013 2014'!AH608,'BONUS GAZZETTA 2013 2014'!AJ608,'BONUS GAZZETTA 2013 2014'!AL608,'BONUS GAZZETTA 2013 2014'!AN608)</f>
        <v>-0.5</v>
      </c>
      <c r="BH608" s="1">
        <f t="shared" si="249"/>
        <v>62</v>
      </c>
      <c r="BI608" s="1">
        <f t="shared" si="250"/>
        <v>68</v>
      </c>
    </row>
    <row r="609" spans="1:61">
      <c r="A609" s="55" t="s">
        <v>2</v>
      </c>
      <c r="B609" s="55" t="s">
        <v>493</v>
      </c>
      <c r="C609" s="55"/>
      <c r="D609" s="55"/>
      <c r="E609" s="55"/>
      <c r="F609" s="55"/>
      <c r="G609" s="55"/>
      <c r="H609" s="56"/>
      <c r="I609" s="55" t="s">
        <v>423</v>
      </c>
      <c r="J609" s="55">
        <v>5.5</v>
      </c>
      <c r="K609" s="55"/>
      <c r="L609" s="55"/>
      <c r="M609" s="55"/>
      <c r="N609" s="55"/>
      <c r="O609" s="55"/>
      <c r="P609" s="55"/>
      <c r="Q609" s="55"/>
      <c r="R609" s="55" t="s">
        <v>423</v>
      </c>
      <c r="S609" s="55"/>
      <c r="T609" s="55"/>
      <c r="U609" s="55"/>
      <c r="V609" s="55"/>
      <c r="W609" s="55">
        <v>6</v>
      </c>
      <c r="X609" s="55">
        <v>6.5</v>
      </c>
      <c r="Y609" s="55">
        <v>5</v>
      </c>
      <c r="Z609" s="55">
        <v>5</v>
      </c>
      <c r="AA609" s="55">
        <v>6</v>
      </c>
      <c r="AB609" s="55">
        <v>6</v>
      </c>
      <c r="AC609" s="55"/>
      <c r="AD609" s="55"/>
      <c r="AE609" s="55"/>
      <c r="AF609" s="55">
        <v>5</v>
      </c>
      <c r="AG609" s="55">
        <v>6</v>
      </c>
      <c r="AH609" s="55" t="s">
        <v>423</v>
      </c>
      <c r="AI609" s="55" t="s">
        <v>429</v>
      </c>
      <c r="AJ609" s="55">
        <v>6</v>
      </c>
      <c r="AK609" s="55">
        <v>6</v>
      </c>
      <c r="AL609" s="55">
        <v>5</v>
      </c>
      <c r="AM609" s="55">
        <v>5.5</v>
      </c>
      <c r="AN609" s="55">
        <v>5</v>
      </c>
      <c r="AO609" s="8">
        <f t="shared" si="262"/>
        <v>14</v>
      </c>
      <c r="AP609" s="8">
        <f t="shared" si="267"/>
        <v>8</v>
      </c>
      <c r="AQ609" s="8">
        <f t="shared" si="268"/>
        <v>6</v>
      </c>
      <c r="AR609" s="8">
        <f t="shared" si="263"/>
        <v>5.6071428571428568</v>
      </c>
      <c r="AS609" s="8">
        <f t="shared" si="259"/>
        <v>5.5</v>
      </c>
      <c r="AT609" s="8">
        <f t="shared" si="260"/>
        <v>5.615384615384615</v>
      </c>
      <c r="AU609" s="8">
        <f t="shared" si="264"/>
        <v>6</v>
      </c>
      <c r="AV609" s="8">
        <f t="shared" si="269"/>
        <v>5.625</v>
      </c>
      <c r="AW609" s="8">
        <f t="shared" si="270"/>
        <v>5.583333333333333</v>
      </c>
      <c r="AX609" s="8">
        <f t="shared" si="265"/>
        <v>5.5357142857142856</v>
      </c>
      <c r="AY609" s="8">
        <f t="shared" si="247"/>
        <v>5.5</v>
      </c>
      <c r="AZ609" s="8">
        <f t="shared" si="248"/>
        <v>5.583333333333333</v>
      </c>
      <c r="BA609" s="1">
        <f t="shared" si="266"/>
        <v>78.5</v>
      </c>
      <c r="BB609" s="1">
        <f>SUM('BONUS GAZZETTA 2013 2014'!C609:AN609)</f>
        <v>-1</v>
      </c>
      <c r="BC609" s="15">
        <f t="shared" si="261"/>
        <v>77.5</v>
      </c>
      <c r="BD609" s="1">
        <f t="shared" si="271"/>
        <v>45</v>
      </c>
      <c r="BE609" s="1">
        <f t="shared" si="272"/>
        <v>33.5</v>
      </c>
      <c r="BF609" s="1">
        <f>SUM('BONUS GAZZETTA 2013 2014'!C609,'BONUS GAZZETTA 2013 2014'!E609,'BONUS GAZZETTA 2013 2014'!H609,'BONUS GAZZETTA 2013 2014'!J609,'BONUS GAZZETTA 2013 2014'!L609,'BONUS GAZZETTA 2013 2014'!M609,'BONUS GAZZETTA 2013 2014'!O609,'BONUS GAZZETTA 2013 2014'!Q609,'BONUS GAZZETTA 2013 2014'!S609,'BONUS GAZZETTA 2013 2014'!U609,'BONUS GAZZETTA 2013 2014'!W609,'BONUS GAZZETTA 2013 2014'!Y609,'BONUS GAZZETTA 2013 2014'!Z609,'BONUS GAZZETTA 2013 2014'!AB609,'BONUS GAZZETTA 2013 2014'!AD609,'BONUS GAZZETTA 2013 2014'!AG609,'BONUS GAZZETTA 2013 2014'!AI609,'BONUS GAZZETTA 2013 2014'!AK609,'BONUS GAZZETTA 2013 2014'!AM609)</f>
        <v>-1</v>
      </c>
      <c r="BG609" s="1">
        <f>SUM('BONUS GAZZETTA 2013 2014'!D609,'BONUS GAZZETTA 2013 2014'!F609,'BONUS GAZZETTA 2013 2014'!G609,'BONUS GAZZETTA 2013 2014'!I609,'BONUS GAZZETTA 2013 2014'!K609,'BONUS GAZZETTA 2013 2014'!N609,'BONUS GAZZETTA 2013 2014'!P609,'BONUS GAZZETTA 2013 2014'!R609,'BONUS GAZZETTA 2013 2014'!T609,'BONUS GAZZETTA 2013 2014'!V609,'BONUS GAZZETTA 2013 2014'!X609,'BONUS GAZZETTA 2013 2014'!AA609,'BONUS GAZZETTA 2013 2014'!AC609,'BONUS GAZZETTA 2013 2014'!AE609,'BONUS GAZZETTA 2013 2014'!AF609,'BONUS GAZZETTA 2013 2014'!AH609,'BONUS GAZZETTA 2013 2014'!AJ609,'BONUS GAZZETTA 2013 2014'!AL609,'BONUS GAZZETTA 2013 2014'!AN609)</f>
        <v>0</v>
      </c>
      <c r="BH609" s="1">
        <f t="shared" si="249"/>
        <v>44</v>
      </c>
      <c r="BI609" s="1">
        <f t="shared" si="250"/>
        <v>33.5</v>
      </c>
    </row>
    <row r="610" spans="1:61">
      <c r="A610" s="55" t="s">
        <v>2</v>
      </c>
      <c r="B610" s="55" t="s">
        <v>271</v>
      </c>
      <c r="C610" s="55">
        <v>6</v>
      </c>
      <c r="D610" s="55">
        <v>5</v>
      </c>
      <c r="E610" s="55">
        <v>6</v>
      </c>
      <c r="F610" s="55">
        <v>6.5</v>
      </c>
      <c r="G610" s="55">
        <v>5.5</v>
      </c>
      <c r="H610" s="56">
        <v>6</v>
      </c>
      <c r="I610" s="55"/>
      <c r="J610" s="55"/>
      <c r="K610" s="55">
        <v>5</v>
      </c>
      <c r="L610" s="55"/>
      <c r="M610" s="55"/>
      <c r="N610" s="55"/>
      <c r="O610" s="55">
        <v>6</v>
      </c>
      <c r="P610" s="55"/>
      <c r="Q610" s="55" t="s">
        <v>423</v>
      </c>
      <c r="R610" s="55">
        <v>6</v>
      </c>
      <c r="S610" s="55">
        <v>6</v>
      </c>
      <c r="T610" s="55">
        <v>6.5</v>
      </c>
      <c r="U610" s="55">
        <v>5.5</v>
      </c>
      <c r="V610" s="55">
        <v>6</v>
      </c>
      <c r="W610" s="55"/>
      <c r="X610" s="55">
        <v>6.5</v>
      </c>
      <c r="Y610" s="55">
        <v>5</v>
      </c>
      <c r="Z610" s="55">
        <v>5</v>
      </c>
      <c r="AA610" s="55">
        <v>6</v>
      </c>
      <c r="AB610" s="55">
        <v>6</v>
      </c>
      <c r="AC610" s="55">
        <v>5</v>
      </c>
      <c r="AD610" s="55">
        <v>5.5</v>
      </c>
      <c r="AE610" s="55">
        <v>5</v>
      </c>
      <c r="AF610" s="55"/>
      <c r="AG610" s="55">
        <v>6</v>
      </c>
      <c r="AH610" s="55">
        <v>6.5</v>
      </c>
      <c r="AI610" s="55">
        <v>5</v>
      </c>
      <c r="AJ610" s="55">
        <v>6</v>
      </c>
      <c r="AK610" s="55">
        <v>6.5</v>
      </c>
      <c r="AL610" s="55">
        <v>5</v>
      </c>
      <c r="AM610" s="55">
        <v>6.5</v>
      </c>
      <c r="AN610" s="55">
        <v>4.5</v>
      </c>
      <c r="AO610" s="8">
        <f t="shared" si="262"/>
        <v>29</v>
      </c>
      <c r="AP610" s="8">
        <f t="shared" si="267"/>
        <v>14</v>
      </c>
      <c r="AQ610" s="8">
        <f t="shared" si="268"/>
        <v>15</v>
      </c>
      <c r="AR610" s="8">
        <f t="shared" si="263"/>
        <v>5.7241379310344831</v>
      </c>
      <c r="AS610" s="8">
        <f t="shared" si="259"/>
        <v>5.833333333333333</v>
      </c>
      <c r="AT610" s="8">
        <f t="shared" si="260"/>
        <v>5.6470588235294121</v>
      </c>
      <c r="AU610" s="8">
        <f t="shared" si="264"/>
        <v>6</v>
      </c>
      <c r="AV610" s="8">
        <f t="shared" si="269"/>
        <v>5.7857142857142856</v>
      </c>
      <c r="AW610" s="8">
        <f t="shared" si="270"/>
        <v>5.666666666666667</v>
      </c>
      <c r="AX610" s="8">
        <f t="shared" si="265"/>
        <v>5.5862068965517242</v>
      </c>
      <c r="AY610" s="8">
        <f t="shared" si="247"/>
        <v>5.7142857142857144</v>
      </c>
      <c r="AZ610" s="8">
        <f t="shared" si="248"/>
        <v>5.4666666666666668</v>
      </c>
      <c r="BA610" s="1">
        <f t="shared" si="266"/>
        <v>166</v>
      </c>
      <c r="BB610" s="1">
        <f>SUM('BONUS GAZZETTA 2013 2014'!C610:AN610)</f>
        <v>-4</v>
      </c>
      <c r="BC610" s="15">
        <f t="shared" si="261"/>
        <v>162</v>
      </c>
      <c r="BD610" s="1">
        <f t="shared" si="271"/>
        <v>81</v>
      </c>
      <c r="BE610" s="1">
        <f t="shared" si="272"/>
        <v>85</v>
      </c>
      <c r="BF610" s="1">
        <f>SUM('BONUS GAZZETTA 2013 2014'!C610,'BONUS GAZZETTA 2013 2014'!E610,'BONUS GAZZETTA 2013 2014'!H610,'BONUS GAZZETTA 2013 2014'!J610,'BONUS GAZZETTA 2013 2014'!L610,'BONUS GAZZETTA 2013 2014'!M610,'BONUS GAZZETTA 2013 2014'!O610,'BONUS GAZZETTA 2013 2014'!Q610,'BONUS GAZZETTA 2013 2014'!S610,'BONUS GAZZETTA 2013 2014'!U610,'BONUS GAZZETTA 2013 2014'!W610,'BONUS GAZZETTA 2013 2014'!Y610,'BONUS GAZZETTA 2013 2014'!Z610,'BONUS GAZZETTA 2013 2014'!AB610,'BONUS GAZZETTA 2013 2014'!AD610,'BONUS GAZZETTA 2013 2014'!AG610,'BONUS GAZZETTA 2013 2014'!AI610,'BONUS GAZZETTA 2013 2014'!AK610,'BONUS GAZZETTA 2013 2014'!AM610)</f>
        <v>-1</v>
      </c>
      <c r="BG610" s="1">
        <f>SUM('BONUS GAZZETTA 2013 2014'!D610,'BONUS GAZZETTA 2013 2014'!F610,'BONUS GAZZETTA 2013 2014'!G610,'BONUS GAZZETTA 2013 2014'!I610,'BONUS GAZZETTA 2013 2014'!K610,'BONUS GAZZETTA 2013 2014'!N610,'BONUS GAZZETTA 2013 2014'!P610,'BONUS GAZZETTA 2013 2014'!R610,'BONUS GAZZETTA 2013 2014'!T610,'BONUS GAZZETTA 2013 2014'!V610,'BONUS GAZZETTA 2013 2014'!X610,'BONUS GAZZETTA 2013 2014'!AA610,'BONUS GAZZETTA 2013 2014'!AC610,'BONUS GAZZETTA 2013 2014'!AE610,'BONUS GAZZETTA 2013 2014'!AF610,'BONUS GAZZETTA 2013 2014'!AH610,'BONUS GAZZETTA 2013 2014'!AJ610,'BONUS GAZZETTA 2013 2014'!AL610,'BONUS GAZZETTA 2013 2014'!AN610)</f>
        <v>-3</v>
      </c>
      <c r="BH610" s="1">
        <f t="shared" si="249"/>
        <v>80</v>
      </c>
      <c r="BI610" s="1">
        <f t="shared" si="250"/>
        <v>82</v>
      </c>
    </row>
    <row r="611" spans="1:61">
      <c r="A611" s="55" t="s">
        <v>2</v>
      </c>
      <c r="B611" s="55" t="s">
        <v>613</v>
      </c>
      <c r="C611" s="55"/>
      <c r="D611" s="55"/>
      <c r="E611" s="55"/>
      <c r="F611" s="55"/>
      <c r="G611" s="55"/>
      <c r="H611" s="56"/>
      <c r="I611" s="55"/>
      <c r="J611" s="55"/>
      <c r="K611" s="55"/>
      <c r="L611" s="55"/>
      <c r="M611" s="55"/>
      <c r="N611" s="55"/>
      <c r="O611" s="55"/>
      <c r="P611" s="55"/>
      <c r="Q611" s="55"/>
      <c r="R611" s="55"/>
      <c r="S611" s="55"/>
      <c r="T611" s="55"/>
      <c r="U611" s="55"/>
      <c r="V611" s="55"/>
      <c r="W611" s="55"/>
      <c r="X611" s="55"/>
      <c r="Y611" s="55"/>
      <c r="Z611" s="55"/>
      <c r="AA611" s="55"/>
      <c r="AB611" s="55"/>
      <c r="AC611" s="55"/>
      <c r="AD611" s="55"/>
      <c r="AE611" s="55">
        <v>6</v>
      </c>
      <c r="AF611" s="55"/>
      <c r="AG611" s="55"/>
      <c r="AH611" s="55"/>
      <c r="AI611" s="55" t="s">
        <v>423</v>
      </c>
      <c r="AJ611" s="55">
        <v>5.5</v>
      </c>
      <c r="AK611" s="55">
        <v>6</v>
      </c>
      <c r="AL611" s="55">
        <v>6.5</v>
      </c>
      <c r="AM611" s="55">
        <v>6</v>
      </c>
      <c r="AN611" s="55"/>
      <c r="AO611" s="8">
        <f t="shared" si="262"/>
        <v>5</v>
      </c>
      <c r="AP611" s="8">
        <f t="shared" si="267"/>
        <v>2</v>
      </c>
      <c r="AQ611" s="8">
        <f t="shared" si="268"/>
        <v>3</v>
      </c>
      <c r="AR611" s="8">
        <f t="shared" si="263"/>
        <v>6</v>
      </c>
      <c r="AS611" s="8" t="e">
        <f t="shared" si="259"/>
        <v>#DIV/0!</v>
      </c>
      <c r="AT611" s="8">
        <f t="shared" si="260"/>
        <v>6</v>
      </c>
      <c r="AU611" s="8">
        <f t="shared" si="264"/>
        <v>6</v>
      </c>
      <c r="AV611" s="8">
        <f t="shared" si="269"/>
        <v>6</v>
      </c>
      <c r="AW611" s="8">
        <f t="shared" si="270"/>
        <v>6</v>
      </c>
      <c r="AX611" s="8">
        <f t="shared" si="265"/>
        <v>6</v>
      </c>
      <c r="AY611" s="8">
        <f t="shared" si="247"/>
        <v>6</v>
      </c>
      <c r="AZ611" s="8">
        <f t="shared" si="248"/>
        <v>6</v>
      </c>
      <c r="BA611" s="1">
        <f t="shared" si="266"/>
        <v>30</v>
      </c>
      <c r="BB611" s="1">
        <f>SUM('BONUS GAZZETTA 2013 2014'!C611:AN611)</f>
        <v>0</v>
      </c>
      <c r="BC611" s="15">
        <f t="shared" si="261"/>
        <v>30</v>
      </c>
      <c r="BD611" s="1">
        <f t="shared" si="271"/>
        <v>12</v>
      </c>
      <c r="BE611" s="1">
        <f t="shared" si="272"/>
        <v>18</v>
      </c>
      <c r="BF611" s="1">
        <f>SUM('BONUS GAZZETTA 2013 2014'!C611,'BONUS GAZZETTA 2013 2014'!E611,'BONUS GAZZETTA 2013 2014'!H611,'BONUS GAZZETTA 2013 2014'!J611,'BONUS GAZZETTA 2013 2014'!L611,'BONUS GAZZETTA 2013 2014'!M611,'BONUS GAZZETTA 2013 2014'!O611,'BONUS GAZZETTA 2013 2014'!Q611,'BONUS GAZZETTA 2013 2014'!S611,'BONUS GAZZETTA 2013 2014'!U611,'BONUS GAZZETTA 2013 2014'!W611,'BONUS GAZZETTA 2013 2014'!Y611,'BONUS GAZZETTA 2013 2014'!Z611,'BONUS GAZZETTA 2013 2014'!AB611,'BONUS GAZZETTA 2013 2014'!AD611,'BONUS GAZZETTA 2013 2014'!AG611,'BONUS GAZZETTA 2013 2014'!AI611,'BONUS GAZZETTA 2013 2014'!AK611,'BONUS GAZZETTA 2013 2014'!AM611)</f>
        <v>0</v>
      </c>
      <c r="BG611" s="1">
        <f>SUM('BONUS GAZZETTA 2013 2014'!D611,'BONUS GAZZETTA 2013 2014'!F611,'BONUS GAZZETTA 2013 2014'!G611,'BONUS GAZZETTA 2013 2014'!I611,'BONUS GAZZETTA 2013 2014'!K611,'BONUS GAZZETTA 2013 2014'!N611,'BONUS GAZZETTA 2013 2014'!P611,'BONUS GAZZETTA 2013 2014'!R611,'BONUS GAZZETTA 2013 2014'!T611,'BONUS GAZZETTA 2013 2014'!V611,'BONUS GAZZETTA 2013 2014'!X611,'BONUS GAZZETTA 2013 2014'!AA611,'BONUS GAZZETTA 2013 2014'!AC611,'BONUS GAZZETTA 2013 2014'!AE611,'BONUS GAZZETTA 2013 2014'!AF611,'BONUS GAZZETTA 2013 2014'!AH611,'BONUS GAZZETTA 2013 2014'!AJ611,'BONUS GAZZETTA 2013 2014'!AL611,'BONUS GAZZETTA 2013 2014'!AN611)</f>
        <v>0</v>
      </c>
      <c r="BH611" s="1">
        <f t="shared" si="249"/>
        <v>12</v>
      </c>
      <c r="BI611" s="1">
        <f t="shared" si="250"/>
        <v>18</v>
      </c>
    </row>
    <row r="612" spans="1:61">
      <c r="A612" s="55" t="s">
        <v>8</v>
      </c>
      <c r="B612" s="55" t="s">
        <v>473</v>
      </c>
      <c r="C612" s="55"/>
      <c r="D612" s="55"/>
      <c r="E612" s="55"/>
      <c r="F612" s="55"/>
      <c r="G612" s="55">
        <v>6</v>
      </c>
      <c r="H612" s="56"/>
      <c r="I612" s="55"/>
      <c r="J612" s="55"/>
      <c r="K612" s="55"/>
      <c r="L612" s="55"/>
      <c r="M612" s="55"/>
      <c r="N612" s="55"/>
      <c r="O612" s="55"/>
      <c r="P612" s="55">
        <v>5.5</v>
      </c>
      <c r="Q612" s="55">
        <v>5.5</v>
      </c>
      <c r="R612" s="55"/>
      <c r="S612" s="55"/>
      <c r="T612" s="55"/>
      <c r="U612" s="55"/>
      <c r="V612" s="55">
        <v>5.5</v>
      </c>
      <c r="W612" s="55"/>
      <c r="X612" s="55">
        <v>5.5</v>
      </c>
      <c r="Y612" s="55">
        <v>6</v>
      </c>
      <c r="Z612" s="55"/>
      <c r="AA612" s="55"/>
      <c r="AB612" s="55"/>
      <c r="AC612" s="55">
        <v>4.5</v>
      </c>
      <c r="AD612" s="55" t="s">
        <v>423</v>
      </c>
      <c r="AE612" s="55"/>
      <c r="AF612" s="55">
        <v>5</v>
      </c>
      <c r="AG612" s="55"/>
      <c r="AH612" s="55"/>
      <c r="AI612" s="55" t="s">
        <v>423</v>
      </c>
      <c r="AJ612" s="55">
        <v>7</v>
      </c>
      <c r="AK612" s="55"/>
      <c r="AL612" s="55">
        <v>6</v>
      </c>
      <c r="AM612" s="55">
        <v>5.5</v>
      </c>
      <c r="AN612" s="55"/>
      <c r="AO612" s="8">
        <f t="shared" si="262"/>
        <v>11</v>
      </c>
      <c r="AP612" s="8">
        <f t="shared" si="267"/>
        <v>3</v>
      </c>
      <c r="AQ612" s="8">
        <f t="shared" si="268"/>
        <v>8</v>
      </c>
      <c r="AR612" s="8">
        <f t="shared" si="263"/>
        <v>5.6363636363636367</v>
      </c>
      <c r="AS612" s="8">
        <f t="shared" si="259"/>
        <v>5.666666666666667</v>
      </c>
      <c r="AT612" s="8">
        <f t="shared" si="260"/>
        <v>5.625</v>
      </c>
      <c r="AU612" s="8">
        <f t="shared" si="264"/>
        <v>5.5</v>
      </c>
      <c r="AV612" s="8">
        <f t="shared" si="269"/>
        <v>5.666666666666667</v>
      </c>
      <c r="AW612" s="8">
        <f t="shared" si="270"/>
        <v>5.625</v>
      </c>
      <c r="AX612" s="8">
        <f t="shared" si="265"/>
        <v>5.5454545454545459</v>
      </c>
      <c r="AY612" s="8">
        <f t="shared" si="247"/>
        <v>5.666666666666667</v>
      </c>
      <c r="AZ612" s="8">
        <f t="shared" si="248"/>
        <v>5.5</v>
      </c>
      <c r="BA612" s="1">
        <f t="shared" si="266"/>
        <v>62</v>
      </c>
      <c r="BB612" s="1">
        <f>SUM('BONUS GAZZETTA 2013 2014'!C612:AN612)</f>
        <v>-1</v>
      </c>
      <c r="BC612" s="15">
        <f t="shared" si="261"/>
        <v>61</v>
      </c>
      <c r="BD612" s="1">
        <f t="shared" si="271"/>
        <v>17</v>
      </c>
      <c r="BE612" s="1">
        <f t="shared" si="272"/>
        <v>45</v>
      </c>
      <c r="BF612" s="1">
        <f>SUM('BONUS GAZZETTA 2013 2014'!C612,'BONUS GAZZETTA 2013 2014'!E612,'BONUS GAZZETTA 2013 2014'!H612,'BONUS GAZZETTA 2013 2014'!J612,'BONUS GAZZETTA 2013 2014'!L612,'BONUS GAZZETTA 2013 2014'!M612,'BONUS GAZZETTA 2013 2014'!O612,'BONUS GAZZETTA 2013 2014'!Q612,'BONUS GAZZETTA 2013 2014'!S612,'BONUS GAZZETTA 2013 2014'!U612,'BONUS GAZZETTA 2013 2014'!W612,'BONUS GAZZETTA 2013 2014'!Y612,'BONUS GAZZETTA 2013 2014'!Z612,'BONUS GAZZETTA 2013 2014'!AB612,'BONUS GAZZETTA 2013 2014'!AD612,'BONUS GAZZETTA 2013 2014'!AG612,'BONUS GAZZETTA 2013 2014'!AI612,'BONUS GAZZETTA 2013 2014'!AK612,'BONUS GAZZETTA 2013 2014'!AM612)</f>
        <v>0</v>
      </c>
      <c r="BG612" s="1">
        <f>SUM('BONUS GAZZETTA 2013 2014'!D612,'BONUS GAZZETTA 2013 2014'!F612,'BONUS GAZZETTA 2013 2014'!G612,'BONUS GAZZETTA 2013 2014'!I612,'BONUS GAZZETTA 2013 2014'!K612,'BONUS GAZZETTA 2013 2014'!N612,'BONUS GAZZETTA 2013 2014'!P612,'BONUS GAZZETTA 2013 2014'!R612,'BONUS GAZZETTA 2013 2014'!T612,'BONUS GAZZETTA 2013 2014'!V612,'BONUS GAZZETTA 2013 2014'!X612,'BONUS GAZZETTA 2013 2014'!AA612,'BONUS GAZZETTA 2013 2014'!AC612,'BONUS GAZZETTA 2013 2014'!AE612,'BONUS GAZZETTA 2013 2014'!AF612,'BONUS GAZZETTA 2013 2014'!AH612,'BONUS GAZZETTA 2013 2014'!AJ612,'BONUS GAZZETTA 2013 2014'!AL612,'BONUS GAZZETTA 2013 2014'!AN612)</f>
        <v>-1</v>
      </c>
      <c r="BH612" s="1">
        <f t="shared" si="249"/>
        <v>17</v>
      </c>
      <c r="BI612" s="1">
        <f t="shared" si="250"/>
        <v>44</v>
      </c>
    </row>
    <row r="613" spans="1:61">
      <c r="A613" s="55" t="s">
        <v>8</v>
      </c>
      <c r="B613" s="55" t="s">
        <v>447</v>
      </c>
      <c r="C613" s="55"/>
      <c r="D613" s="55"/>
      <c r="E613" s="55"/>
      <c r="F613" s="55">
        <v>5.5</v>
      </c>
      <c r="G613" s="55" t="s">
        <v>423</v>
      </c>
      <c r="H613" s="56"/>
      <c r="I613" s="55"/>
      <c r="J613" s="55"/>
      <c r="K613" s="55">
        <v>5.5</v>
      </c>
      <c r="L613" s="55"/>
      <c r="M613" s="55"/>
      <c r="N613" s="55"/>
      <c r="O613" s="55"/>
      <c r="P613" s="55"/>
      <c r="Q613" s="55"/>
      <c r="R613" s="55">
        <v>6</v>
      </c>
      <c r="S613" s="55">
        <v>6</v>
      </c>
      <c r="T613" s="55" t="s">
        <v>423</v>
      </c>
      <c r="U613" s="55" t="s">
        <v>423</v>
      </c>
      <c r="V613" s="55" t="s">
        <v>423</v>
      </c>
      <c r="W613" s="55">
        <v>5.5</v>
      </c>
      <c r="X613" s="55">
        <v>6</v>
      </c>
      <c r="Y613" s="55">
        <v>5.5</v>
      </c>
      <c r="Z613" s="55">
        <v>5</v>
      </c>
      <c r="AA613" s="55">
        <v>6.5</v>
      </c>
      <c r="AB613" s="55">
        <v>6</v>
      </c>
      <c r="AC613" s="55">
        <v>6.5</v>
      </c>
      <c r="AD613" s="55"/>
      <c r="AE613" s="55">
        <v>5.5</v>
      </c>
      <c r="AF613" s="55"/>
      <c r="AG613" s="55">
        <v>7</v>
      </c>
      <c r="AH613" s="55">
        <v>6.5</v>
      </c>
      <c r="AI613" s="55">
        <v>5</v>
      </c>
      <c r="AJ613" s="55"/>
      <c r="AK613" s="55">
        <v>7</v>
      </c>
      <c r="AL613" s="55">
        <v>5.5</v>
      </c>
      <c r="AM613" s="55">
        <v>5.5</v>
      </c>
      <c r="AN613" s="55">
        <v>5</v>
      </c>
      <c r="AO613" s="8">
        <f t="shared" si="262"/>
        <v>19</v>
      </c>
      <c r="AP613" s="8">
        <f t="shared" si="267"/>
        <v>9</v>
      </c>
      <c r="AQ613" s="8">
        <f t="shared" si="268"/>
        <v>10</v>
      </c>
      <c r="AR613" s="8">
        <f t="shared" si="263"/>
        <v>5.8421052631578947</v>
      </c>
      <c r="AS613" s="8">
        <f t="shared" si="259"/>
        <v>5.75</v>
      </c>
      <c r="AT613" s="8">
        <f t="shared" si="260"/>
        <v>5.8666666666666663</v>
      </c>
      <c r="AU613" s="8">
        <f t="shared" si="264"/>
        <v>5.5</v>
      </c>
      <c r="AV613" s="8">
        <f t="shared" si="269"/>
        <v>5.833333333333333</v>
      </c>
      <c r="AW613" s="8">
        <f t="shared" si="270"/>
        <v>5.85</v>
      </c>
      <c r="AX613" s="8">
        <f t="shared" si="265"/>
        <v>5.7631578947368425</v>
      </c>
      <c r="AY613" s="8">
        <f t="shared" si="247"/>
        <v>6</v>
      </c>
      <c r="AZ613" s="8">
        <f t="shared" si="248"/>
        <v>5.55</v>
      </c>
      <c r="BA613" s="1">
        <f t="shared" si="266"/>
        <v>111</v>
      </c>
      <c r="BB613" s="1">
        <f>SUM('BONUS GAZZETTA 2013 2014'!C613:AN613)</f>
        <v>-1.5</v>
      </c>
      <c r="BC613" s="15">
        <f t="shared" si="261"/>
        <v>109.5</v>
      </c>
      <c r="BD613" s="1">
        <f t="shared" si="271"/>
        <v>52.5</v>
      </c>
      <c r="BE613" s="1">
        <f t="shared" si="272"/>
        <v>58.5</v>
      </c>
      <c r="BF613" s="1">
        <f>SUM('BONUS GAZZETTA 2013 2014'!C613,'BONUS GAZZETTA 2013 2014'!E613,'BONUS GAZZETTA 2013 2014'!H613,'BONUS GAZZETTA 2013 2014'!J613,'BONUS GAZZETTA 2013 2014'!L613,'BONUS GAZZETTA 2013 2014'!M613,'BONUS GAZZETTA 2013 2014'!O613,'BONUS GAZZETTA 2013 2014'!Q613,'BONUS GAZZETTA 2013 2014'!S613,'BONUS GAZZETTA 2013 2014'!U613,'BONUS GAZZETTA 2013 2014'!W613,'BONUS GAZZETTA 2013 2014'!Y613,'BONUS GAZZETTA 2013 2014'!Z613,'BONUS GAZZETTA 2013 2014'!AB613,'BONUS GAZZETTA 2013 2014'!AD613,'BONUS GAZZETTA 2013 2014'!AG613,'BONUS GAZZETTA 2013 2014'!AI613,'BONUS GAZZETTA 2013 2014'!AK613,'BONUS GAZZETTA 2013 2014'!AM613)</f>
        <v>1.5</v>
      </c>
      <c r="BG613" s="1">
        <f>SUM('BONUS GAZZETTA 2013 2014'!D613,'BONUS GAZZETTA 2013 2014'!F613,'BONUS GAZZETTA 2013 2014'!G613,'BONUS GAZZETTA 2013 2014'!I613,'BONUS GAZZETTA 2013 2014'!K613,'BONUS GAZZETTA 2013 2014'!N613,'BONUS GAZZETTA 2013 2014'!P613,'BONUS GAZZETTA 2013 2014'!R613,'BONUS GAZZETTA 2013 2014'!T613,'BONUS GAZZETTA 2013 2014'!V613,'BONUS GAZZETTA 2013 2014'!X613,'BONUS GAZZETTA 2013 2014'!AA613,'BONUS GAZZETTA 2013 2014'!AC613,'BONUS GAZZETTA 2013 2014'!AE613,'BONUS GAZZETTA 2013 2014'!AF613,'BONUS GAZZETTA 2013 2014'!AH613,'BONUS GAZZETTA 2013 2014'!AJ613,'BONUS GAZZETTA 2013 2014'!AL613,'BONUS GAZZETTA 2013 2014'!AN613)</f>
        <v>-3</v>
      </c>
      <c r="BH613" s="1">
        <f t="shared" si="249"/>
        <v>54</v>
      </c>
      <c r="BI613" s="1">
        <f t="shared" si="250"/>
        <v>55.5</v>
      </c>
    </row>
    <row r="614" spans="1:61">
      <c r="A614" s="55" t="s">
        <v>8</v>
      </c>
      <c r="B614" s="55" t="s">
        <v>273</v>
      </c>
      <c r="C614" s="55">
        <v>7</v>
      </c>
      <c r="D614" s="55">
        <v>5</v>
      </c>
      <c r="E614" s="55">
        <v>6</v>
      </c>
      <c r="F614" s="55">
        <v>5.5</v>
      </c>
      <c r="G614" s="55"/>
      <c r="H614" s="56">
        <v>6.5</v>
      </c>
      <c r="I614" s="55">
        <v>6.5</v>
      </c>
      <c r="J614" s="55">
        <v>6.5</v>
      </c>
      <c r="K614" s="55">
        <v>5</v>
      </c>
      <c r="L614" s="55">
        <v>6</v>
      </c>
      <c r="M614" s="55">
        <v>6</v>
      </c>
      <c r="N614" s="55">
        <v>6</v>
      </c>
      <c r="O614" s="55">
        <v>6</v>
      </c>
      <c r="P614" s="55"/>
      <c r="Q614" s="55"/>
      <c r="R614" s="55">
        <v>6</v>
      </c>
      <c r="S614" s="55">
        <v>6</v>
      </c>
      <c r="T614" s="55"/>
      <c r="U614" s="55"/>
      <c r="V614" s="55"/>
      <c r="W614" s="55">
        <v>5</v>
      </c>
      <c r="X614" s="55"/>
      <c r="Y614" s="55"/>
      <c r="Z614" s="55"/>
      <c r="AA614" s="55" t="s">
        <v>423</v>
      </c>
      <c r="AB614" s="55"/>
      <c r="AC614" s="55"/>
      <c r="AD614" s="55">
        <v>5.5</v>
      </c>
      <c r="AE614" s="55" t="s">
        <v>429</v>
      </c>
      <c r="AF614" s="55"/>
      <c r="AG614" s="55" t="s">
        <v>423</v>
      </c>
      <c r="AH614" s="55" t="s">
        <v>423</v>
      </c>
      <c r="AI614" s="55"/>
      <c r="AJ614" s="55">
        <v>7</v>
      </c>
      <c r="AK614" s="55"/>
      <c r="AL614" s="55"/>
      <c r="AM614" s="55"/>
      <c r="AN614" s="55"/>
      <c r="AO614" s="8">
        <f t="shared" si="262"/>
        <v>17</v>
      </c>
      <c r="AP614" s="8">
        <f t="shared" si="267"/>
        <v>10</v>
      </c>
      <c r="AQ614" s="8">
        <f t="shared" si="268"/>
        <v>7</v>
      </c>
      <c r="AR614" s="8">
        <f t="shared" si="263"/>
        <v>5.9705882352941178</v>
      </c>
      <c r="AS614" s="8">
        <f t="shared" si="259"/>
        <v>6</v>
      </c>
      <c r="AT614" s="8">
        <f t="shared" si="260"/>
        <v>5.833333333333333</v>
      </c>
      <c r="AU614" s="8">
        <f t="shared" si="264"/>
        <v>6</v>
      </c>
      <c r="AV614" s="8">
        <f t="shared" si="269"/>
        <v>6.05</v>
      </c>
      <c r="AW614" s="8">
        <f t="shared" si="270"/>
        <v>5.8571428571428568</v>
      </c>
      <c r="AX614" s="8">
        <f t="shared" si="265"/>
        <v>6.0882352941176467</v>
      </c>
      <c r="AY614" s="8">
        <f t="shared" si="247"/>
        <v>6</v>
      </c>
      <c r="AZ614" s="8">
        <f t="shared" si="248"/>
        <v>6.2142857142857144</v>
      </c>
      <c r="BA614" s="1">
        <f t="shared" si="266"/>
        <v>101.5</v>
      </c>
      <c r="BB614" s="1">
        <f>SUM('BONUS GAZZETTA 2013 2014'!C614:AN614)</f>
        <v>2</v>
      </c>
      <c r="BC614" s="15">
        <f t="shared" si="261"/>
        <v>103.5</v>
      </c>
      <c r="BD614" s="1">
        <f t="shared" si="271"/>
        <v>60.5</v>
      </c>
      <c r="BE614" s="1">
        <f t="shared" si="272"/>
        <v>41</v>
      </c>
      <c r="BF614" s="1">
        <f>SUM('BONUS GAZZETTA 2013 2014'!C614,'BONUS GAZZETTA 2013 2014'!E614,'BONUS GAZZETTA 2013 2014'!H614,'BONUS GAZZETTA 2013 2014'!J614,'BONUS GAZZETTA 2013 2014'!L614,'BONUS GAZZETTA 2013 2014'!M614,'BONUS GAZZETTA 2013 2014'!O614,'BONUS GAZZETTA 2013 2014'!Q614,'BONUS GAZZETTA 2013 2014'!S614,'BONUS GAZZETTA 2013 2014'!U614,'BONUS GAZZETTA 2013 2014'!W614,'BONUS GAZZETTA 2013 2014'!Y614,'BONUS GAZZETTA 2013 2014'!Z614,'BONUS GAZZETTA 2013 2014'!AB614,'BONUS GAZZETTA 2013 2014'!AD614,'BONUS GAZZETTA 2013 2014'!AG614,'BONUS GAZZETTA 2013 2014'!AI614,'BONUS GAZZETTA 2013 2014'!AK614,'BONUS GAZZETTA 2013 2014'!AM614)</f>
        <v>-0.5</v>
      </c>
      <c r="BG614" s="1">
        <f>SUM('BONUS GAZZETTA 2013 2014'!D614,'BONUS GAZZETTA 2013 2014'!F614,'BONUS GAZZETTA 2013 2014'!G614,'BONUS GAZZETTA 2013 2014'!I614,'BONUS GAZZETTA 2013 2014'!K614,'BONUS GAZZETTA 2013 2014'!N614,'BONUS GAZZETTA 2013 2014'!P614,'BONUS GAZZETTA 2013 2014'!R614,'BONUS GAZZETTA 2013 2014'!T614,'BONUS GAZZETTA 2013 2014'!V614,'BONUS GAZZETTA 2013 2014'!X614,'BONUS GAZZETTA 2013 2014'!AA614,'BONUS GAZZETTA 2013 2014'!AC614,'BONUS GAZZETTA 2013 2014'!AE614,'BONUS GAZZETTA 2013 2014'!AF614,'BONUS GAZZETTA 2013 2014'!AH614,'BONUS GAZZETTA 2013 2014'!AJ614,'BONUS GAZZETTA 2013 2014'!AL614,'BONUS GAZZETTA 2013 2014'!AN614)</f>
        <v>2.5</v>
      </c>
      <c r="BH614" s="1">
        <f t="shared" si="249"/>
        <v>60</v>
      </c>
      <c r="BI614" s="1">
        <f t="shared" si="250"/>
        <v>43.5</v>
      </c>
    </row>
    <row r="615" spans="1:61">
      <c r="A615" s="55" t="s">
        <v>8</v>
      </c>
      <c r="B615" s="55" t="s">
        <v>624</v>
      </c>
      <c r="C615" s="55"/>
      <c r="D615" s="55"/>
      <c r="E615" s="55"/>
      <c r="F615" s="55"/>
      <c r="G615" s="55"/>
      <c r="H615" s="56"/>
      <c r="I615" s="55"/>
      <c r="J615" s="55"/>
      <c r="K615" s="55"/>
      <c r="L615" s="55"/>
      <c r="M615" s="55"/>
      <c r="N615" s="55"/>
      <c r="O615" s="55"/>
      <c r="P615" s="55"/>
      <c r="Q615" s="55"/>
      <c r="R615" s="55"/>
      <c r="S615" s="55"/>
      <c r="T615" s="55"/>
      <c r="U615" s="55"/>
      <c r="V615" s="55"/>
      <c r="W615" s="55"/>
      <c r="X615" s="55"/>
      <c r="Y615" s="55"/>
      <c r="Z615" s="55"/>
      <c r="AA615" s="55"/>
      <c r="AB615" s="55"/>
      <c r="AC615" s="55"/>
      <c r="AD615" s="55"/>
      <c r="AE615" s="55"/>
      <c r="AF615" s="55"/>
      <c r="AG615" s="55"/>
      <c r="AH615" s="55"/>
      <c r="AI615" s="55"/>
      <c r="AJ615" s="55">
        <v>6</v>
      </c>
      <c r="AK615" s="55"/>
      <c r="AL615" s="55"/>
      <c r="AM615" s="55"/>
      <c r="AN615" s="55"/>
      <c r="AO615" s="8">
        <f t="shared" si="262"/>
        <v>1</v>
      </c>
      <c r="AP615" s="8">
        <f t="shared" si="267"/>
        <v>0</v>
      </c>
      <c r="AQ615" s="8">
        <f t="shared" si="268"/>
        <v>1</v>
      </c>
      <c r="AR615" s="8">
        <f t="shared" si="263"/>
        <v>6</v>
      </c>
      <c r="AS615" s="8" t="e">
        <f t="shared" si="259"/>
        <v>#DIV/0!</v>
      </c>
      <c r="AT615" s="8">
        <f t="shared" si="260"/>
        <v>6</v>
      </c>
      <c r="AU615" s="8" t="e">
        <f t="shared" si="264"/>
        <v>#N/A</v>
      </c>
      <c r="AV615" s="8" t="e">
        <f t="shared" si="269"/>
        <v>#DIV/0!</v>
      </c>
      <c r="AW615" s="8">
        <f t="shared" si="270"/>
        <v>6</v>
      </c>
      <c r="AX615" s="8">
        <f t="shared" si="265"/>
        <v>5.5</v>
      </c>
      <c r="AY615" s="8" t="e">
        <f t="shared" si="247"/>
        <v>#DIV/0!</v>
      </c>
      <c r="AZ615" s="8">
        <f t="shared" si="248"/>
        <v>5.5</v>
      </c>
      <c r="BA615" s="1">
        <f t="shared" si="266"/>
        <v>6</v>
      </c>
      <c r="BB615" s="1">
        <f>SUM('BONUS GAZZETTA 2013 2014'!C615:AN615)</f>
        <v>-0.5</v>
      </c>
      <c r="BC615" s="15">
        <f t="shared" si="261"/>
        <v>5.5</v>
      </c>
      <c r="BD615" s="1">
        <f t="shared" si="271"/>
        <v>0</v>
      </c>
      <c r="BE615" s="1">
        <f t="shared" si="272"/>
        <v>6</v>
      </c>
      <c r="BF615" s="1">
        <f>SUM('BONUS GAZZETTA 2013 2014'!C615,'BONUS GAZZETTA 2013 2014'!E615,'BONUS GAZZETTA 2013 2014'!H615,'BONUS GAZZETTA 2013 2014'!J615,'BONUS GAZZETTA 2013 2014'!L615,'BONUS GAZZETTA 2013 2014'!M615,'BONUS GAZZETTA 2013 2014'!O615,'BONUS GAZZETTA 2013 2014'!Q615,'BONUS GAZZETTA 2013 2014'!S615,'BONUS GAZZETTA 2013 2014'!U615,'BONUS GAZZETTA 2013 2014'!W615,'BONUS GAZZETTA 2013 2014'!Y615,'BONUS GAZZETTA 2013 2014'!Z615,'BONUS GAZZETTA 2013 2014'!AB615,'BONUS GAZZETTA 2013 2014'!AD615,'BONUS GAZZETTA 2013 2014'!AG615,'BONUS GAZZETTA 2013 2014'!AI615,'BONUS GAZZETTA 2013 2014'!AK615,'BONUS GAZZETTA 2013 2014'!AM615)</f>
        <v>0</v>
      </c>
      <c r="BG615" s="1">
        <f>SUM('BONUS GAZZETTA 2013 2014'!D615,'BONUS GAZZETTA 2013 2014'!F615,'BONUS GAZZETTA 2013 2014'!G615,'BONUS GAZZETTA 2013 2014'!I615,'BONUS GAZZETTA 2013 2014'!K615,'BONUS GAZZETTA 2013 2014'!N615,'BONUS GAZZETTA 2013 2014'!P615,'BONUS GAZZETTA 2013 2014'!R615,'BONUS GAZZETTA 2013 2014'!T615,'BONUS GAZZETTA 2013 2014'!V615,'BONUS GAZZETTA 2013 2014'!X615,'BONUS GAZZETTA 2013 2014'!AA615,'BONUS GAZZETTA 2013 2014'!AC615,'BONUS GAZZETTA 2013 2014'!AE615,'BONUS GAZZETTA 2013 2014'!AF615,'BONUS GAZZETTA 2013 2014'!AH615,'BONUS GAZZETTA 2013 2014'!AJ615,'BONUS GAZZETTA 2013 2014'!AL615,'BONUS GAZZETTA 2013 2014'!AN615)</f>
        <v>-0.5</v>
      </c>
      <c r="BH615" s="1">
        <f t="shared" si="249"/>
        <v>0</v>
      </c>
      <c r="BI615" s="1">
        <f t="shared" si="250"/>
        <v>5.5</v>
      </c>
    </row>
    <row r="616" spans="1:61">
      <c r="A616" s="55" t="s">
        <v>8</v>
      </c>
      <c r="B616" s="55" t="s">
        <v>274</v>
      </c>
      <c r="C616" s="55" t="s">
        <v>423</v>
      </c>
      <c r="D616" s="55">
        <v>6</v>
      </c>
      <c r="E616" s="55">
        <v>6</v>
      </c>
      <c r="F616" s="55">
        <v>6</v>
      </c>
      <c r="G616" s="55">
        <v>5</v>
      </c>
      <c r="H616" s="56">
        <v>5</v>
      </c>
      <c r="I616" s="55" t="s">
        <v>423</v>
      </c>
      <c r="J616" s="55">
        <v>6</v>
      </c>
      <c r="K616" s="55"/>
      <c r="L616" s="55">
        <v>6.5</v>
      </c>
      <c r="M616" s="55">
        <v>6.5</v>
      </c>
      <c r="N616" s="55">
        <v>6.5</v>
      </c>
      <c r="O616" s="55">
        <v>5</v>
      </c>
      <c r="P616" s="55">
        <v>5.5</v>
      </c>
      <c r="Q616" s="55">
        <v>5.5</v>
      </c>
      <c r="R616" s="55">
        <v>7</v>
      </c>
      <c r="S616" s="55">
        <v>7</v>
      </c>
      <c r="T616" s="55">
        <v>6.5</v>
      </c>
      <c r="U616" s="55">
        <v>6</v>
      </c>
      <c r="V616" s="55">
        <v>6</v>
      </c>
      <c r="W616" s="55">
        <v>6.5</v>
      </c>
      <c r="X616" s="55">
        <v>6.5</v>
      </c>
      <c r="Y616" s="55">
        <v>6.5</v>
      </c>
      <c r="Z616" s="55">
        <v>6</v>
      </c>
      <c r="AA616" s="55"/>
      <c r="AB616" s="55" t="s">
        <v>423</v>
      </c>
      <c r="AC616" s="55"/>
      <c r="AD616" s="55"/>
      <c r="AE616" s="55">
        <v>5</v>
      </c>
      <c r="AF616" s="55"/>
      <c r="AG616" s="55">
        <v>7</v>
      </c>
      <c r="AH616" s="55">
        <v>6.5</v>
      </c>
      <c r="AI616" s="55">
        <v>5</v>
      </c>
      <c r="AJ616" s="55">
        <v>5.5</v>
      </c>
      <c r="AK616" s="55">
        <v>6.5</v>
      </c>
      <c r="AL616" s="55">
        <v>7</v>
      </c>
      <c r="AM616" s="55">
        <v>7.5</v>
      </c>
      <c r="AN616" s="55">
        <v>5</v>
      </c>
      <c r="AO616" s="8">
        <f t="shared" si="262"/>
        <v>30</v>
      </c>
      <c r="AP616" s="8">
        <f t="shared" si="267"/>
        <v>16</v>
      </c>
      <c r="AQ616" s="8">
        <f t="shared" si="268"/>
        <v>14</v>
      </c>
      <c r="AR616" s="8">
        <f t="shared" si="263"/>
        <v>6.083333333333333</v>
      </c>
      <c r="AS616" s="8">
        <f t="shared" si="259"/>
        <v>6</v>
      </c>
      <c r="AT616" s="8">
        <f t="shared" si="260"/>
        <v>6.1785714285714288</v>
      </c>
      <c r="AU616" s="8">
        <f t="shared" si="264"/>
        <v>6.5</v>
      </c>
      <c r="AV616" s="8">
        <f t="shared" si="269"/>
        <v>6.15625</v>
      </c>
      <c r="AW616" s="8">
        <f t="shared" si="270"/>
        <v>6</v>
      </c>
      <c r="AX616" s="8">
        <f t="shared" si="265"/>
        <v>6.2166666666666668</v>
      </c>
      <c r="AY616" s="8">
        <f t="shared" ref="AY616:AY629" si="273">BH616/AP616</f>
        <v>6.40625</v>
      </c>
      <c r="AZ616" s="8">
        <f t="shared" ref="AZ616:AZ629" si="274">BI616/AQ616</f>
        <v>6</v>
      </c>
      <c r="BA616" s="1">
        <f t="shared" si="266"/>
        <v>182.5</v>
      </c>
      <c r="BB616" s="1">
        <f>SUM('BONUS GAZZETTA 2013 2014'!C616:AN616)</f>
        <v>4</v>
      </c>
      <c r="BC616" s="15">
        <f t="shared" si="261"/>
        <v>186.5</v>
      </c>
      <c r="BD616" s="1">
        <f t="shared" si="271"/>
        <v>98.5</v>
      </c>
      <c r="BE616" s="1">
        <f t="shared" si="272"/>
        <v>84</v>
      </c>
      <c r="BF616" s="1">
        <f>SUM('BONUS GAZZETTA 2013 2014'!C616,'BONUS GAZZETTA 2013 2014'!E616,'BONUS GAZZETTA 2013 2014'!H616,'BONUS GAZZETTA 2013 2014'!J616,'BONUS GAZZETTA 2013 2014'!L616,'BONUS GAZZETTA 2013 2014'!M616,'BONUS GAZZETTA 2013 2014'!O616,'BONUS GAZZETTA 2013 2014'!Q616,'BONUS GAZZETTA 2013 2014'!S616,'BONUS GAZZETTA 2013 2014'!U616,'BONUS GAZZETTA 2013 2014'!W616,'BONUS GAZZETTA 2013 2014'!Y616,'BONUS GAZZETTA 2013 2014'!Z616,'BONUS GAZZETTA 2013 2014'!AB616,'BONUS GAZZETTA 2013 2014'!AD616,'BONUS GAZZETTA 2013 2014'!AG616,'BONUS GAZZETTA 2013 2014'!AI616,'BONUS GAZZETTA 2013 2014'!AK616,'BONUS GAZZETTA 2013 2014'!AM616)</f>
        <v>4</v>
      </c>
      <c r="BG616" s="1">
        <f>SUM('BONUS GAZZETTA 2013 2014'!D616,'BONUS GAZZETTA 2013 2014'!F616,'BONUS GAZZETTA 2013 2014'!G616,'BONUS GAZZETTA 2013 2014'!I616,'BONUS GAZZETTA 2013 2014'!K616,'BONUS GAZZETTA 2013 2014'!N616,'BONUS GAZZETTA 2013 2014'!P616,'BONUS GAZZETTA 2013 2014'!R616,'BONUS GAZZETTA 2013 2014'!T616,'BONUS GAZZETTA 2013 2014'!V616,'BONUS GAZZETTA 2013 2014'!X616,'BONUS GAZZETTA 2013 2014'!AA616,'BONUS GAZZETTA 2013 2014'!AC616,'BONUS GAZZETTA 2013 2014'!AE616,'BONUS GAZZETTA 2013 2014'!AF616,'BONUS GAZZETTA 2013 2014'!AH616,'BONUS GAZZETTA 2013 2014'!AJ616,'BONUS GAZZETTA 2013 2014'!AL616,'BONUS GAZZETTA 2013 2014'!AN616)</f>
        <v>0</v>
      </c>
      <c r="BH616" s="1">
        <f t="shared" ref="BH616:BH629" si="275">SUM(BF616,BD616)</f>
        <v>102.5</v>
      </c>
      <c r="BI616" s="1">
        <f t="shared" ref="BI616:BI629" si="276">SUM(BG616,BE616)</f>
        <v>84</v>
      </c>
    </row>
    <row r="617" spans="1:61">
      <c r="A617" s="55" t="s">
        <v>8</v>
      </c>
      <c r="B617" s="55" t="s">
        <v>448</v>
      </c>
      <c r="C617" s="55"/>
      <c r="D617" s="55"/>
      <c r="E617" s="55"/>
      <c r="F617" s="55">
        <v>5.5</v>
      </c>
      <c r="G617" s="55"/>
      <c r="H617" s="56">
        <v>7.5</v>
      </c>
      <c r="I617" s="55">
        <v>8</v>
      </c>
      <c r="J617" s="55">
        <v>6.5</v>
      </c>
      <c r="K617" s="55">
        <v>6</v>
      </c>
      <c r="L617" s="55">
        <v>6</v>
      </c>
      <c r="M617" s="55">
        <v>7</v>
      </c>
      <c r="N617" s="55">
        <v>6</v>
      </c>
      <c r="O617" s="55">
        <v>5.5</v>
      </c>
      <c r="P617" s="55">
        <v>6.5</v>
      </c>
      <c r="Q617" s="55">
        <v>5.5</v>
      </c>
      <c r="R617" s="55">
        <v>6</v>
      </c>
      <c r="S617" s="55">
        <v>7</v>
      </c>
      <c r="T617" s="55">
        <v>6.5</v>
      </c>
      <c r="U617" s="55">
        <v>5.5</v>
      </c>
      <c r="V617" s="55">
        <v>6.5</v>
      </c>
      <c r="W617" s="55">
        <v>6</v>
      </c>
      <c r="X617" s="55">
        <v>6.5</v>
      </c>
      <c r="Y617" s="55">
        <v>6</v>
      </c>
      <c r="Z617" s="55">
        <v>5.5</v>
      </c>
      <c r="AA617" s="55">
        <v>7.5</v>
      </c>
      <c r="AB617" s="55">
        <v>5.5</v>
      </c>
      <c r="AC617" s="55">
        <v>6</v>
      </c>
      <c r="AD617" s="55">
        <v>5</v>
      </c>
      <c r="AE617" s="55">
        <v>5</v>
      </c>
      <c r="AF617" s="55">
        <v>6.5</v>
      </c>
      <c r="AG617" s="55">
        <v>7</v>
      </c>
      <c r="AH617" s="55">
        <v>6.5</v>
      </c>
      <c r="AI617" s="55">
        <v>6.5</v>
      </c>
      <c r="AJ617" s="55">
        <v>8</v>
      </c>
      <c r="AK617" s="55">
        <v>7</v>
      </c>
      <c r="AL617" s="55">
        <v>7.5</v>
      </c>
      <c r="AM617" s="55"/>
      <c r="AN617" s="55">
        <v>6</v>
      </c>
      <c r="AO617" s="8">
        <f t="shared" si="262"/>
        <v>33</v>
      </c>
      <c r="AP617" s="8">
        <f t="shared" si="267"/>
        <v>16</v>
      </c>
      <c r="AQ617" s="8">
        <f t="shared" si="268"/>
        <v>17</v>
      </c>
      <c r="AR617" s="8">
        <f t="shared" si="263"/>
        <v>6.3484848484848486</v>
      </c>
      <c r="AS617" s="8">
        <f t="shared" si="259"/>
        <v>6.333333333333333</v>
      </c>
      <c r="AT617" s="8">
        <f t="shared" si="260"/>
        <v>6.3611111111111107</v>
      </c>
      <c r="AU617" s="8">
        <f t="shared" si="264"/>
        <v>6.5</v>
      </c>
      <c r="AV617" s="8">
        <f t="shared" si="269"/>
        <v>6.1875</v>
      </c>
      <c r="AW617" s="8">
        <f t="shared" si="270"/>
        <v>6.5</v>
      </c>
      <c r="AX617" s="8">
        <f t="shared" si="265"/>
        <v>7.0151515151515156</v>
      </c>
      <c r="AY617" s="8">
        <f t="shared" si="273"/>
        <v>6.71875</v>
      </c>
      <c r="AZ617" s="8">
        <f t="shared" si="274"/>
        <v>7.2941176470588234</v>
      </c>
      <c r="BA617" s="1">
        <f t="shared" si="266"/>
        <v>209.5</v>
      </c>
      <c r="BB617" s="1">
        <f>SUM('BONUS GAZZETTA 2013 2014'!C617:AN617)</f>
        <v>22</v>
      </c>
      <c r="BC617" s="15">
        <f t="shared" si="261"/>
        <v>231.5</v>
      </c>
      <c r="BD617" s="1">
        <f t="shared" si="271"/>
        <v>99</v>
      </c>
      <c r="BE617" s="1">
        <f t="shared" si="272"/>
        <v>110.5</v>
      </c>
      <c r="BF617" s="1">
        <f>SUM('BONUS GAZZETTA 2013 2014'!C617,'BONUS GAZZETTA 2013 2014'!E617,'BONUS GAZZETTA 2013 2014'!H617,'BONUS GAZZETTA 2013 2014'!J617,'BONUS GAZZETTA 2013 2014'!L617,'BONUS GAZZETTA 2013 2014'!M617,'BONUS GAZZETTA 2013 2014'!O617,'BONUS GAZZETTA 2013 2014'!Q617,'BONUS GAZZETTA 2013 2014'!S617,'BONUS GAZZETTA 2013 2014'!U617,'BONUS GAZZETTA 2013 2014'!W617,'BONUS GAZZETTA 2013 2014'!Y617,'BONUS GAZZETTA 2013 2014'!Z617,'BONUS GAZZETTA 2013 2014'!AB617,'BONUS GAZZETTA 2013 2014'!AD617,'BONUS GAZZETTA 2013 2014'!AG617,'BONUS GAZZETTA 2013 2014'!AI617,'BONUS GAZZETTA 2013 2014'!AK617,'BONUS GAZZETTA 2013 2014'!AM617)</f>
        <v>8.5</v>
      </c>
      <c r="BG617" s="1">
        <f>SUM('BONUS GAZZETTA 2013 2014'!D617,'BONUS GAZZETTA 2013 2014'!F617,'BONUS GAZZETTA 2013 2014'!G617,'BONUS GAZZETTA 2013 2014'!I617,'BONUS GAZZETTA 2013 2014'!K617,'BONUS GAZZETTA 2013 2014'!N617,'BONUS GAZZETTA 2013 2014'!P617,'BONUS GAZZETTA 2013 2014'!R617,'BONUS GAZZETTA 2013 2014'!T617,'BONUS GAZZETTA 2013 2014'!V617,'BONUS GAZZETTA 2013 2014'!X617,'BONUS GAZZETTA 2013 2014'!AA617,'BONUS GAZZETTA 2013 2014'!AC617,'BONUS GAZZETTA 2013 2014'!AE617,'BONUS GAZZETTA 2013 2014'!AF617,'BONUS GAZZETTA 2013 2014'!AH617,'BONUS GAZZETTA 2013 2014'!AJ617,'BONUS GAZZETTA 2013 2014'!AL617,'BONUS GAZZETTA 2013 2014'!AN617)</f>
        <v>13.5</v>
      </c>
      <c r="BH617" s="1">
        <f t="shared" si="275"/>
        <v>107.5</v>
      </c>
      <c r="BI617" s="1">
        <f t="shared" si="276"/>
        <v>124</v>
      </c>
    </row>
    <row r="618" spans="1:61">
      <c r="A618" s="55" t="s">
        <v>8</v>
      </c>
      <c r="B618" s="55" t="s">
        <v>275</v>
      </c>
      <c r="C618" s="55">
        <v>6.5</v>
      </c>
      <c r="D618" s="55">
        <v>5</v>
      </c>
      <c r="E618" s="55">
        <v>6</v>
      </c>
      <c r="F618" s="55"/>
      <c r="G618" s="55">
        <v>5.5</v>
      </c>
      <c r="H618" s="56"/>
      <c r="I618" s="55"/>
      <c r="J618" s="55" t="s">
        <v>423</v>
      </c>
      <c r="K618" s="55"/>
      <c r="L618" s="55"/>
      <c r="M618" s="55">
        <v>7</v>
      </c>
      <c r="N618" s="55">
        <v>6.5</v>
      </c>
      <c r="O618" s="55"/>
      <c r="P618" s="55">
        <v>4</v>
      </c>
      <c r="Q618" s="55"/>
      <c r="R618" s="55"/>
      <c r="S618" s="55"/>
      <c r="T618" s="55">
        <v>6</v>
      </c>
      <c r="U618" s="55"/>
      <c r="V618" s="55" t="s">
        <v>423</v>
      </c>
      <c r="W618" s="55"/>
      <c r="X618" s="55">
        <v>6.5</v>
      </c>
      <c r="Y618" s="55">
        <v>5</v>
      </c>
      <c r="Z618" s="55"/>
      <c r="AA618" s="55">
        <v>6.5</v>
      </c>
      <c r="AB618" s="55">
        <v>5</v>
      </c>
      <c r="AC618" s="55">
        <v>5</v>
      </c>
      <c r="AD618" s="55"/>
      <c r="AE618" s="55">
        <v>6</v>
      </c>
      <c r="AF618" s="55">
        <v>5</v>
      </c>
      <c r="AG618" s="55"/>
      <c r="AH618" s="55"/>
      <c r="AI618" s="55"/>
      <c r="AJ618" s="55"/>
      <c r="AK618" s="55">
        <v>6.5</v>
      </c>
      <c r="AL618" s="55"/>
      <c r="AM618" s="55"/>
      <c r="AN618" s="55"/>
      <c r="AO618" s="8">
        <f t="shared" si="262"/>
        <v>16</v>
      </c>
      <c r="AP618" s="8">
        <f t="shared" si="267"/>
        <v>6</v>
      </c>
      <c r="AQ618" s="8">
        <f t="shared" si="268"/>
        <v>10</v>
      </c>
      <c r="AR618" s="8">
        <f t="shared" si="263"/>
        <v>5.75</v>
      </c>
      <c r="AS618" s="8">
        <f t="shared" si="259"/>
        <v>5.8125</v>
      </c>
      <c r="AT618" s="8">
        <f t="shared" si="260"/>
        <v>5.6875</v>
      </c>
      <c r="AU618" s="8">
        <f t="shared" si="264"/>
        <v>6.5</v>
      </c>
      <c r="AV618" s="8">
        <f t="shared" si="269"/>
        <v>6</v>
      </c>
      <c r="AW618" s="8">
        <f t="shared" si="270"/>
        <v>5.6</v>
      </c>
      <c r="AX618" s="8">
        <f t="shared" si="265"/>
        <v>5.90625</v>
      </c>
      <c r="AY618" s="8">
        <f t="shared" si="273"/>
        <v>6.333333333333333</v>
      </c>
      <c r="AZ618" s="8">
        <f t="shared" si="274"/>
        <v>5.65</v>
      </c>
      <c r="BA618" s="1">
        <f t="shared" si="266"/>
        <v>92</v>
      </c>
      <c r="BB618" s="1">
        <f>SUM('BONUS GAZZETTA 2013 2014'!C618:AN618)</f>
        <v>2.5</v>
      </c>
      <c r="BC618" s="15">
        <f t="shared" si="261"/>
        <v>94.5</v>
      </c>
      <c r="BD618" s="1">
        <f t="shared" si="271"/>
        <v>36</v>
      </c>
      <c r="BE618" s="1">
        <f t="shared" si="272"/>
        <v>56</v>
      </c>
      <c r="BF618" s="1">
        <f>SUM('BONUS GAZZETTA 2013 2014'!C618,'BONUS GAZZETTA 2013 2014'!E618,'BONUS GAZZETTA 2013 2014'!H618,'BONUS GAZZETTA 2013 2014'!J618,'BONUS GAZZETTA 2013 2014'!L618,'BONUS GAZZETTA 2013 2014'!M618,'BONUS GAZZETTA 2013 2014'!O618,'BONUS GAZZETTA 2013 2014'!Q618,'BONUS GAZZETTA 2013 2014'!S618,'BONUS GAZZETTA 2013 2014'!U618,'BONUS GAZZETTA 2013 2014'!W618,'BONUS GAZZETTA 2013 2014'!Y618,'BONUS GAZZETTA 2013 2014'!Z618,'BONUS GAZZETTA 2013 2014'!AB618,'BONUS GAZZETTA 2013 2014'!AD618,'BONUS GAZZETTA 2013 2014'!AG618,'BONUS GAZZETTA 2013 2014'!AI618,'BONUS GAZZETTA 2013 2014'!AK618,'BONUS GAZZETTA 2013 2014'!AM618)</f>
        <v>2</v>
      </c>
      <c r="BG618" s="1">
        <f>SUM('BONUS GAZZETTA 2013 2014'!D618,'BONUS GAZZETTA 2013 2014'!F618,'BONUS GAZZETTA 2013 2014'!G618,'BONUS GAZZETTA 2013 2014'!I618,'BONUS GAZZETTA 2013 2014'!K618,'BONUS GAZZETTA 2013 2014'!N618,'BONUS GAZZETTA 2013 2014'!P618,'BONUS GAZZETTA 2013 2014'!R618,'BONUS GAZZETTA 2013 2014'!T618,'BONUS GAZZETTA 2013 2014'!V618,'BONUS GAZZETTA 2013 2014'!X618,'BONUS GAZZETTA 2013 2014'!AA618,'BONUS GAZZETTA 2013 2014'!AC618,'BONUS GAZZETTA 2013 2014'!AE618,'BONUS GAZZETTA 2013 2014'!AF618,'BONUS GAZZETTA 2013 2014'!AH618,'BONUS GAZZETTA 2013 2014'!AJ618,'BONUS GAZZETTA 2013 2014'!AL618,'BONUS GAZZETTA 2013 2014'!AN618)</f>
        <v>0.5</v>
      </c>
      <c r="BH618" s="1">
        <f t="shared" si="275"/>
        <v>38</v>
      </c>
      <c r="BI618" s="1">
        <f t="shared" si="276"/>
        <v>56.5</v>
      </c>
    </row>
    <row r="619" spans="1:61">
      <c r="A619" s="55" t="s">
        <v>8</v>
      </c>
      <c r="B619" s="55" t="s">
        <v>276</v>
      </c>
      <c r="C619" s="55">
        <v>6.5</v>
      </c>
      <c r="D619" s="55">
        <v>6</v>
      </c>
      <c r="E619" s="55">
        <v>6.5</v>
      </c>
      <c r="F619" s="55">
        <v>6.5</v>
      </c>
      <c r="G619" s="55">
        <v>6.5</v>
      </c>
      <c r="H619" s="56">
        <v>6.5</v>
      </c>
      <c r="I619" s="55">
        <v>7</v>
      </c>
      <c r="J619" s="55">
        <v>7.5</v>
      </c>
      <c r="K619" s="55">
        <v>5.5</v>
      </c>
      <c r="L619" s="55">
        <v>6.5</v>
      </c>
      <c r="M619" s="55">
        <v>5.5</v>
      </c>
      <c r="N619" s="55">
        <v>6</v>
      </c>
      <c r="O619" s="55">
        <v>5</v>
      </c>
      <c r="P619" s="55">
        <v>6.5</v>
      </c>
      <c r="Q619" s="55">
        <v>6</v>
      </c>
      <c r="R619" s="55"/>
      <c r="S619" s="55">
        <v>6.5</v>
      </c>
      <c r="T619" s="55">
        <v>6.5</v>
      </c>
      <c r="U619" s="55">
        <v>6</v>
      </c>
      <c r="V619" s="55"/>
      <c r="W619" s="55"/>
      <c r="X619" s="55"/>
      <c r="Y619" s="55"/>
      <c r="Z619" s="55"/>
      <c r="AA619" s="55" t="s">
        <v>429</v>
      </c>
      <c r="AB619" s="55"/>
      <c r="AC619" s="55"/>
      <c r="AD619" s="55"/>
      <c r="AE619" s="55"/>
      <c r="AF619" s="55"/>
      <c r="AG619" s="55"/>
      <c r="AH619" s="55"/>
      <c r="AI619" s="55"/>
      <c r="AJ619" s="55"/>
      <c r="AK619" s="55"/>
      <c r="AL619" s="55"/>
      <c r="AM619" s="55"/>
      <c r="AN619" s="55"/>
      <c r="AO619" s="8">
        <f t="shared" si="262"/>
        <v>18</v>
      </c>
      <c r="AP619" s="8">
        <f t="shared" si="267"/>
        <v>10</v>
      </c>
      <c r="AQ619" s="8">
        <f t="shared" si="268"/>
        <v>8</v>
      </c>
      <c r="AR619" s="8">
        <f t="shared" si="263"/>
        <v>6.2777777777777777</v>
      </c>
      <c r="AS619" s="8">
        <f t="shared" si="259"/>
        <v>6.2777777777777777</v>
      </c>
      <c r="AT619" s="8" t="e">
        <f t="shared" si="260"/>
        <v>#DIV/0!</v>
      </c>
      <c r="AU619" s="8">
        <f t="shared" si="264"/>
        <v>6.5</v>
      </c>
      <c r="AV619" s="8">
        <f t="shared" si="269"/>
        <v>6.25</v>
      </c>
      <c r="AW619" s="8">
        <f t="shared" si="270"/>
        <v>6.3125</v>
      </c>
      <c r="AX619" s="8">
        <f t="shared" si="265"/>
        <v>7.083333333333333</v>
      </c>
      <c r="AY619" s="8">
        <f t="shared" si="273"/>
        <v>6.9</v>
      </c>
      <c r="AZ619" s="8">
        <f t="shared" si="274"/>
        <v>7.3125</v>
      </c>
      <c r="BA619" s="1">
        <f t="shared" si="266"/>
        <v>113</v>
      </c>
      <c r="BB619" s="1">
        <f>SUM('BONUS GAZZETTA 2013 2014'!C619:AN619)</f>
        <v>14.5</v>
      </c>
      <c r="BC619" s="15">
        <f t="shared" si="261"/>
        <v>127.5</v>
      </c>
      <c r="BD619" s="1">
        <f t="shared" si="271"/>
        <v>62.5</v>
      </c>
      <c r="BE619" s="1">
        <f t="shared" si="272"/>
        <v>50.5</v>
      </c>
      <c r="BF619" s="1">
        <f>SUM('BONUS GAZZETTA 2013 2014'!C619,'BONUS GAZZETTA 2013 2014'!E619,'BONUS GAZZETTA 2013 2014'!H619,'BONUS GAZZETTA 2013 2014'!J619,'BONUS GAZZETTA 2013 2014'!L619,'BONUS GAZZETTA 2013 2014'!M619,'BONUS GAZZETTA 2013 2014'!O619,'BONUS GAZZETTA 2013 2014'!Q619,'BONUS GAZZETTA 2013 2014'!S619,'BONUS GAZZETTA 2013 2014'!U619,'BONUS GAZZETTA 2013 2014'!W619,'BONUS GAZZETTA 2013 2014'!Y619,'BONUS GAZZETTA 2013 2014'!Z619,'BONUS GAZZETTA 2013 2014'!AB619,'BONUS GAZZETTA 2013 2014'!AD619,'BONUS GAZZETTA 2013 2014'!AG619,'BONUS GAZZETTA 2013 2014'!AI619,'BONUS GAZZETTA 2013 2014'!AK619,'BONUS GAZZETTA 2013 2014'!AM619)</f>
        <v>6.5</v>
      </c>
      <c r="BG619" s="1">
        <f>SUM('BONUS GAZZETTA 2013 2014'!D619,'BONUS GAZZETTA 2013 2014'!F619,'BONUS GAZZETTA 2013 2014'!G619,'BONUS GAZZETTA 2013 2014'!I619,'BONUS GAZZETTA 2013 2014'!K619,'BONUS GAZZETTA 2013 2014'!N619,'BONUS GAZZETTA 2013 2014'!P619,'BONUS GAZZETTA 2013 2014'!R619,'BONUS GAZZETTA 2013 2014'!T619,'BONUS GAZZETTA 2013 2014'!V619,'BONUS GAZZETTA 2013 2014'!X619,'BONUS GAZZETTA 2013 2014'!AA619,'BONUS GAZZETTA 2013 2014'!AC619,'BONUS GAZZETTA 2013 2014'!AE619,'BONUS GAZZETTA 2013 2014'!AF619,'BONUS GAZZETTA 2013 2014'!AH619,'BONUS GAZZETTA 2013 2014'!AJ619,'BONUS GAZZETTA 2013 2014'!AL619,'BONUS GAZZETTA 2013 2014'!AN619)</f>
        <v>8</v>
      </c>
      <c r="BH619" s="1">
        <f t="shared" si="275"/>
        <v>69</v>
      </c>
      <c r="BI619" s="1">
        <f t="shared" si="276"/>
        <v>58.5</v>
      </c>
    </row>
    <row r="620" spans="1:61">
      <c r="A620" s="55" t="s">
        <v>8</v>
      </c>
      <c r="B620" s="55" t="s">
        <v>486</v>
      </c>
      <c r="C620" s="55"/>
      <c r="D620" s="55"/>
      <c r="E620" s="55"/>
      <c r="F620" s="55"/>
      <c r="G620" s="55"/>
      <c r="H620" s="56" t="s">
        <v>423</v>
      </c>
      <c r="I620" s="55"/>
      <c r="J620" s="55"/>
      <c r="K620" s="55"/>
      <c r="L620" s="55">
        <v>6</v>
      </c>
      <c r="M620" s="55"/>
      <c r="N620" s="55"/>
      <c r="O620" s="55"/>
      <c r="P620" s="55"/>
      <c r="Q620" s="55"/>
      <c r="R620" s="55" t="s">
        <v>423</v>
      </c>
      <c r="S620" s="55" t="s">
        <v>423</v>
      </c>
      <c r="T620" s="55"/>
      <c r="U620" s="55"/>
      <c r="V620" s="55"/>
      <c r="W620" s="55"/>
      <c r="X620" s="55"/>
      <c r="Y620" s="55"/>
      <c r="Z620" s="55"/>
      <c r="AA620" s="55"/>
      <c r="AB620" s="55"/>
      <c r="AC620" s="55"/>
      <c r="AD620" s="55"/>
      <c r="AE620" s="55"/>
      <c r="AF620" s="55"/>
      <c r="AG620" s="55"/>
      <c r="AH620" s="55"/>
      <c r="AI620" s="55"/>
      <c r="AJ620" s="55"/>
      <c r="AK620" s="55"/>
      <c r="AL620" s="55"/>
      <c r="AM620" s="55"/>
      <c r="AN620" s="55"/>
      <c r="AO620" s="8">
        <f t="shared" si="262"/>
        <v>1</v>
      </c>
      <c r="AP620" s="8">
        <f t="shared" si="267"/>
        <v>1</v>
      </c>
      <c r="AQ620" s="8">
        <f t="shared" si="268"/>
        <v>0</v>
      </c>
      <c r="AR620" s="8">
        <f t="shared" si="263"/>
        <v>6</v>
      </c>
      <c r="AS620" s="8">
        <f t="shared" si="259"/>
        <v>6</v>
      </c>
      <c r="AT620" s="8" t="e">
        <f t="shared" si="260"/>
        <v>#DIV/0!</v>
      </c>
      <c r="AU620" s="8" t="e">
        <f t="shared" si="264"/>
        <v>#N/A</v>
      </c>
      <c r="AV620" s="8">
        <f t="shared" si="269"/>
        <v>6</v>
      </c>
      <c r="AW620" s="8" t="e">
        <f t="shared" si="270"/>
        <v>#DIV/0!</v>
      </c>
      <c r="AX620" s="8">
        <f t="shared" si="265"/>
        <v>6</v>
      </c>
      <c r="AY620" s="8">
        <f t="shared" si="273"/>
        <v>6</v>
      </c>
      <c r="AZ620" s="8" t="e">
        <f t="shared" si="274"/>
        <v>#DIV/0!</v>
      </c>
      <c r="BA620" s="1">
        <f t="shared" si="266"/>
        <v>6</v>
      </c>
      <c r="BB620" s="1">
        <f>SUM('BONUS GAZZETTA 2013 2014'!C620:AN620)</f>
        <v>0</v>
      </c>
      <c r="BC620" s="15">
        <f t="shared" si="261"/>
        <v>6</v>
      </c>
      <c r="BD620" s="1">
        <f t="shared" si="271"/>
        <v>6</v>
      </c>
      <c r="BE620" s="1">
        <f t="shared" si="272"/>
        <v>0</v>
      </c>
      <c r="BF620" s="1">
        <f>SUM('BONUS GAZZETTA 2013 2014'!C620,'BONUS GAZZETTA 2013 2014'!E620,'BONUS GAZZETTA 2013 2014'!H620,'BONUS GAZZETTA 2013 2014'!J620,'BONUS GAZZETTA 2013 2014'!L620,'BONUS GAZZETTA 2013 2014'!M620,'BONUS GAZZETTA 2013 2014'!O620,'BONUS GAZZETTA 2013 2014'!Q620,'BONUS GAZZETTA 2013 2014'!S620,'BONUS GAZZETTA 2013 2014'!U620,'BONUS GAZZETTA 2013 2014'!W620,'BONUS GAZZETTA 2013 2014'!Y620,'BONUS GAZZETTA 2013 2014'!Z620,'BONUS GAZZETTA 2013 2014'!AB620,'BONUS GAZZETTA 2013 2014'!AD620,'BONUS GAZZETTA 2013 2014'!AG620,'BONUS GAZZETTA 2013 2014'!AI620,'BONUS GAZZETTA 2013 2014'!AK620,'BONUS GAZZETTA 2013 2014'!AM620)</f>
        <v>0</v>
      </c>
      <c r="BG620" s="1">
        <f>SUM('BONUS GAZZETTA 2013 2014'!D620,'BONUS GAZZETTA 2013 2014'!F620,'BONUS GAZZETTA 2013 2014'!G620,'BONUS GAZZETTA 2013 2014'!I620,'BONUS GAZZETTA 2013 2014'!K620,'BONUS GAZZETTA 2013 2014'!N620,'BONUS GAZZETTA 2013 2014'!P620,'BONUS GAZZETTA 2013 2014'!R620,'BONUS GAZZETTA 2013 2014'!T620,'BONUS GAZZETTA 2013 2014'!V620,'BONUS GAZZETTA 2013 2014'!X620,'BONUS GAZZETTA 2013 2014'!AA620,'BONUS GAZZETTA 2013 2014'!AC620,'BONUS GAZZETTA 2013 2014'!AE620,'BONUS GAZZETTA 2013 2014'!AF620,'BONUS GAZZETTA 2013 2014'!AH620,'BONUS GAZZETTA 2013 2014'!AJ620,'BONUS GAZZETTA 2013 2014'!AL620,'BONUS GAZZETTA 2013 2014'!AN620)</f>
        <v>0</v>
      </c>
      <c r="BH620" s="1">
        <f t="shared" si="275"/>
        <v>6</v>
      </c>
      <c r="BI620" s="1">
        <f t="shared" si="276"/>
        <v>0</v>
      </c>
    </row>
    <row r="621" spans="1:61">
      <c r="A621" s="55" t="s">
        <v>8</v>
      </c>
      <c r="B621" s="55" t="s">
        <v>205</v>
      </c>
      <c r="C621" s="55"/>
      <c r="D621" s="55"/>
      <c r="E621" s="55"/>
      <c r="F621" s="55"/>
      <c r="G621" s="55"/>
      <c r="H621" s="56"/>
      <c r="I621" s="55"/>
      <c r="J621" s="55"/>
      <c r="K621" s="55"/>
      <c r="L621" s="55"/>
      <c r="M621" s="55"/>
      <c r="N621" s="55"/>
      <c r="O621" s="55"/>
      <c r="P621" s="55"/>
      <c r="Q621" s="55"/>
      <c r="R621" s="55"/>
      <c r="S621" s="55"/>
      <c r="T621" s="55"/>
      <c r="U621" s="55"/>
      <c r="V621" s="55"/>
      <c r="W621" s="55"/>
      <c r="X621" s="55"/>
      <c r="Y621" s="55"/>
      <c r="Z621" s="55" t="s">
        <v>423</v>
      </c>
      <c r="AA621" s="55">
        <v>6</v>
      </c>
      <c r="AB621" s="55">
        <v>5.5</v>
      </c>
      <c r="AC621" s="55">
        <v>5.5</v>
      </c>
      <c r="AD621" s="55">
        <v>6.5</v>
      </c>
      <c r="AE621" s="55"/>
      <c r="AF621" s="55">
        <v>5</v>
      </c>
      <c r="AG621" s="55">
        <v>7</v>
      </c>
      <c r="AH621" s="55">
        <v>5.5</v>
      </c>
      <c r="AI621" s="55">
        <v>5</v>
      </c>
      <c r="AJ621" s="55">
        <v>6.5</v>
      </c>
      <c r="AK621" s="55">
        <v>7</v>
      </c>
      <c r="AL621" s="55">
        <v>6</v>
      </c>
      <c r="AM621" s="55">
        <v>6</v>
      </c>
      <c r="AN621" s="55">
        <v>5</v>
      </c>
      <c r="AO621" s="8">
        <f t="shared" si="262"/>
        <v>13</v>
      </c>
      <c r="AP621" s="8">
        <f t="shared" si="267"/>
        <v>6</v>
      </c>
      <c r="AQ621" s="8">
        <f t="shared" si="268"/>
        <v>7</v>
      </c>
      <c r="AR621" s="8">
        <f t="shared" si="263"/>
        <v>5.884615384615385</v>
      </c>
      <c r="AS621" s="8" t="e">
        <f t="shared" si="259"/>
        <v>#DIV/0!</v>
      </c>
      <c r="AT621" s="8">
        <f t="shared" si="260"/>
        <v>5.884615384615385</v>
      </c>
      <c r="AU621" s="8">
        <f t="shared" si="264"/>
        <v>6</v>
      </c>
      <c r="AV621" s="8">
        <f t="shared" si="269"/>
        <v>6.166666666666667</v>
      </c>
      <c r="AW621" s="8">
        <f t="shared" si="270"/>
        <v>5.6428571428571432</v>
      </c>
      <c r="AX621" s="8">
        <f t="shared" si="265"/>
        <v>6.2692307692307692</v>
      </c>
      <c r="AY621" s="8">
        <f t="shared" si="273"/>
        <v>6.666666666666667</v>
      </c>
      <c r="AZ621" s="8">
        <f t="shared" si="274"/>
        <v>5.9285714285714288</v>
      </c>
      <c r="BA621" s="1">
        <f t="shared" si="266"/>
        <v>76.5</v>
      </c>
      <c r="BB621" s="1">
        <f>SUM('BONUS GAZZETTA 2013 2014'!C621:AN621)</f>
        <v>5</v>
      </c>
      <c r="BC621" s="15">
        <f t="shared" si="261"/>
        <v>81.5</v>
      </c>
      <c r="BD621" s="1">
        <f t="shared" si="271"/>
        <v>37</v>
      </c>
      <c r="BE621" s="1">
        <f t="shared" si="272"/>
        <v>39.5</v>
      </c>
      <c r="BF621" s="1">
        <f>SUM('BONUS GAZZETTA 2013 2014'!C621,'BONUS GAZZETTA 2013 2014'!E621,'BONUS GAZZETTA 2013 2014'!H621,'BONUS GAZZETTA 2013 2014'!J621,'BONUS GAZZETTA 2013 2014'!L621,'BONUS GAZZETTA 2013 2014'!M621,'BONUS GAZZETTA 2013 2014'!O621,'BONUS GAZZETTA 2013 2014'!Q621,'BONUS GAZZETTA 2013 2014'!S621,'BONUS GAZZETTA 2013 2014'!U621,'BONUS GAZZETTA 2013 2014'!W621,'BONUS GAZZETTA 2013 2014'!Y621,'BONUS GAZZETTA 2013 2014'!Z621,'BONUS GAZZETTA 2013 2014'!AB621,'BONUS GAZZETTA 2013 2014'!AD621,'BONUS GAZZETTA 2013 2014'!AG621,'BONUS GAZZETTA 2013 2014'!AI621,'BONUS GAZZETTA 2013 2014'!AK621,'BONUS GAZZETTA 2013 2014'!AM621)</f>
        <v>3</v>
      </c>
      <c r="BG621" s="1">
        <f>SUM('BONUS GAZZETTA 2013 2014'!D621,'BONUS GAZZETTA 2013 2014'!F621,'BONUS GAZZETTA 2013 2014'!G621,'BONUS GAZZETTA 2013 2014'!I621,'BONUS GAZZETTA 2013 2014'!K621,'BONUS GAZZETTA 2013 2014'!N621,'BONUS GAZZETTA 2013 2014'!P621,'BONUS GAZZETTA 2013 2014'!R621,'BONUS GAZZETTA 2013 2014'!T621,'BONUS GAZZETTA 2013 2014'!V621,'BONUS GAZZETTA 2013 2014'!X621,'BONUS GAZZETTA 2013 2014'!AA621,'BONUS GAZZETTA 2013 2014'!AC621,'BONUS GAZZETTA 2013 2014'!AE621,'BONUS GAZZETTA 2013 2014'!AF621,'BONUS GAZZETTA 2013 2014'!AH621,'BONUS GAZZETTA 2013 2014'!AJ621,'BONUS GAZZETTA 2013 2014'!AL621,'BONUS GAZZETTA 2013 2014'!AN621)</f>
        <v>2</v>
      </c>
      <c r="BH621" s="1">
        <f t="shared" si="275"/>
        <v>40</v>
      </c>
      <c r="BI621" s="1">
        <f t="shared" si="276"/>
        <v>41.5</v>
      </c>
    </row>
    <row r="622" spans="1:61">
      <c r="A622" s="55" t="s">
        <v>8</v>
      </c>
      <c r="B622" s="55" t="s">
        <v>277</v>
      </c>
      <c r="C622" s="55">
        <v>7</v>
      </c>
      <c r="D622" s="55">
        <v>5.5</v>
      </c>
      <c r="E622" s="55">
        <v>6.5</v>
      </c>
      <c r="F622" s="55"/>
      <c r="G622" s="55"/>
      <c r="H622" s="56"/>
      <c r="I622" s="55">
        <v>6</v>
      </c>
      <c r="J622" s="55">
        <v>6</v>
      </c>
      <c r="K622" s="55">
        <v>6.5</v>
      </c>
      <c r="L622" s="55">
        <v>6.5</v>
      </c>
      <c r="M622" s="55"/>
      <c r="N622" s="55">
        <v>6.5</v>
      </c>
      <c r="O622" s="55">
        <v>5.5</v>
      </c>
      <c r="P622" s="55">
        <v>5.5</v>
      </c>
      <c r="Q622" s="55">
        <v>5.5</v>
      </c>
      <c r="R622" s="55"/>
      <c r="S622" s="55"/>
      <c r="T622" s="55">
        <v>7</v>
      </c>
      <c r="U622" s="55">
        <v>5.5</v>
      </c>
      <c r="V622" s="55">
        <v>6.5</v>
      </c>
      <c r="W622" s="55">
        <v>5.5</v>
      </c>
      <c r="X622" s="55"/>
      <c r="Y622" s="55">
        <v>6.5</v>
      </c>
      <c r="Z622" s="55">
        <v>5.5</v>
      </c>
      <c r="AA622" s="55"/>
      <c r="AB622" s="55">
        <v>5.5</v>
      </c>
      <c r="AC622" s="55"/>
      <c r="AD622" s="55">
        <v>5.5</v>
      </c>
      <c r="AE622" s="55"/>
      <c r="AF622" s="55">
        <v>5.5</v>
      </c>
      <c r="AG622" s="55"/>
      <c r="AH622" s="55"/>
      <c r="AI622" s="55"/>
      <c r="AJ622" s="55"/>
      <c r="AK622" s="55"/>
      <c r="AL622" s="55"/>
      <c r="AM622" s="55"/>
      <c r="AN622" s="55"/>
      <c r="AO622" s="8">
        <f t="shared" si="262"/>
        <v>20</v>
      </c>
      <c r="AP622" s="8">
        <f t="shared" si="267"/>
        <v>12</v>
      </c>
      <c r="AQ622" s="8">
        <f t="shared" si="268"/>
        <v>8</v>
      </c>
      <c r="AR622" s="8">
        <f t="shared" si="263"/>
        <v>6</v>
      </c>
      <c r="AS622" s="8">
        <f t="shared" si="259"/>
        <v>6.115384615384615</v>
      </c>
      <c r="AT622" s="8">
        <f t="shared" si="260"/>
        <v>5.7857142857142856</v>
      </c>
      <c r="AU622" s="8">
        <f t="shared" si="264"/>
        <v>5.5</v>
      </c>
      <c r="AV622" s="8">
        <f t="shared" si="269"/>
        <v>5.916666666666667</v>
      </c>
      <c r="AW622" s="8">
        <f t="shared" si="270"/>
        <v>6.125</v>
      </c>
      <c r="AX622" s="8">
        <f t="shared" si="265"/>
        <v>6.3</v>
      </c>
      <c r="AY622" s="8">
        <f t="shared" si="273"/>
        <v>6.166666666666667</v>
      </c>
      <c r="AZ622" s="8">
        <f t="shared" si="274"/>
        <v>6.5</v>
      </c>
      <c r="BA622" s="1">
        <f t="shared" si="266"/>
        <v>120</v>
      </c>
      <c r="BB622" s="1">
        <f>SUM('BONUS GAZZETTA 2013 2014'!C622:AN622)</f>
        <v>6</v>
      </c>
      <c r="BC622" s="15">
        <f t="shared" si="261"/>
        <v>126</v>
      </c>
      <c r="BD622" s="1">
        <f t="shared" si="271"/>
        <v>71</v>
      </c>
      <c r="BE622" s="1">
        <f t="shared" si="272"/>
        <v>49</v>
      </c>
      <c r="BF622" s="1">
        <f>SUM('BONUS GAZZETTA 2013 2014'!C622,'BONUS GAZZETTA 2013 2014'!E622,'BONUS GAZZETTA 2013 2014'!H622,'BONUS GAZZETTA 2013 2014'!J622,'BONUS GAZZETTA 2013 2014'!L622,'BONUS GAZZETTA 2013 2014'!M622,'BONUS GAZZETTA 2013 2014'!O622,'BONUS GAZZETTA 2013 2014'!Q622,'BONUS GAZZETTA 2013 2014'!S622,'BONUS GAZZETTA 2013 2014'!U622,'BONUS GAZZETTA 2013 2014'!W622,'BONUS GAZZETTA 2013 2014'!Y622,'BONUS GAZZETTA 2013 2014'!Z622,'BONUS GAZZETTA 2013 2014'!AB622,'BONUS GAZZETTA 2013 2014'!AD622,'BONUS GAZZETTA 2013 2014'!AG622,'BONUS GAZZETTA 2013 2014'!AI622,'BONUS GAZZETTA 2013 2014'!AK622,'BONUS GAZZETTA 2013 2014'!AM622)</f>
        <v>3</v>
      </c>
      <c r="BG622" s="1">
        <f>SUM('BONUS GAZZETTA 2013 2014'!D622,'BONUS GAZZETTA 2013 2014'!F622,'BONUS GAZZETTA 2013 2014'!G622,'BONUS GAZZETTA 2013 2014'!I622,'BONUS GAZZETTA 2013 2014'!K622,'BONUS GAZZETTA 2013 2014'!N622,'BONUS GAZZETTA 2013 2014'!P622,'BONUS GAZZETTA 2013 2014'!R622,'BONUS GAZZETTA 2013 2014'!T622,'BONUS GAZZETTA 2013 2014'!V622,'BONUS GAZZETTA 2013 2014'!X622,'BONUS GAZZETTA 2013 2014'!AA622,'BONUS GAZZETTA 2013 2014'!AC622,'BONUS GAZZETTA 2013 2014'!AE622,'BONUS GAZZETTA 2013 2014'!AF622,'BONUS GAZZETTA 2013 2014'!AH622,'BONUS GAZZETTA 2013 2014'!AJ622,'BONUS GAZZETTA 2013 2014'!AL622,'BONUS GAZZETTA 2013 2014'!AN622)</f>
        <v>3</v>
      </c>
      <c r="BH622" s="1">
        <f t="shared" si="275"/>
        <v>74</v>
      </c>
      <c r="BI622" s="1">
        <f t="shared" si="276"/>
        <v>52</v>
      </c>
    </row>
    <row r="623" spans="1:61">
      <c r="A623" s="55" t="s">
        <v>8</v>
      </c>
      <c r="B623" s="55" t="s">
        <v>272</v>
      </c>
      <c r="C623" s="55">
        <v>7</v>
      </c>
      <c r="D623" s="55">
        <v>5</v>
      </c>
      <c r="E623" s="55">
        <v>7</v>
      </c>
      <c r="F623" s="55">
        <v>6</v>
      </c>
      <c r="G623" s="55">
        <v>6</v>
      </c>
      <c r="H623" s="56">
        <v>6</v>
      </c>
      <c r="I623" s="55">
        <v>7</v>
      </c>
      <c r="J623" s="55">
        <v>7</v>
      </c>
      <c r="K623" s="55">
        <v>6</v>
      </c>
      <c r="L623" s="55">
        <v>6</v>
      </c>
      <c r="M623" s="55">
        <v>7</v>
      </c>
      <c r="N623" s="55">
        <v>5.5</v>
      </c>
      <c r="O623" s="55">
        <v>6</v>
      </c>
      <c r="P623" s="55">
        <v>6.5</v>
      </c>
      <c r="Q623" s="55">
        <v>6.5</v>
      </c>
      <c r="R623" s="55">
        <v>5.5</v>
      </c>
      <c r="S623" s="55">
        <v>7</v>
      </c>
      <c r="T623" s="55">
        <v>7</v>
      </c>
      <c r="U623" s="55">
        <v>6.5</v>
      </c>
      <c r="V623" s="55">
        <v>7</v>
      </c>
      <c r="W623" s="55">
        <v>5.5</v>
      </c>
      <c r="X623" s="55">
        <v>6</v>
      </c>
      <c r="Y623" s="55">
        <v>7</v>
      </c>
      <c r="Z623" s="55">
        <v>6</v>
      </c>
      <c r="AA623" s="55">
        <v>6.5</v>
      </c>
      <c r="AB623" s="55">
        <v>6.5</v>
      </c>
      <c r="AC623" s="55">
        <v>7</v>
      </c>
      <c r="AD623" s="55">
        <v>5</v>
      </c>
      <c r="AE623" s="55">
        <v>4.5</v>
      </c>
      <c r="AF623" s="55">
        <v>6.5</v>
      </c>
      <c r="AG623" s="55"/>
      <c r="AH623" s="55">
        <v>6</v>
      </c>
      <c r="AI623" s="55"/>
      <c r="AJ623" s="55"/>
      <c r="AK623" s="55"/>
      <c r="AL623" s="55">
        <v>7</v>
      </c>
      <c r="AM623" s="55"/>
      <c r="AN623" s="55"/>
      <c r="AO623" s="8">
        <f t="shared" si="262"/>
        <v>32</v>
      </c>
      <c r="AP623" s="8">
        <f t="shared" si="267"/>
        <v>15</v>
      </c>
      <c r="AQ623" s="8">
        <f t="shared" si="268"/>
        <v>17</v>
      </c>
      <c r="AR623" s="8">
        <f t="shared" si="263"/>
        <v>6.28125</v>
      </c>
      <c r="AS623" s="8">
        <f t="shared" si="259"/>
        <v>6.3421052631578947</v>
      </c>
      <c r="AT623" s="8">
        <f t="shared" si="260"/>
        <v>6.1923076923076925</v>
      </c>
      <c r="AU623" s="8">
        <f t="shared" si="264"/>
        <v>7</v>
      </c>
      <c r="AV623" s="8">
        <f t="shared" si="269"/>
        <v>6.4</v>
      </c>
      <c r="AW623" s="8">
        <f t="shared" si="270"/>
        <v>6.1764705882352944</v>
      </c>
      <c r="AX623" s="8">
        <f t="shared" si="265"/>
        <v>6.78125</v>
      </c>
      <c r="AY623" s="8">
        <f t="shared" si="273"/>
        <v>6.7333333333333334</v>
      </c>
      <c r="AZ623" s="8">
        <f t="shared" si="274"/>
        <v>6.8235294117647056</v>
      </c>
      <c r="BA623" s="1">
        <f t="shared" si="266"/>
        <v>201</v>
      </c>
      <c r="BB623" s="1">
        <f>SUM('BONUS GAZZETTA 2013 2014'!C623:AN623)</f>
        <v>16</v>
      </c>
      <c r="BC623" s="15">
        <f t="shared" si="261"/>
        <v>217</v>
      </c>
      <c r="BD623" s="1">
        <f t="shared" si="271"/>
        <v>96</v>
      </c>
      <c r="BE623" s="1">
        <f t="shared" si="272"/>
        <v>105</v>
      </c>
      <c r="BF623" s="1">
        <f>SUM('BONUS GAZZETTA 2013 2014'!C623,'BONUS GAZZETTA 2013 2014'!E623,'BONUS GAZZETTA 2013 2014'!H623,'BONUS GAZZETTA 2013 2014'!J623,'BONUS GAZZETTA 2013 2014'!L623,'BONUS GAZZETTA 2013 2014'!M623,'BONUS GAZZETTA 2013 2014'!O623,'BONUS GAZZETTA 2013 2014'!Q623,'BONUS GAZZETTA 2013 2014'!S623,'BONUS GAZZETTA 2013 2014'!U623,'BONUS GAZZETTA 2013 2014'!W623,'BONUS GAZZETTA 2013 2014'!Y623,'BONUS GAZZETTA 2013 2014'!Z623,'BONUS GAZZETTA 2013 2014'!AB623,'BONUS GAZZETTA 2013 2014'!AD623,'BONUS GAZZETTA 2013 2014'!AG623,'BONUS GAZZETTA 2013 2014'!AI623,'BONUS GAZZETTA 2013 2014'!AK623,'BONUS GAZZETTA 2013 2014'!AM623)</f>
        <v>5</v>
      </c>
      <c r="BG623" s="1">
        <f>SUM('BONUS GAZZETTA 2013 2014'!D623,'BONUS GAZZETTA 2013 2014'!F623,'BONUS GAZZETTA 2013 2014'!G623,'BONUS GAZZETTA 2013 2014'!I623,'BONUS GAZZETTA 2013 2014'!K623,'BONUS GAZZETTA 2013 2014'!N623,'BONUS GAZZETTA 2013 2014'!P623,'BONUS GAZZETTA 2013 2014'!R623,'BONUS GAZZETTA 2013 2014'!T623,'BONUS GAZZETTA 2013 2014'!V623,'BONUS GAZZETTA 2013 2014'!X623,'BONUS GAZZETTA 2013 2014'!AA623,'BONUS GAZZETTA 2013 2014'!AC623,'BONUS GAZZETTA 2013 2014'!AE623,'BONUS GAZZETTA 2013 2014'!AF623,'BONUS GAZZETTA 2013 2014'!AH623,'BONUS GAZZETTA 2013 2014'!AJ623,'BONUS GAZZETTA 2013 2014'!AL623,'BONUS GAZZETTA 2013 2014'!AN623)</f>
        <v>11</v>
      </c>
      <c r="BH623" s="1">
        <f t="shared" si="275"/>
        <v>101</v>
      </c>
      <c r="BI623" s="1">
        <f t="shared" si="276"/>
        <v>116</v>
      </c>
    </row>
    <row r="624" spans="1:61">
      <c r="A624" s="55" t="s">
        <v>8</v>
      </c>
      <c r="B624" s="55" t="s">
        <v>340</v>
      </c>
      <c r="C624" s="55"/>
      <c r="D624" s="55">
        <v>5.5</v>
      </c>
      <c r="E624" s="55"/>
      <c r="F624" s="55"/>
      <c r="G624" s="55" t="s">
        <v>423</v>
      </c>
      <c r="H624" s="56"/>
      <c r="I624" s="55"/>
      <c r="J624" s="55"/>
      <c r="K624" s="55"/>
      <c r="L624" s="55"/>
      <c r="M624" s="55">
        <v>6</v>
      </c>
      <c r="N624" s="55"/>
      <c r="O624" s="55"/>
      <c r="P624" s="55"/>
      <c r="Q624" s="55"/>
      <c r="R624" s="55"/>
      <c r="S624" s="55"/>
      <c r="T624" s="55"/>
      <c r="U624" s="55"/>
      <c r="V624" s="55"/>
      <c r="W624" s="55"/>
      <c r="X624" s="55"/>
      <c r="Y624" s="55"/>
      <c r="Z624" s="55" t="s">
        <v>423</v>
      </c>
      <c r="AA624" s="55">
        <v>5.5</v>
      </c>
      <c r="AB624" s="55"/>
      <c r="AC624" s="55">
        <v>6</v>
      </c>
      <c r="AD624" s="55">
        <v>6</v>
      </c>
      <c r="AE624" s="55"/>
      <c r="AF624" s="55">
        <v>5</v>
      </c>
      <c r="AG624" s="55">
        <v>6.5</v>
      </c>
      <c r="AH624" s="55" t="s">
        <v>423</v>
      </c>
      <c r="AI624" s="55">
        <v>6</v>
      </c>
      <c r="AJ624" s="55"/>
      <c r="AK624" s="55">
        <v>7.5</v>
      </c>
      <c r="AL624" s="55">
        <v>6.5</v>
      </c>
      <c r="AM624" s="55">
        <v>6</v>
      </c>
      <c r="AN624" s="55">
        <v>5.5</v>
      </c>
      <c r="AO624" s="8">
        <f t="shared" si="262"/>
        <v>12</v>
      </c>
      <c r="AP624" s="8">
        <f t="shared" si="267"/>
        <v>6</v>
      </c>
      <c r="AQ624" s="8">
        <f t="shared" si="268"/>
        <v>6</v>
      </c>
      <c r="AR624" s="8">
        <f t="shared" si="263"/>
        <v>6</v>
      </c>
      <c r="AS624" s="8">
        <f t="shared" si="259"/>
        <v>5.75</v>
      </c>
      <c r="AT624" s="8">
        <f t="shared" si="260"/>
        <v>6.05</v>
      </c>
      <c r="AU624" s="8">
        <f t="shared" si="264"/>
        <v>6</v>
      </c>
      <c r="AV624" s="8">
        <f t="shared" si="269"/>
        <v>6.333333333333333</v>
      </c>
      <c r="AW624" s="8">
        <f t="shared" si="270"/>
        <v>5.666666666666667</v>
      </c>
      <c r="AX624" s="8">
        <f t="shared" si="265"/>
        <v>6.083333333333333</v>
      </c>
      <c r="AY624" s="8">
        <f t="shared" si="273"/>
        <v>6.75</v>
      </c>
      <c r="AZ624" s="8">
        <f t="shared" si="274"/>
        <v>5.416666666666667</v>
      </c>
      <c r="BA624" s="1">
        <f t="shared" si="266"/>
        <v>72</v>
      </c>
      <c r="BB624" s="1">
        <f>SUM('BONUS GAZZETTA 2013 2014'!C624:AN624)</f>
        <v>1</v>
      </c>
      <c r="BC624" s="15">
        <f t="shared" si="261"/>
        <v>73</v>
      </c>
      <c r="BD624" s="1">
        <f t="shared" si="271"/>
        <v>38</v>
      </c>
      <c r="BE624" s="1">
        <f t="shared" si="272"/>
        <v>34</v>
      </c>
      <c r="BF624" s="1">
        <f>SUM('BONUS GAZZETTA 2013 2014'!C624,'BONUS GAZZETTA 2013 2014'!E624,'BONUS GAZZETTA 2013 2014'!H624,'BONUS GAZZETTA 2013 2014'!J624,'BONUS GAZZETTA 2013 2014'!L624,'BONUS GAZZETTA 2013 2014'!M624,'BONUS GAZZETTA 2013 2014'!O624,'BONUS GAZZETTA 2013 2014'!Q624,'BONUS GAZZETTA 2013 2014'!S624,'BONUS GAZZETTA 2013 2014'!U624,'BONUS GAZZETTA 2013 2014'!W624,'BONUS GAZZETTA 2013 2014'!Y624,'BONUS GAZZETTA 2013 2014'!Z624,'BONUS GAZZETTA 2013 2014'!AB624,'BONUS GAZZETTA 2013 2014'!AD624,'BONUS GAZZETTA 2013 2014'!AG624,'BONUS GAZZETTA 2013 2014'!AI624,'BONUS GAZZETTA 2013 2014'!AK624,'BONUS GAZZETTA 2013 2014'!AM624)</f>
        <v>2.5</v>
      </c>
      <c r="BG624" s="1">
        <f>SUM('BONUS GAZZETTA 2013 2014'!D624,'BONUS GAZZETTA 2013 2014'!F624,'BONUS GAZZETTA 2013 2014'!G624,'BONUS GAZZETTA 2013 2014'!I624,'BONUS GAZZETTA 2013 2014'!K624,'BONUS GAZZETTA 2013 2014'!N624,'BONUS GAZZETTA 2013 2014'!P624,'BONUS GAZZETTA 2013 2014'!R624,'BONUS GAZZETTA 2013 2014'!T624,'BONUS GAZZETTA 2013 2014'!V624,'BONUS GAZZETTA 2013 2014'!X624,'BONUS GAZZETTA 2013 2014'!AA624,'BONUS GAZZETTA 2013 2014'!AC624,'BONUS GAZZETTA 2013 2014'!AE624,'BONUS GAZZETTA 2013 2014'!AF624,'BONUS GAZZETTA 2013 2014'!AH624,'BONUS GAZZETTA 2013 2014'!AJ624,'BONUS GAZZETTA 2013 2014'!AL624,'BONUS GAZZETTA 2013 2014'!AN624)</f>
        <v>-1.5</v>
      </c>
      <c r="BH624" s="1">
        <f t="shared" si="275"/>
        <v>40.5</v>
      </c>
      <c r="BI624" s="1">
        <f t="shared" si="276"/>
        <v>32.5</v>
      </c>
    </row>
    <row r="625" spans="1:61">
      <c r="A625" s="55" t="s">
        <v>14</v>
      </c>
      <c r="B625" s="55" t="s">
        <v>278</v>
      </c>
      <c r="C625" s="55" t="s">
        <v>423</v>
      </c>
      <c r="D625" s="55">
        <v>6</v>
      </c>
      <c r="E625" s="55">
        <v>5</v>
      </c>
      <c r="F625" s="55">
        <v>6.5</v>
      </c>
      <c r="G625" s="55"/>
      <c r="H625" s="56"/>
      <c r="I625" s="55" t="s">
        <v>429</v>
      </c>
      <c r="J625" s="55" t="s">
        <v>429</v>
      </c>
      <c r="K625" s="55">
        <v>5.5</v>
      </c>
      <c r="L625" s="55"/>
      <c r="M625" s="55"/>
      <c r="N625" s="55">
        <v>5</v>
      </c>
      <c r="O625" s="55"/>
      <c r="P625" s="55" t="s">
        <v>423</v>
      </c>
      <c r="Q625" s="55">
        <v>6.5</v>
      </c>
      <c r="R625" s="55"/>
      <c r="S625" s="55"/>
      <c r="T625" s="55"/>
      <c r="U625" s="55" t="s">
        <v>423</v>
      </c>
      <c r="V625" s="55">
        <v>5</v>
      </c>
      <c r="W625" s="55"/>
      <c r="X625" s="55"/>
      <c r="Y625" s="55"/>
      <c r="Z625" s="55"/>
      <c r="AA625" s="55"/>
      <c r="AB625" s="55"/>
      <c r="AC625" s="55"/>
      <c r="AD625" s="55" t="s">
        <v>423</v>
      </c>
      <c r="AE625" s="55">
        <v>6</v>
      </c>
      <c r="AF625" s="55"/>
      <c r="AG625" s="55"/>
      <c r="AH625" s="55"/>
      <c r="AI625" s="55"/>
      <c r="AJ625" s="55"/>
      <c r="AK625" s="55" t="s">
        <v>423</v>
      </c>
      <c r="AL625" s="55"/>
      <c r="AM625" s="55"/>
      <c r="AN625" s="55"/>
      <c r="AO625" s="8">
        <f t="shared" si="262"/>
        <v>8</v>
      </c>
      <c r="AP625" s="8">
        <f t="shared" si="267"/>
        <v>2</v>
      </c>
      <c r="AQ625" s="8">
        <f t="shared" si="268"/>
        <v>6</v>
      </c>
      <c r="AR625" s="8">
        <f t="shared" si="263"/>
        <v>5.6875</v>
      </c>
      <c r="AS625" s="8">
        <f t="shared" si="259"/>
        <v>5.75</v>
      </c>
      <c r="AT625" s="8">
        <f t="shared" si="260"/>
        <v>5.5</v>
      </c>
      <c r="AU625" s="8">
        <f t="shared" si="264"/>
        <v>5</v>
      </c>
      <c r="AV625" s="8">
        <f t="shared" si="269"/>
        <v>5.75</v>
      </c>
      <c r="AW625" s="8">
        <f t="shared" si="270"/>
        <v>5.666666666666667</v>
      </c>
      <c r="AX625" s="8">
        <f t="shared" si="265"/>
        <v>5.6875</v>
      </c>
      <c r="AY625" s="8">
        <f t="shared" si="273"/>
        <v>5.75</v>
      </c>
      <c r="AZ625" s="8">
        <f t="shared" si="274"/>
        <v>5.666666666666667</v>
      </c>
      <c r="BA625" s="1">
        <f t="shared" si="266"/>
        <v>45.5</v>
      </c>
      <c r="BB625" s="1">
        <f>SUM('BONUS GAZZETTA 2013 2014'!C625:AN625)</f>
        <v>0</v>
      </c>
      <c r="BC625" s="15">
        <f t="shared" si="261"/>
        <v>45.5</v>
      </c>
      <c r="BD625" s="1">
        <f t="shared" si="271"/>
        <v>11.5</v>
      </c>
      <c r="BE625" s="1">
        <f t="shared" si="272"/>
        <v>34</v>
      </c>
      <c r="BF625" s="1">
        <f>SUM('BONUS GAZZETTA 2013 2014'!C625,'BONUS GAZZETTA 2013 2014'!E625,'BONUS GAZZETTA 2013 2014'!H625,'BONUS GAZZETTA 2013 2014'!J625,'BONUS GAZZETTA 2013 2014'!L625,'BONUS GAZZETTA 2013 2014'!M625,'BONUS GAZZETTA 2013 2014'!O625,'BONUS GAZZETTA 2013 2014'!Q625,'BONUS GAZZETTA 2013 2014'!S625,'BONUS GAZZETTA 2013 2014'!U625,'BONUS GAZZETTA 2013 2014'!W625,'BONUS GAZZETTA 2013 2014'!Y625,'BONUS GAZZETTA 2013 2014'!Z625,'BONUS GAZZETTA 2013 2014'!AB625,'BONUS GAZZETTA 2013 2014'!AD625,'BONUS GAZZETTA 2013 2014'!AG625,'BONUS GAZZETTA 2013 2014'!AI625,'BONUS GAZZETTA 2013 2014'!AK625,'BONUS GAZZETTA 2013 2014'!AM625)</f>
        <v>0</v>
      </c>
      <c r="BG625" s="1">
        <f>SUM('BONUS GAZZETTA 2013 2014'!D625,'BONUS GAZZETTA 2013 2014'!F625,'BONUS GAZZETTA 2013 2014'!G625,'BONUS GAZZETTA 2013 2014'!I625,'BONUS GAZZETTA 2013 2014'!K625,'BONUS GAZZETTA 2013 2014'!N625,'BONUS GAZZETTA 2013 2014'!P625,'BONUS GAZZETTA 2013 2014'!R625,'BONUS GAZZETTA 2013 2014'!T625,'BONUS GAZZETTA 2013 2014'!V625,'BONUS GAZZETTA 2013 2014'!X625,'BONUS GAZZETTA 2013 2014'!AA625,'BONUS GAZZETTA 2013 2014'!AC625,'BONUS GAZZETTA 2013 2014'!AE625,'BONUS GAZZETTA 2013 2014'!AF625,'BONUS GAZZETTA 2013 2014'!AH625,'BONUS GAZZETTA 2013 2014'!AJ625,'BONUS GAZZETTA 2013 2014'!AL625,'BONUS GAZZETTA 2013 2014'!AN625)</f>
        <v>0</v>
      </c>
      <c r="BH625" s="1">
        <f t="shared" si="275"/>
        <v>11.5</v>
      </c>
      <c r="BI625" s="1">
        <f t="shared" si="276"/>
        <v>34</v>
      </c>
    </row>
    <row r="626" spans="1:61">
      <c r="A626" s="55" t="s">
        <v>14</v>
      </c>
      <c r="B626" s="55" t="s">
        <v>279</v>
      </c>
      <c r="C626" s="55" t="s">
        <v>423</v>
      </c>
      <c r="D626" s="55">
        <v>5</v>
      </c>
      <c r="E626" s="55">
        <v>6</v>
      </c>
      <c r="F626" s="55">
        <v>5.5</v>
      </c>
      <c r="G626" s="55">
        <v>6.5</v>
      </c>
      <c r="H626" s="56">
        <v>6</v>
      </c>
      <c r="I626" s="55">
        <v>6.5</v>
      </c>
      <c r="J626" s="55">
        <v>6</v>
      </c>
      <c r="K626" s="55" t="s">
        <v>423</v>
      </c>
      <c r="L626" s="55">
        <v>7</v>
      </c>
      <c r="M626" s="55"/>
      <c r="N626" s="55"/>
      <c r="O626" s="55">
        <v>5</v>
      </c>
      <c r="P626" s="55"/>
      <c r="Q626" s="55">
        <v>6.5</v>
      </c>
      <c r="R626" s="55">
        <v>6.5</v>
      </c>
      <c r="S626" s="55">
        <v>6</v>
      </c>
      <c r="T626" s="55">
        <v>6</v>
      </c>
      <c r="U626" s="55">
        <v>5</v>
      </c>
      <c r="V626" s="55">
        <v>6</v>
      </c>
      <c r="W626" s="55">
        <v>5.5</v>
      </c>
      <c r="X626" s="55">
        <v>6</v>
      </c>
      <c r="Y626" s="55">
        <v>7</v>
      </c>
      <c r="Z626" s="55">
        <v>6</v>
      </c>
      <c r="AA626" s="55" t="s">
        <v>423</v>
      </c>
      <c r="AB626" s="55">
        <v>5</v>
      </c>
      <c r="AC626" s="55" t="s">
        <v>423</v>
      </c>
      <c r="AD626" s="55"/>
      <c r="AE626" s="55"/>
      <c r="AF626" s="55"/>
      <c r="AG626" s="55"/>
      <c r="AH626" s="55"/>
      <c r="AI626" s="55"/>
      <c r="AJ626" s="55">
        <v>6.5</v>
      </c>
      <c r="AK626" s="55">
        <v>7</v>
      </c>
      <c r="AL626" s="55" t="s">
        <v>423</v>
      </c>
      <c r="AM626" s="55">
        <v>6.5</v>
      </c>
      <c r="AN626" s="55">
        <v>5</v>
      </c>
      <c r="AO626" s="8">
        <f t="shared" si="262"/>
        <v>24</v>
      </c>
      <c r="AP626" s="8">
        <f t="shared" si="267"/>
        <v>14</v>
      </c>
      <c r="AQ626" s="8">
        <f t="shared" si="268"/>
        <v>10</v>
      </c>
      <c r="AR626" s="8">
        <f t="shared" si="263"/>
        <v>6</v>
      </c>
      <c r="AS626" s="8">
        <f t="shared" si="259"/>
        <v>5.9642857142857144</v>
      </c>
      <c r="AT626" s="8">
        <f t="shared" si="260"/>
        <v>6.05</v>
      </c>
      <c r="AU626" s="8">
        <f t="shared" si="264"/>
        <v>6</v>
      </c>
      <c r="AV626" s="8">
        <f t="shared" si="269"/>
        <v>6.0357142857142856</v>
      </c>
      <c r="AW626" s="8">
        <f t="shared" si="270"/>
        <v>5.95</v>
      </c>
      <c r="AX626" s="8">
        <f t="shared" si="265"/>
        <v>6.5625</v>
      </c>
      <c r="AY626" s="8">
        <f t="shared" si="273"/>
        <v>6.8214285714285712</v>
      </c>
      <c r="AZ626" s="8">
        <f t="shared" si="274"/>
        <v>6.2</v>
      </c>
      <c r="BA626" s="1">
        <f t="shared" si="266"/>
        <v>144</v>
      </c>
      <c r="BB626" s="1">
        <f>SUM('BONUS GAZZETTA 2013 2014'!C626:AN626)</f>
        <v>13.5</v>
      </c>
      <c r="BC626" s="15">
        <f t="shared" si="261"/>
        <v>157.5</v>
      </c>
      <c r="BD626" s="1">
        <f t="shared" si="271"/>
        <v>84.5</v>
      </c>
      <c r="BE626" s="1">
        <f t="shared" si="272"/>
        <v>59.5</v>
      </c>
      <c r="BF626" s="1">
        <f>SUM('BONUS GAZZETTA 2013 2014'!C626,'BONUS GAZZETTA 2013 2014'!E626,'BONUS GAZZETTA 2013 2014'!H626,'BONUS GAZZETTA 2013 2014'!J626,'BONUS GAZZETTA 2013 2014'!L626,'BONUS GAZZETTA 2013 2014'!M626,'BONUS GAZZETTA 2013 2014'!O626,'BONUS GAZZETTA 2013 2014'!Q626,'BONUS GAZZETTA 2013 2014'!S626,'BONUS GAZZETTA 2013 2014'!U626,'BONUS GAZZETTA 2013 2014'!W626,'BONUS GAZZETTA 2013 2014'!Y626,'BONUS GAZZETTA 2013 2014'!Z626,'BONUS GAZZETTA 2013 2014'!AB626,'BONUS GAZZETTA 2013 2014'!AD626,'BONUS GAZZETTA 2013 2014'!AG626,'BONUS GAZZETTA 2013 2014'!AI626,'BONUS GAZZETTA 2013 2014'!AK626,'BONUS GAZZETTA 2013 2014'!AM626)</f>
        <v>11</v>
      </c>
      <c r="BG626" s="1">
        <f>SUM('BONUS GAZZETTA 2013 2014'!D626,'BONUS GAZZETTA 2013 2014'!F626,'BONUS GAZZETTA 2013 2014'!G626,'BONUS GAZZETTA 2013 2014'!I626,'BONUS GAZZETTA 2013 2014'!K626,'BONUS GAZZETTA 2013 2014'!N626,'BONUS GAZZETTA 2013 2014'!P626,'BONUS GAZZETTA 2013 2014'!R626,'BONUS GAZZETTA 2013 2014'!T626,'BONUS GAZZETTA 2013 2014'!V626,'BONUS GAZZETTA 2013 2014'!X626,'BONUS GAZZETTA 2013 2014'!AA626,'BONUS GAZZETTA 2013 2014'!AC626,'BONUS GAZZETTA 2013 2014'!AE626,'BONUS GAZZETTA 2013 2014'!AF626,'BONUS GAZZETTA 2013 2014'!AH626,'BONUS GAZZETTA 2013 2014'!AJ626,'BONUS GAZZETTA 2013 2014'!AL626,'BONUS GAZZETTA 2013 2014'!AN626)</f>
        <v>2.5</v>
      </c>
      <c r="BH626" s="1">
        <f t="shared" si="275"/>
        <v>95.5</v>
      </c>
      <c r="BI626" s="1">
        <f t="shared" si="276"/>
        <v>62</v>
      </c>
    </row>
    <row r="627" spans="1:61">
      <c r="A627" s="55" t="s">
        <v>14</v>
      </c>
      <c r="B627" s="55" t="s">
        <v>537</v>
      </c>
      <c r="C627" s="55"/>
      <c r="D627" s="55"/>
      <c r="E627" s="55"/>
      <c r="F627" s="55"/>
      <c r="G627" s="55"/>
      <c r="H627" s="56"/>
      <c r="I627" s="55"/>
      <c r="J627" s="55"/>
      <c r="K627" s="55"/>
      <c r="L627" s="55"/>
      <c r="M627" s="55" t="s">
        <v>423</v>
      </c>
      <c r="N627" s="55"/>
      <c r="O627" s="55"/>
      <c r="P627" s="55"/>
      <c r="Q627" s="55"/>
      <c r="R627" s="55" t="s">
        <v>429</v>
      </c>
      <c r="S627" s="55"/>
      <c r="T627" s="55"/>
      <c r="U627" s="55"/>
      <c r="V627" s="55"/>
      <c r="W627" s="55" t="s">
        <v>423</v>
      </c>
      <c r="X627" s="55"/>
      <c r="Y627" s="55"/>
      <c r="Z627" s="55"/>
      <c r="AA627" s="55"/>
      <c r="AB627" s="55"/>
      <c r="AC627" s="55"/>
      <c r="AD627" s="55"/>
      <c r="AE627" s="55"/>
      <c r="AF627" s="55"/>
      <c r="AG627" s="55"/>
      <c r="AH627" s="55"/>
      <c r="AI627" s="55"/>
      <c r="AJ627" s="55"/>
      <c r="AK627" s="55"/>
      <c r="AL627" s="55"/>
      <c r="AM627" s="55"/>
      <c r="AN627" s="55"/>
      <c r="AO627" s="8">
        <f t="shared" si="262"/>
        <v>0</v>
      </c>
      <c r="AP627" s="8">
        <f t="shared" si="267"/>
        <v>0</v>
      </c>
      <c r="AQ627" s="8">
        <f t="shared" si="268"/>
        <v>0</v>
      </c>
      <c r="AR627" s="8" t="e">
        <f t="shared" si="263"/>
        <v>#DIV/0!</v>
      </c>
      <c r="AS627" s="8" t="e">
        <f t="shared" si="259"/>
        <v>#DIV/0!</v>
      </c>
      <c r="AT627" s="8" t="e">
        <f t="shared" si="260"/>
        <v>#DIV/0!</v>
      </c>
      <c r="AU627" s="8" t="e">
        <f t="shared" si="264"/>
        <v>#N/A</v>
      </c>
      <c r="AV627" s="8" t="e">
        <f t="shared" si="269"/>
        <v>#DIV/0!</v>
      </c>
      <c r="AW627" s="8" t="e">
        <f t="shared" si="270"/>
        <v>#DIV/0!</v>
      </c>
      <c r="AX627" s="8" t="e">
        <f t="shared" si="265"/>
        <v>#DIV/0!</v>
      </c>
      <c r="AY627" s="8" t="e">
        <f t="shared" si="273"/>
        <v>#DIV/0!</v>
      </c>
      <c r="AZ627" s="8" t="e">
        <f t="shared" si="274"/>
        <v>#DIV/0!</v>
      </c>
      <c r="BA627" s="1">
        <f t="shared" si="266"/>
        <v>0</v>
      </c>
      <c r="BB627" s="1">
        <f>SUM('BONUS GAZZETTA 2013 2014'!C627:AN627)</f>
        <v>0</v>
      </c>
      <c r="BC627" s="15">
        <f t="shared" si="261"/>
        <v>0</v>
      </c>
      <c r="BD627" s="1">
        <f t="shared" si="271"/>
        <v>0</v>
      </c>
      <c r="BE627" s="1">
        <f t="shared" si="272"/>
        <v>0</v>
      </c>
      <c r="BF627" s="1">
        <f>SUM('BONUS GAZZETTA 2013 2014'!C627,'BONUS GAZZETTA 2013 2014'!E627,'BONUS GAZZETTA 2013 2014'!H627,'BONUS GAZZETTA 2013 2014'!J627,'BONUS GAZZETTA 2013 2014'!L627,'BONUS GAZZETTA 2013 2014'!M627,'BONUS GAZZETTA 2013 2014'!O627,'BONUS GAZZETTA 2013 2014'!Q627,'BONUS GAZZETTA 2013 2014'!S627,'BONUS GAZZETTA 2013 2014'!U627,'BONUS GAZZETTA 2013 2014'!W627,'BONUS GAZZETTA 2013 2014'!Y627,'BONUS GAZZETTA 2013 2014'!Z627,'BONUS GAZZETTA 2013 2014'!AB627,'BONUS GAZZETTA 2013 2014'!AD627,'BONUS GAZZETTA 2013 2014'!AG627,'BONUS GAZZETTA 2013 2014'!AI627,'BONUS GAZZETTA 2013 2014'!AK627,'BONUS GAZZETTA 2013 2014'!AM627)</f>
        <v>0</v>
      </c>
      <c r="BG627" s="1">
        <f>SUM('BONUS GAZZETTA 2013 2014'!D627,'BONUS GAZZETTA 2013 2014'!F627,'BONUS GAZZETTA 2013 2014'!G627,'BONUS GAZZETTA 2013 2014'!I627,'BONUS GAZZETTA 2013 2014'!K627,'BONUS GAZZETTA 2013 2014'!N627,'BONUS GAZZETTA 2013 2014'!P627,'BONUS GAZZETTA 2013 2014'!R627,'BONUS GAZZETTA 2013 2014'!T627,'BONUS GAZZETTA 2013 2014'!V627,'BONUS GAZZETTA 2013 2014'!X627,'BONUS GAZZETTA 2013 2014'!AA627,'BONUS GAZZETTA 2013 2014'!AC627,'BONUS GAZZETTA 2013 2014'!AE627,'BONUS GAZZETTA 2013 2014'!AF627,'BONUS GAZZETTA 2013 2014'!AH627,'BONUS GAZZETTA 2013 2014'!AJ627,'BONUS GAZZETTA 2013 2014'!AL627,'BONUS GAZZETTA 2013 2014'!AN627)</f>
        <v>0</v>
      </c>
      <c r="BH627" s="1">
        <f t="shared" si="275"/>
        <v>0</v>
      </c>
      <c r="BI627" s="1">
        <f t="shared" si="276"/>
        <v>0</v>
      </c>
    </row>
    <row r="628" spans="1:61">
      <c r="A628" s="55" t="s">
        <v>14</v>
      </c>
      <c r="B628" s="55" t="s">
        <v>605</v>
      </c>
      <c r="C628" s="55"/>
      <c r="D628" s="55"/>
      <c r="E628" s="55"/>
      <c r="F628" s="55"/>
      <c r="G628" s="55"/>
      <c r="H628" s="56"/>
      <c r="I628" s="55"/>
      <c r="J628" s="55"/>
      <c r="K628" s="55"/>
      <c r="L628" s="55"/>
      <c r="M628" s="55"/>
      <c r="N628" s="55"/>
      <c r="O628" s="55"/>
      <c r="P628" s="55"/>
      <c r="Q628" s="55"/>
      <c r="R628" s="55"/>
      <c r="S628" s="55"/>
      <c r="T628" s="55"/>
      <c r="U628" s="55"/>
      <c r="V628" s="55"/>
      <c r="W628" s="55"/>
      <c r="X628" s="55"/>
      <c r="Y628" s="55"/>
      <c r="Z628" s="55"/>
      <c r="AA628" s="55"/>
      <c r="AB628" s="55">
        <v>5.5</v>
      </c>
      <c r="AC628" s="55"/>
      <c r="AD628" s="55" t="s">
        <v>429</v>
      </c>
      <c r="AE628" s="55">
        <v>6</v>
      </c>
      <c r="AF628" s="55" t="s">
        <v>423</v>
      </c>
      <c r="AG628" s="55"/>
      <c r="AH628" s="55"/>
      <c r="AI628" s="55"/>
      <c r="AJ628" s="55"/>
      <c r="AK628" s="55"/>
      <c r="AL628" s="55"/>
      <c r="AM628" s="55"/>
      <c r="AN628" s="55">
        <v>5</v>
      </c>
      <c r="AO628" s="8">
        <f t="shared" si="262"/>
        <v>3</v>
      </c>
      <c r="AP628" s="8">
        <f t="shared" si="267"/>
        <v>1</v>
      </c>
      <c r="AQ628" s="8">
        <f t="shared" si="268"/>
        <v>2</v>
      </c>
      <c r="AR628" s="8">
        <f t="shared" si="263"/>
        <v>5.5</v>
      </c>
      <c r="AS628" s="8" t="e">
        <f t="shared" si="259"/>
        <v>#DIV/0!</v>
      </c>
      <c r="AT628" s="8">
        <f t="shared" si="260"/>
        <v>5.5</v>
      </c>
      <c r="AU628" s="8" t="e">
        <f t="shared" si="264"/>
        <v>#N/A</v>
      </c>
      <c r="AV628" s="8">
        <f t="shared" si="269"/>
        <v>5.5</v>
      </c>
      <c r="AW628" s="8">
        <f t="shared" si="270"/>
        <v>5.5</v>
      </c>
      <c r="AX628" s="8">
        <f t="shared" si="265"/>
        <v>5.5</v>
      </c>
      <c r="AY628" s="8">
        <f t="shared" si="273"/>
        <v>5.5</v>
      </c>
      <c r="AZ628" s="8">
        <f t="shared" si="274"/>
        <v>5.5</v>
      </c>
      <c r="BA628" s="1">
        <f t="shared" si="266"/>
        <v>16.5</v>
      </c>
      <c r="BB628" s="1">
        <f>SUM('BONUS GAZZETTA 2013 2014'!C628:AN628)</f>
        <v>0</v>
      </c>
      <c r="BC628" s="15">
        <f t="shared" si="261"/>
        <v>16.5</v>
      </c>
      <c r="BD628" s="1">
        <f t="shared" si="271"/>
        <v>5.5</v>
      </c>
      <c r="BE628" s="1">
        <f t="shared" si="272"/>
        <v>11</v>
      </c>
      <c r="BF628" s="1">
        <f>SUM('BONUS GAZZETTA 2013 2014'!C628,'BONUS GAZZETTA 2013 2014'!E628,'BONUS GAZZETTA 2013 2014'!H628,'BONUS GAZZETTA 2013 2014'!J628,'BONUS GAZZETTA 2013 2014'!L628,'BONUS GAZZETTA 2013 2014'!M628,'BONUS GAZZETTA 2013 2014'!O628,'BONUS GAZZETTA 2013 2014'!Q628,'BONUS GAZZETTA 2013 2014'!S628,'BONUS GAZZETTA 2013 2014'!U628,'BONUS GAZZETTA 2013 2014'!W628,'BONUS GAZZETTA 2013 2014'!Y628,'BONUS GAZZETTA 2013 2014'!Z628,'BONUS GAZZETTA 2013 2014'!AB628,'BONUS GAZZETTA 2013 2014'!AD628,'BONUS GAZZETTA 2013 2014'!AG628,'BONUS GAZZETTA 2013 2014'!AI628,'BONUS GAZZETTA 2013 2014'!AK628,'BONUS GAZZETTA 2013 2014'!AM628)</f>
        <v>0</v>
      </c>
      <c r="BG628" s="1">
        <f>SUM('BONUS GAZZETTA 2013 2014'!D628,'BONUS GAZZETTA 2013 2014'!F628,'BONUS GAZZETTA 2013 2014'!G628,'BONUS GAZZETTA 2013 2014'!I628,'BONUS GAZZETTA 2013 2014'!K628,'BONUS GAZZETTA 2013 2014'!N628,'BONUS GAZZETTA 2013 2014'!P628,'BONUS GAZZETTA 2013 2014'!R628,'BONUS GAZZETTA 2013 2014'!T628,'BONUS GAZZETTA 2013 2014'!V628,'BONUS GAZZETTA 2013 2014'!X628,'BONUS GAZZETTA 2013 2014'!AA628,'BONUS GAZZETTA 2013 2014'!AC628,'BONUS GAZZETTA 2013 2014'!AE628,'BONUS GAZZETTA 2013 2014'!AF628,'BONUS GAZZETTA 2013 2014'!AH628,'BONUS GAZZETTA 2013 2014'!AJ628,'BONUS GAZZETTA 2013 2014'!AL628,'BONUS GAZZETTA 2013 2014'!AN628)</f>
        <v>0</v>
      </c>
      <c r="BH628" s="1">
        <f t="shared" si="275"/>
        <v>5.5</v>
      </c>
      <c r="BI628" s="1">
        <f t="shared" si="276"/>
        <v>11</v>
      </c>
    </row>
    <row r="629" spans="1:61">
      <c r="A629" s="55" t="s">
        <v>14</v>
      </c>
      <c r="B629" s="55" t="s">
        <v>280</v>
      </c>
      <c r="C629" s="55">
        <v>8.5</v>
      </c>
      <c r="D629" s="55">
        <v>5.5</v>
      </c>
      <c r="E629" s="55"/>
      <c r="F629" s="55"/>
      <c r="G629" s="55">
        <v>7</v>
      </c>
      <c r="H629" s="56">
        <v>6.5</v>
      </c>
      <c r="I629" s="55">
        <v>7</v>
      </c>
      <c r="J629" s="55">
        <v>6.5</v>
      </c>
      <c r="K629" s="55">
        <v>7</v>
      </c>
      <c r="L629" s="55">
        <v>7</v>
      </c>
      <c r="M629" s="55">
        <v>7.5</v>
      </c>
      <c r="N629" s="55">
        <v>6</v>
      </c>
      <c r="O629" s="55">
        <v>5.5</v>
      </c>
      <c r="P629" s="55">
        <v>5.5</v>
      </c>
      <c r="Q629" s="55">
        <v>7</v>
      </c>
      <c r="R629" s="55">
        <v>6</v>
      </c>
      <c r="S629" s="55">
        <v>8</v>
      </c>
      <c r="T629" s="55">
        <v>8</v>
      </c>
      <c r="U629" s="55">
        <v>6</v>
      </c>
      <c r="V629" s="55"/>
      <c r="W629" s="55">
        <v>5</v>
      </c>
      <c r="X629" s="55">
        <v>7</v>
      </c>
      <c r="Y629" s="55">
        <v>7.5</v>
      </c>
      <c r="Z629" s="55">
        <v>6.5</v>
      </c>
      <c r="AA629" s="55">
        <v>7.5</v>
      </c>
      <c r="AB629" s="55" t="s">
        <v>429</v>
      </c>
      <c r="AC629" s="55">
        <v>6.5</v>
      </c>
      <c r="AD629" s="55">
        <v>6</v>
      </c>
      <c r="AE629" s="55">
        <v>6</v>
      </c>
      <c r="AF629" s="55">
        <v>6</v>
      </c>
      <c r="AG629" s="55">
        <v>7.5</v>
      </c>
      <c r="AH629" s="55">
        <v>7.5</v>
      </c>
      <c r="AI629" s="55">
        <v>7</v>
      </c>
      <c r="AJ629" s="55">
        <v>6.5</v>
      </c>
      <c r="AK629" s="55">
        <v>8</v>
      </c>
      <c r="AL629" s="55">
        <v>5</v>
      </c>
      <c r="AM629" s="55">
        <v>7</v>
      </c>
      <c r="AN629" s="55">
        <v>5</v>
      </c>
      <c r="AO629" s="8">
        <f t="shared" si="262"/>
        <v>34</v>
      </c>
      <c r="AP629" s="8">
        <f t="shared" si="267"/>
        <v>17</v>
      </c>
      <c r="AQ629" s="8">
        <f t="shared" si="268"/>
        <v>17</v>
      </c>
      <c r="AR629" s="8">
        <f t="shared" si="263"/>
        <v>6.6470588235294121</v>
      </c>
      <c r="AS629" s="8">
        <f t="shared" si="259"/>
        <v>6.7352941176470589</v>
      </c>
      <c r="AT629" s="8">
        <f t="shared" si="260"/>
        <v>6.5588235294117645</v>
      </c>
      <c r="AU629" s="8">
        <f t="shared" si="264"/>
        <v>7</v>
      </c>
      <c r="AV629" s="8">
        <f t="shared" si="269"/>
        <v>6.882352941176471</v>
      </c>
      <c r="AW629" s="8">
        <f t="shared" si="270"/>
        <v>6.4117647058823533</v>
      </c>
      <c r="AX629" s="8">
        <f t="shared" si="265"/>
        <v>8.264705882352942</v>
      </c>
      <c r="AY629" s="8">
        <f t="shared" si="273"/>
        <v>9</v>
      </c>
      <c r="AZ629" s="8">
        <f t="shared" si="274"/>
        <v>7.5294117647058822</v>
      </c>
      <c r="BA629" s="1">
        <f t="shared" si="266"/>
        <v>226</v>
      </c>
      <c r="BB629" s="1">
        <f>SUM('BONUS GAZZETTA 2013 2014'!C629:AN629)</f>
        <v>55</v>
      </c>
      <c r="BC629" s="15">
        <f t="shared" si="261"/>
        <v>281</v>
      </c>
      <c r="BD629" s="1">
        <f t="shared" si="271"/>
        <v>117</v>
      </c>
      <c r="BE629" s="1">
        <f t="shared" si="272"/>
        <v>109</v>
      </c>
      <c r="BF629" s="1">
        <f>SUM('BONUS GAZZETTA 2013 2014'!C629,'BONUS GAZZETTA 2013 2014'!E629,'BONUS GAZZETTA 2013 2014'!H629,'BONUS GAZZETTA 2013 2014'!J629,'BONUS GAZZETTA 2013 2014'!L629,'BONUS GAZZETTA 2013 2014'!M629,'BONUS GAZZETTA 2013 2014'!O629,'BONUS GAZZETTA 2013 2014'!Q629,'BONUS GAZZETTA 2013 2014'!S629,'BONUS GAZZETTA 2013 2014'!U629,'BONUS GAZZETTA 2013 2014'!W629,'BONUS GAZZETTA 2013 2014'!Y629,'BONUS GAZZETTA 2013 2014'!Z629,'BONUS GAZZETTA 2013 2014'!AB629,'BONUS GAZZETTA 2013 2014'!AD629,'BONUS GAZZETTA 2013 2014'!AG629,'BONUS GAZZETTA 2013 2014'!AI629,'BONUS GAZZETTA 2013 2014'!AK629,'BONUS GAZZETTA 2013 2014'!AM629)</f>
        <v>36</v>
      </c>
      <c r="BG629" s="1">
        <f>SUM('BONUS GAZZETTA 2013 2014'!D629,'BONUS GAZZETTA 2013 2014'!F629,'BONUS GAZZETTA 2013 2014'!G629,'BONUS GAZZETTA 2013 2014'!I629,'BONUS GAZZETTA 2013 2014'!K629,'BONUS GAZZETTA 2013 2014'!N629,'BONUS GAZZETTA 2013 2014'!P629,'BONUS GAZZETTA 2013 2014'!R629,'BONUS GAZZETTA 2013 2014'!T629,'BONUS GAZZETTA 2013 2014'!V629,'BONUS GAZZETTA 2013 2014'!X629,'BONUS GAZZETTA 2013 2014'!AA629,'BONUS GAZZETTA 2013 2014'!AC629,'BONUS GAZZETTA 2013 2014'!AE629,'BONUS GAZZETTA 2013 2014'!AF629,'BONUS GAZZETTA 2013 2014'!AH629,'BONUS GAZZETTA 2013 2014'!AJ629,'BONUS GAZZETTA 2013 2014'!AL629,'BONUS GAZZETTA 2013 2014'!AN629)</f>
        <v>19</v>
      </c>
      <c r="BH629" s="1">
        <f t="shared" si="275"/>
        <v>153</v>
      </c>
      <c r="BI629" s="1">
        <f t="shared" si="276"/>
        <v>128</v>
      </c>
    </row>
    <row r="630" spans="1:61">
      <c r="K630" s="4" t="s">
        <v>429</v>
      </c>
      <c r="AO630" s="4"/>
      <c r="AP630" s="4"/>
      <c r="AQ630" s="4"/>
      <c r="AR630" s="4"/>
      <c r="AS630" s="4"/>
      <c r="AT630" s="4"/>
      <c r="AU630" s="4"/>
    </row>
    <row r="633" spans="1:61">
      <c r="AR633" s="4"/>
      <c r="AS633" s="4"/>
      <c r="AT633" s="4"/>
    </row>
    <row r="638" spans="1:61">
      <c r="D638" s="4" t="s">
        <v>429</v>
      </c>
    </row>
  </sheetData>
  <autoFilter ref="A1:AZ630">
    <filterColumn colId="0">
      <filters>
        <filter val="P"/>
      </filters>
    </filterColumn>
  </autoFilter>
  <sortState ref="A2:AQ450">
    <sortCondition descending="1" ref="A390:A408"/>
    <sortCondition ref="B390:B408"/>
  </sortState>
  <mergeCells count="20">
    <mergeCell ref="A2:AN2"/>
    <mergeCell ref="A34:AN34"/>
    <mergeCell ref="A63:AN63"/>
    <mergeCell ref="A95:AN95"/>
    <mergeCell ref="A129:AN129"/>
    <mergeCell ref="A166:AN166"/>
    <mergeCell ref="A198:AN198"/>
    <mergeCell ref="A230:AN230"/>
    <mergeCell ref="A317:AN317"/>
    <mergeCell ref="A286:AN286"/>
    <mergeCell ref="A259:AN259"/>
    <mergeCell ref="A546:AN546"/>
    <mergeCell ref="A573:AN573"/>
    <mergeCell ref="A600:AN600"/>
    <mergeCell ref="A348:AN348"/>
    <mergeCell ref="A381:AN381"/>
    <mergeCell ref="A412:AN412"/>
    <mergeCell ref="A443:AN443"/>
    <mergeCell ref="A473:AN473"/>
    <mergeCell ref="A507:AN507"/>
  </mergeCells>
  <pageMargins left="0.75" right="0.75" top="1" bottom="1" header="0.5" footer="0.5"/>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AN638"/>
  <sheetViews>
    <sheetView topLeftCell="C1" workbookViewId="0">
      <pane ySplit="1" topLeftCell="A2" activePane="bottomLeft" state="frozen"/>
      <selection pane="bottomLeft" activeCell="C1" sqref="A1:XFD1048576"/>
    </sheetView>
  </sheetViews>
  <sheetFormatPr defaultRowHeight="15"/>
  <cols>
    <col min="1" max="1" width="8.5703125" style="57" bestFit="1" customWidth="1"/>
    <col min="2" max="2" width="22.85546875" style="57" bestFit="1" customWidth="1"/>
    <col min="3" max="40" width="4.7109375" style="57" bestFit="1" customWidth="1"/>
    <col min="41" max="16384" width="9.140625" style="57"/>
  </cols>
  <sheetData>
    <row r="1" spans="1:40" s="4" customFormat="1">
      <c r="A1" s="1" t="s">
        <v>425</v>
      </c>
      <c r="B1" s="1" t="s">
        <v>424</v>
      </c>
      <c r="C1" s="1" t="s">
        <v>301</v>
      </c>
      <c r="D1" s="1" t="s">
        <v>302</v>
      </c>
      <c r="E1" s="1" t="s">
        <v>303</v>
      </c>
      <c r="F1" s="1" t="s">
        <v>304</v>
      </c>
      <c r="G1" s="1" t="s">
        <v>305</v>
      </c>
      <c r="H1" s="1" t="s">
        <v>306</v>
      </c>
      <c r="I1" s="1" t="s">
        <v>307</v>
      </c>
      <c r="J1" s="1" t="s">
        <v>308</v>
      </c>
      <c r="K1" s="1" t="s">
        <v>309</v>
      </c>
      <c r="L1" s="1" t="s">
        <v>310</v>
      </c>
      <c r="M1" s="1" t="s">
        <v>311</v>
      </c>
      <c r="N1" s="1" t="s">
        <v>312</v>
      </c>
      <c r="O1" s="1" t="s">
        <v>313</v>
      </c>
      <c r="P1" s="1" t="s">
        <v>314</v>
      </c>
      <c r="Q1" s="1" t="s">
        <v>315</v>
      </c>
      <c r="R1" s="1" t="s">
        <v>316</v>
      </c>
      <c r="S1" s="1" t="s">
        <v>317</v>
      </c>
      <c r="T1" s="1" t="s">
        <v>318</v>
      </c>
      <c r="U1" s="1" t="s">
        <v>319</v>
      </c>
      <c r="V1" s="1" t="s">
        <v>320</v>
      </c>
      <c r="W1" s="1" t="s">
        <v>321</v>
      </c>
      <c r="X1" s="1" t="s">
        <v>322</v>
      </c>
      <c r="Y1" s="1" t="s">
        <v>323</v>
      </c>
      <c r="Z1" s="1" t="s">
        <v>324</v>
      </c>
      <c r="AA1" s="1" t="s">
        <v>325</v>
      </c>
      <c r="AB1" s="1" t="s">
        <v>326</v>
      </c>
      <c r="AC1" s="1" t="s">
        <v>327</v>
      </c>
      <c r="AD1" s="1" t="s">
        <v>328</v>
      </c>
      <c r="AE1" s="1" t="s">
        <v>329</v>
      </c>
      <c r="AF1" s="1" t="s">
        <v>330</v>
      </c>
      <c r="AG1" s="1" t="s">
        <v>331</v>
      </c>
      <c r="AH1" s="1" t="s">
        <v>332</v>
      </c>
      <c r="AI1" s="1" t="s">
        <v>333</v>
      </c>
      <c r="AJ1" s="1" t="s">
        <v>334</v>
      </c>
      <c r="AK1" s="1" t="s">
        <v>335</v>
      </c>
      <c r="AL1" s="1" t="s">
        <v>336</v>
      </c>
      <c r="AM1" s="1" t="s">
        <v>337</v>
      </c>
      <c r="AN1" s="1" t="s">
        <v>338</v>
      </c>
    </row>
    <row r="2" spans="1:40" s="4" customFormat="1">
      <c r="A2" s="164" t="s">
        <v>281</v>
      </c>
      <c r="B2" s="164"/>
      <c r="C2" s="164"/>
      <c r="D2" s="164"/>
      <c r="E2" s="164"/>
      <c r="F2" s="164"/>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c r="AL2" s="164"/>
      <c r="AM2" s="164"/>
      <c r="AN2" s="164"/>
    </row>
    <row r="3" spans="1:40" s="4" customFormat="1">
      <c r="A3" s="5" t="s">
        <v>0</v>
      </c>
      <c r="B3" s="5" t="s">
        <v>1</v>
      </c>
      <c r="C3" s="5">
        <v>-2</v>
      </c>
      <c r="D3" s="5"/>
      <c r="E3" s="5">
        <v>-2</v>
      </c>
      <c r="F3" s="5">
        <v>-2</v>
      </c>
      <c r="G3" s="5">
        <v>-4</v>
      </c>
      <c r="H3" s="6"/>
      <c r="I3" s="5"/>
      <c r="J3" s="5">
        <v>-1</v>
      </c>
      <c r="K3" s="5">
        <v>-1</v>
      </c>
      <c r="L3" s="5">
        <v>-1</v>
      </c>
      <c r="M3" s="5">
        <v>-1</v>
      </c>
      <c r="N3" s="5">
        <v>-1</v>
      </c>
      <c r="O3" s="5">
        <v>-2</v>
      </c>
      <c r="P3" s="5">
        <v>-1</v>
      </c>
      <c r="Q3" s="5">
        <v>-2</v>
      </c>
      <c r="R3" s="5">
        <v>-1</v>
      </c>
      <c r="S3" s="5">
        <v>-4</v>
      </c>
      <c r="T3" s="5">
        <v>-3</v>
      </c>
      <c r="U3" s="5"/>
      <c r="V3" s="5"/>
      <c r="W3" s="5">
        <v>1.5</v>
      </c>
      <c r="X3" s="5"/>
      <c r="Y3" s="5">
        <v>-2</v>
      </c>
      <c r="Z3" s="5">
        <v>-4</v>
      </c>
      <c r="AA3" s="5">
        <v>-1</v>
      </c>
      <c r="AB3" s="5">
        <v>-1</v>
      </c>
      <c r="AC3" s="5">
        <v>-0.5</v>
      </c>
      <c r="AD3" s="5"/>
      <c r="AE3" s="5">
        <v>-1.5</v>
      </c>
      <c r="AF3" s="5"/>
      <c r="AG3" s="5"/>
      <c r="AH3" s="5">
        <v>-2.5</v>
      </c>
      <c r="AI3" s="5">
        <v>-3</v>
      </c>
      <c r="AJ3" s="5">
        <v>-2</v>
      </c>
      <c r="AK3" s="5">
        <v>-1</v>
      </c>
      <c r="AL3" s="5">
        <v>-1</v>
      </c>
      <c r="AM3" s="5">
        <v>-1</v>
      </c>
      <c r="AN3" s="5" t="s">
        <v>429</v>
      </c>
    </row>
    <row r="4" spans="1:40" s="4" customFormat="1">
      <c r="A4" s="5" t="s">
        <v>0</v>
      </c>
      <c r="B4" s="5" t="s">
        <v>564</v>
      </c>
      <c r="C4" s="5"/>
      <c r="D4" s="5"/>
      <c r="E4" s="5"/>
      <c r="F4" s="5"/>
      <c r="G4" s="5"/>
      <c r="H4" s="6"/>
      <c r="I4" s="5"/>
      <c r="J4" s="5"/>
      <c r="K4" s="5"/>
      <c r="L4" s="5"/>
      <c r="M4" s="5"/>
      <c r="N4" s="5"/>
      <c r="O4" s="5"/>
      <c r="P4" s="5"/>
      <c r="Q4" s="5"/>
      <c r="R4" s="5"/>
      <c r="S4" s="5"/>
      <c r="T4" s="5"/>
      <c r="U4" s="5">
        <v>-1</v>
      </c>
      <c r="V4" s="5"/>
      <c r="W4" s="5"/>
      <c r="X4" s="5"/>
      <c r="Y4" s="5"/>
      <c r="Z4" s="5"/>
      <c r="AA4" s="5"/>
      <c r="AB4" s="5"/>
      <c r="AC4" s="5"/>
      <c r="AD4" s="5"/>
      <c r="AE4" s="5"/>
      <c r="AF4" s="5"/>
      <c r="AG4" s="5"/>
      <c r="AH4" s="5"/>
      <c r="AI4" s="5"/>
      <c r="AJ4" s="5"/>
      <c r="AK4" s="5"/>
      <c r="AL4" s="5"/>
      <c r="AM4" s="5"/>
      <c r="AN4" s="5">
        <v>-2</v>
      </c>
    </row>
    <row r="5" spans="1:40" s="4" customFormat="1">
      <c r="A5" s="5" t="s">
        <v>2</v>
      </c>
      <c r="B5" s="5" t="s">
        <v>479</v>
      </c>
      <c r="C5" s="5"/>
      <c r="D5" s="5"/>
      <c r="E5" s="5"/>
      <c r="F5" s="5"/>
      <c r="G5" s="5"/>
      <c r="H5" s="6"/>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v>-2</v>
      </c>
      <c r="AN5" s="5"/>
    </row>
    <row r="6" spans="1:40" s="4" customFormat="1">
      <c r="A6" s="5" t="s">
        <v>2</v>
      </c>
      <c r="B6" s="5" t="s">
        <v>466</v>
      </c>
      <c r="C6" s="5"/>
      <c r="D6" s="5"/>
      <c r="E6" s="5"/>
      <c r="F6" s="5"/>
      <c r="G6" s="5"/>
      <c r="H6" s="6"/>
      <c r="I6" s="5"/>
      <c r="J6" s="5"/>
      <c r="K6" s="5"/>
      <c r="L6" s="5"/>
      <c r="M6" s="5"/>
      <c r="N6" s="5"/>
      <c r="O6" s="5"/>
      <c r="P6" s="5"/>
      <c r="Q6" s="5"/>
      <c r="R6" s="5"/>
      <c r="S6" s="5"/>
      <c r="T6" s="5"/>
      <c r="U6" s="5">
        <v>-0.5</v>
      </c>
      <c r="V6" s="5"/>
      <c r="W6" s="5">
        <v>-0.5</v>
      </c>
      <c r="X6" s="5"/>
      <c r="Y6" s="5"/>
      <c r="Z6" s="5">
        <v>-2.5</v>
      </c>
      <c r="AA6" s="5"/>
      <c r="AB6" s="5"/>
      <c r="AC6" s="5"/>
      <c r="AD6" s="5"/>
      <c r="AE6" s="5"/>
      <c r="AF6" s="5"/>
      <c r="AG6" s="5"/>
      <c r="AH6" s="5"/>
      <c r="AI6" s="5"/>
      <c r="AJ6" s="5">
        <v>-0.5</v>
      </c>
      <c r="AK6" s="5"/>
      <c r="AL6" s="5"/>
      <c r="AM6" s="5"/>
      <c r="AN6" s="5"/>
    </row>
    <row r="7" spans="1:40" s="4" customFormat="1">
      <c r="A7" s="5" t="s">
        <v>2</v>
      </c>
      <c r="B7" s="5" t="s">
        <v>422</v>
      </c>
      <c r="C7" s="5"/>
      <c r="D7" s="5"/>
      <c r="E7" s="5"/>
      <c r="F7" s="5"/>
      <c r="G7" s="5"/>
      <c r="H7" s="6"/>
      <c r="I7" s="5"/>
      <c r="J7" s="5"/>
      <c r="K7" s="5"/>
      <c r="L7" s="5"/>
      <c r="M7" s="5"/>
      <c r="N7" s="5">
        <v>3</v>
      </c>
      <c r="O7" s="5"/>
      <c r="P7" s="5">
        <v>3</v>
      </c>
      <c r="Q7" s="5"/>
      <c r="R7" s="5"/>
      <c r="S7" s="5"/>
      <c r="T7" s="5"/>
      <c r="U7" s="5"/>
      <c r="V7" s="5"/>
      <c r="W7" s="5">
        <v>-1</v>
      </c>
      <c r="X7" s="5"/>
      <c r="Y7" s="5"/>
      <c r="Z7" s="5"/>
      <c r="AA7" s="5">
        <v>3</v>
      </c>
      <c r="AB7" s="5"/>
      <c r="AC7" s="5"/>
      <c r="AD7" s="5"/>
      <c r="AE7" s="5"/>
      <c r="AF7" s="5"/>
      <c r="AG7" s="5"/>
      <c r="AH7" s="5"/>
      <c r="AI7" s="5"/>
      <c r="AJ7" s="5"/>
      <c r="AK7" s="5"/>
      <c r="AL7" s="5"/>
      <c r="AM7" s="5"/>
      <c r="AN7" s="5"/>
    </row>
    <row r="8" spans="1:40" s="4" customFormat="1">
      <c r="A8" s="5" t="s">
        <v>2</v>
      </c>
      <c r="B8" s="5" t="s">
        <v>638</v>
      </c>
      <c r="C8" s="5"/>
      <c r="D8" s="5"/>
      <c r="E8" s="5"/>
      <c r="F8" s="5"/>
      <c r="G8" s="5"/>
      <c r="H8" s="6"/>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row>
    <row r="9" spans="1:40" s="4" customFormat="1">
      <c r="A9" s="5" t="s">
        <v>2</v>
      </c>
      <c r="B9" s="5" t="s">
        <v>453</v>
      </c>
      <c r="C9" s="5"/>
      <c r="D9" s="5"/>
      <c r="E9" s="5"/>
      <c r="F9" s="5"/>
      <c r="G9" s="5"/>
      <c r="H9" s="6"/>
      <c r="I9" s="5"/>
      <c r="J9" s="5"/>
      <c r="K9" s="5"/>
      <c r="L9" s="5">
        <v>-0.5</v>
      </c>
      <c r="M9" s="5"/>
      <c r="N9" s="5"/>
      <c r="O9" s="5">
        <v>-0.5</v>
      </c>
      <c r="P9" s="5">
        <v>-0.5</v>
      </c>
      <c r="Q9" s="5"/>
      <c r="R9" s="5"/>
      <c r="S9" s="5"/>
      <c r="T9" s="5"/>
      <c r="U9" s="5"/>
      <c r="V9" s="5"/>
      <c r="W9" s="5"/>
      <c r="X9" s="5"/>
      <c r="Y9" s="5"/>
      <c r="Z9" s="5"/>
      <c r="AA9" s="5"/>
      <c r="AB9" s="5"/>
      <c r="AC9" s="5"/>
      <c r="AD9" s="5"/>
      <c r="AE9" s="5"/>
      <c r="AF9" s="5"/>
      <c r="AG9" s="5"/>
      <c r="AH9" s="5"/>
      <c r="AI9" s="5"/>
      <c r="AJ9" s="5"/>
      <c r="AK9" s="5"/>
      <c r="AL9" s="5"/>
      <c r="AM9" s="5"/>
      <c r="AN9" s="5"/>
    </row>
    <row r="10" spans="1:40" s="4" customFormat="1">
      <c r="A10" s="5" t="s">
        <v>2</v>
      </c>
      <c r="B10" s="5" t="s">
        <v>3</v>
      </c>
      <c r="C10" s="5">
        <v>-0.5</v>
      </c>
      <c r="D10" s="5"/>
      <c r="E10" s="5"/>
      <c r="F10" s="5"/>
      <c r="G10" s="5">
        <v>-0.5</v>
      </c>
      <c r="H10" s="6"/>
      <c r="I10" s="5"/>
      <c r="J10" s="5"/>
      <c r="K10" s="5"/>
      <c r="L10" s="5"/>
      <c r="M10" s="5"/>
      <c r="N10" s="5"/>
      <c r="O10" s="5"/>
      <c r="P10" s="5"/>
      <c r="Q10" s="5"/>
      <c r="R10" s="5"/>
      <c r="S10" s="5"/>
      <c r="T10" s="5"/>
      <c r="U10" s="5"/>
      <c r="V10" s="5"/>
      <c r="W10" s="5"/>
      <c r="X10" s="5"/>
      <c r="Y10" s="5"/>
      <c r="Z10" s="5"/>
      <c r="AA10" s="5"/>
      <c r="AB10" s="5"/>
      <c r="AC10" s="5"/>
      <c r="AD10" s="5">
        <v>-0.5</v>
      </c>
      <c r="AE10" s="5"/>
      <c r="AF10" s="5"/>
      <c r="AG10" s="5"/>
      <c r="AH10" s="5">
        <v>-0.5</v>
      </c>
      <c r="AI10" s="5"/>
      <c r="AJ10" s="5"/>
      <c r="AK10" s="5"/>
      <c r="AL10" s="5"/>
      <c r="AM10" s="5"/>
      <c r="AN10" s="5"/>
    </row>
    <row r="11" spans="1:40" s="4" customFormat="1">
      <c r="A11" s="5" t="s">
        <v>2</v>
      </c>
      <c r="B11" s="5" t="s">
        <v>382</v>
      </c>
      <c r="C11" s="5"/>
      <c r="D11" s="5">
        <v>2.5</v>
      </c>
      <c r="E11" s="5"/>
      <c r="F11" s="5">
        <v>-0.5</v>
      </c>
      <c r="G11" s="5"/>
      <c r="H11" s="6"/>
      <c r="I11" s="5"/>
      <c r="J11" s="5"/>
      <c r="K11" s="5"/>
      <c r="L11" s="5"/>
      <c r="M11" s="5"/>
      <c r="N11" s="5"/>
      <c r="O11" s="5"/>
      <c r="P11" s="5"/>
      <c r="Q11" s="5"/>
      <c r="R11" s="5">
        <v>-0.5</v>
      </c>
      <c r="S11" s="5"/>
      <c r="T11" s="5"/>
      <c r="U11" s="5"/>
      <c r="V11" s="5">
        <v>-0.5</v>
      </c>
      <c r="W11" s="5"/>
      <c r="X11" s="5"/>
      <c r="Y11" s="5"/>
      <c r="Z11" s="5"/>
      <c r="AA11" s="5"/>
      <c r="AB11" s="5"/>
      <c r="AC11" s="5"/>
      <c r="AD11" s="5"/>
      <c r="AE11" s="5"/>
      <c r="AF11" s="5"/>
      <c r="AG11" s="5"/>
      <c r="AH11" s="5">
        <v>-0.5</v>
      </c>
      <c r="AI11" s="5"/>
      <c r="AJ11" s="5"/>
      <c r="AK11" s="5"/>
      <c r="AL11" s="5"/>
      <c r="AM11" s="5"/>
      <c r="AN11" s="5"/>
    </row>
    <row r="12" spans="1:40" s="4" customFormat="1">
      <c r="A12" s="5" t="s">
        <v>2</v>
      </c>
      <c r="B12" s="5" t="s">
        <v>4</v>
      </c>
      <c r="C12" s="5"/>
      <c r="D12" s="5"/>
      <c r="E12" s="5"/>
      <c r="F12" s="5"/>
      <c r="G12" s="5"/>
      <c r="H12" s="6"/>
      <c r="I12" s="5"/>
      <c r="J12" s="5"/>
      <c r="K12" s="5">
        <v>-1</v>
      </c>
      <c r="L12" s="5"/>
      <c r="M12" s="5"/>
      <c r="N12" s="5"/>
      <c r="O12" s="5"/>
      <c r="P12" s="5"/>
      <c r="Q12" s="5"/>
      <c r="R12" s="5"/>
      <c r="S12" s="5"/>
      <c r="T12" s="5"/>
      <c r="U12" s="5"/>
      <c r="V12" s="5"/>
      <c r="W12" s="5"/>
      <c r="X12" s="5"/>
      <c r="Y12" s="5"/>
      <c r="Z12" s="5"/>
      <c r="AA12" s="5"/>
      <c r="AB12" s="5"/>
      <c r="AC12" s="5"/>
      <c r="AD12" s="5"/>
      <c r="AE12" s="5">
        <v>-0.5</v>
      </c>
      <c r="AF12" s="5"/>
      <c r="AG12" s="5"/>
      <c r="AH12" s="5"/>
      <c r="AI12" s="5"/>
      <c r="AJ12" s="5"/>
      <c r="AK12" s="5"/>
      <c r="AL12" s="5"/>
      <c r="AM12" s="5"/>
      <c r="AN12" s="5"/>
    </row>
    <row r="13" spans="1:40" s="4" customFormat="1">
      <c r="A13" s="5" t="s">
        <v>2</v>
      </c>
      <c r="B13" s="5" t="s">
        <v>5</v>
      </c>
      <c r="C13" s="5"/>
      <c r="D13" s="5"/>
      <c r="E13" s="5"/>
      <c r="F13" s="5"/>
      <c r="G13" s="5">
        <v>-0.5</v>
      </c>
      <c r="H13" s="6"/>
      <c r="I13" s="5">
        <v>-0.5</v>
      </c>
      <c r="J13" s="5"/>
      <c r="K13" s="5"/>
      <c r="L13" s="5"/>
      <c r="M13" s="5">
        <v>-0.5</v>
      </c>
      <c r="N13" s="5"/>
      <c r="O13" s="5"/>
      <c r="P13" s="5"/>
      <c r="Q13" s="5"/>
      <c r="R13" s="5"/>
      <c r="S13" s="5"/>
      <c r="T13" s="5">
        <v>-0.5</v>
      </c>
      <c r="U13" s="5"/>
      <c r="V13" s="5">
        <v>-0.5</v>
      </c>
      <c r="W13" s="5"/>
      <c r="X13" s="5"/>
      <c r="Y13" s="5"/>
      <c r="Z13" s="5"/>
      <c r="AA13" s="5">
        <v>-0.5</v>
      </c>
      <c r="AB13" s="5"/>
      <c r="AC13" s="5"/>
      <c r="AD13" s="5"/>
      <c r="AE13" s="5"/>
      <c r="AF13" s="5"/>
      <c r="AG13" s="5"/>
      <c r="AH13" s="5"/>
      <c r="AI13" s="5"/>
      <c r="AJ13" s="5"/>
      <c r="AK13" s="5"/>
      <c r="AL13" s="5"/>
      <c r="AM13" s="5">
        <v>-0.5</v>
      </c>
      <c r="AN13" s="5"/>
    </row>
    <row r="14" spans="1:40" s="4" customFormat="1">
      <c r="A14" s="5" t="s">
        <v>2</v>
      </c>
      <c r="B14" s="5" t="s">
        <v>529</v>
      </c>
      <c r="C14" s="5"/>
      <c r="D14" s="5"/>
      <c r="E14" s="5"/>
      <c r="F14" s="5"/>
      <c r="G14" s="5"/>
      <c r="H14" s="6"/>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row>
    <row r="15" spans="1:40" s="4" customFormat="1">
      <c r="A15" s="5" t="s">
        <v>2</v>
      </c>
      <c r="B15" s="5" t="s">
        <v>6</v>
      </c>
      <c r="C15" s="5">
        <v>2.5</v>
      </c>
      <c r="D15" s="5">
        <v>3</v>
      </c>
      <c r="E15" s="5"/>
      <c r="F15" s="5"/>
      <c r="G15" s="5">
        <v>-0.5</v>
      </c>
      <c r="H15" s="6"/>
      <c r="I15" s="5"/>
      <c r="J15" s="5"/>
      <c r="K15" s="5"/>
      <c r="L15" s="5">
        <v>-0.5</v>
      </c>
      <c r="M15" s="5"/>
      <c r="N15" s="5"/>
      <c r="O15" s="5"/>
      <c r="P15" s="5"/>
      <c r="Q15" s="5"/>
      <c r="R15" s="5"/>
      <c r="S15" s="5"/>
      <c r="T15" s="5"/>
      <c r="U15" s="5"/>
      <c r="V15" s="5"/>
      <c r="W15" s="5"/>
      <c r="X15" s="5"/>
      <c r="Y15" s="5">
        <v>-0.5</v>
      </c>
      <c r="Z15" s="5"/>
      <c r="AA15" s="5">
        <v>-0.5</v>
      </c>
      <c r="AB15" s="5"/>
      <c r="AC15" s="5"/>
      <c r="AD15" s="5"/>
      <c r="AE15" s="5">
        <v>-0.5</v>
      </c>
      <c r="AF15" s="5"/>
      <c r="AG15" s="5">
        <v>-0.5</v>
      </c>
      <c r="AH15" s="5"/>
      <c r="AI15" s="5">
        <v>-0.5</v>
      </c>
      <c r="AJ15" s="5"/>
      <c r="AK15" s="5"/>
      <c r="AL15" s="5"/>
      <c r="AM15" s="5"/>
      <c r="AN15" s="5"/>
    </row>
    <row r="16" spans="1:40" s="4" customFormat="1">
      <c r="A16" s="5" t="s">
        <v>2</v>
      </c>
      <c r="B16" s="5" t="s">
        <v>7</v>
      </c>
      <c r="C16" s="5">
        <v>-0.5</v>
      </c>
      <c r="D16" s="5">
        <v>-0.5</v>
      </c>
      <c r="E16" s="5"/>
      <c r="F16" s="5">
        <v>-0.5</v>
      </c>
      <c r="G16" s="5">
        <v>-0.5</v>
      </c>
      <c r="H16" s="6"/>
      <c r="I16" s="5"/>
      <c r="J16" s="5"/>
      <c r="K16" s="5">
        <v>-0.5</v>
      </c>
      <c r="L16" s="5"/>
      <c r="M16" s="5"/>
      <c r="N16" s="5"/>
      <c r="O16" s="5"/>
      <c r="P16" s="5"/>
      <c r="Q16" s="5"/>
      <c r="R16" s="5"/>
      <c r="S16" s="5"/>
      <c r="T16" s="5"/>
      <c r="U16" s="5"/>
      <c r="V16" s="5"/>
      <c r="W16" s="5">
        <v>-0.5</v>
      </c>
      <c r="X16" s="5"/>
      <c r="Y16" s="5"/>
      <c r="Z16" s="5"/>
      <c r="AA16" s="5"/>
      <c r="AB16" s="5"/>
      <c r="AC16" s="5"/>
      <c r="AD16" s="5"/>
      <c r="AE16" s="5"/>
      <c r="AF16" s="5"/>
      <c r="AG16" s="5"/>
      <c r="AH16" s="5">
        <v>-0.5</v>
      </c>
      <c r="AI16" s="5"/>
      <c r="AJ16" s="5">
        <v>-0.5</v>
      </c>
      <c r="AK16" s="5"/>
      <c r="AL16" s="5"/>
      <c r="AM16" s="5"/>
      <c r="AN16" s="5"/>
    </row>
    <row r="17" spans="1:40" s="4" customFormat="1">
      <c r="A17" s="5" t="s">
        <v>8</v>
      </c>
      <c r="B17" s="5" t="s">
        <v>381</v>
      </c>
      <c r="C17" s="5"/>
      <c r="D17" s="5"/>
      <c r="E17" s="5"/>
      <c r="F17" s="5"/>
      <c r="G17" s="5"/>
      <c r="H17" s="6"/>
      <c r="I17" s="5"/>
      <c r="J17" s="5"/>
      <c r="K17" s="5"/>
      <c r="L17" s="5"/>
      <c r="M17" s="5"/>
      <c r="N17" s="5">
        <v>-0.5</v>
      </c>
      <c r="O17" s="5"/>
      <c r="P17" s="5"/>
      <c r="Q17" s="5"/>
      <c r="R17" s="5"/>
      <c r="S17" s="5"/>
      <c r="T17" s="5"/>
      <c r="U17" s="5"/>
      <c r="V17" s="5"/>
      <c r="W17" s="5"/>
      <c r="X17" s="5"/>
      <c r="Y17" s="5"/>
      <c r="Z17" s="5"/>
      <c r="AA17" s="5"/>
      <c r="AB17" s="5"/>
      <c r="AC17" s="5"/>
      <c r="AD17" s="5"/>
      <c r="AE17" s="5"/>
      <c r="AF17" s="5"/>
      <c r="AG17" s="5"/>
      <c r="AH17" s="5"/>
      <c r="AI17" s="5"/>
      <c r="AJ17" s="5"/>
      <c r="AK17" s="5"/>
      <c r="AL17" s="5"/>
      <c r="AM17" s="5"/>
      <c r="AN17" s="5"/>
    </row>
    <row r="18" spans="1:40" s="4" customFormat="1">
      <c r="A18" s="5" t="s">
        <v>8</v>
      </c>
      <c r="B18" s="5" t="s">
        <v>9</v>
      </c>
      <c r="C18" s="5">
        <v>-0.5</v>
      </c>
      <c r="D18" s="5"/>
      <c r="E18" s="5"/>
      <c r="F18" s="5"/>
      <c r="G18" s="5">
        <v>3</v>
      </c>
      <c r="H18" s="6"/>
      <c r="I18" s="5"/>
      <c r="J18" s="5"/>
      <c r="K18" s="5"/>
      <c r="L18" s="5"/>
      <c r="M18" s="5"/>
      <c r="N18" s="5"/>
      <c r="O18" s="5"/>
      <c r="P18" s="5"/>
      <c r="Q18" s="5"/>
      <c r="R18" s="5"/>
      <c r="S18" s="5"/>
      <c r="T18" s="5"/>
      <c r="U18" s="5"/>
      <c r="V18" s="5">
        <v>3</v>
      </c>
      <c r="W18" s="5"/>
      <c r="X18" s="5"/>
      <c r="Y18" s="5"/>
      <c r="Z18" s="5"/>
      <c r="AA18" s="5"/>
      <c r="AB18" s="5"/>
      <c r="AC18" s="5"/>
      <c r="AD18" s="5">
        <v>3</v>
      </c>
      <c r="AE18" s="5">
        <v>6</v>
      </c>
      <c r="AF18" s="5"/>
      <c r="AG18" s="5"/>
      <c r="AH18" s="5"/>
      <c r="AI18" s="5"/>
      <c r="AJ18" s="5"/>
      <c r="AK18" s="5">
        <v>-0.5</v>
      </c>
      <c r="AL18" s="5"/>
      <c r="AM18" s="5"/>
      <c r="AN18" s="5"/>
    </row>
    <row r="19" spans="1:40" s="4" customFormat="1">
      <c r="A19" s="5" t="s">
        <v>8</v>
      </c>
      <c r="B19" s="5" t="s">
        <v>426</v>
      </c>
      <c r="C19" s="5"/>
      <c r="D19" s="5"/>
      <c r="E19" s="5"/>
      <c r="F19" s="5"/>
      <c r="G19" s="5"/>
      <c r="H19" s="6"/>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v>3</v>
      </c>
      <c r="AN19" s="5"/>
    </row>
    <row r="20" spans="1:40" s="4" customFormat="1">
      <c r="A20" s="5" t="s">
        <v>8</v>
      </c>
      <c r="B20" s="5" t="s">
        <v>10</v>
      </c>
      <c r="C20" s="5"/>
      <c r="D20" s="5"/>
      <c r="E20" s="5"/>
      <c r="F20" s="5">
        <v>-0.5</v>
      </c>
      <c r="G20" s="5"/>
      <c r="H20" s="6"/>
      <c r="I20" s="5"/>
      <c r="J20" s="5"/>
      <c r="K20" s="5"/>
      <c r="L20" s="5"/>
      <c r="M20" s="5">
        <v>-1</v>
      </c>
      <c r="N20" s="5"/>
      <c r="O20" s="5">
        <v>-0.5</v>
      </c>
      <c r="P20" s="5"/>
      <c r="Q20" s="5">
        <v>-0.5</v>
      </c>
      <c r="R20" s="5"/>
      <c r="S20" s="5"/>
      <c r="T20" s="5"/>
      <c r="U20" s="5"/>
      <c r="V20" s="5"/>
      <c r="W20" s="5">
        <v>-0.5</v>
      </c>
      <c r="X20" s="5"/>
      <c r="Y20" s="5"/>
      <c r="Z20" s="5">
        <v>-0.5</v>
      </c>
      <c r="AA20" s="5"/>
      <c r="AB20" s="5">
        <v>2.5</v>
      </c>
      <c r="AC20" s="5"/>
      <c r="AD20" s="5">
        <v>3</v>
      </c>
      <c r="AE20" s="5"/>
      <c r="AF20" s="5"/>
      <c r="AG20" s="5"/>
      <c r="AH20" s="5">
        <v>-0.5</v>
      </c>
      <c r="AI20" s="5"/>
      <c r="AJ20" s="5">
        <v>-0.5</v>
      </c>
      <c r="AK20" s="5"/>
      <c r="AL20" s="5"/>
      <c r="AM20" s="5"/>
      <c r="AN20" s="5"/>
    </row>
    <row r="21" spans="1:40" s="4" customFormat="1">
      <c r="A21" s="5" t="s">
        <v>8</v>
      </c>
      <c r="B21" s="5" t="s">
        <v>542</v>
      </c>
      <c r="C21" s="5"/>
      <c r="D21" s="5"/>
      <c r="E21" s="5"/>
      <c r="F21" s="5"/>
      <c r="G21" s="5"/>
      <c r="H21" s="6"/>
      <c r="I21" s="5"/>
      <c r="J21" s="5"/>
      <c r="K21" s="5"/>
      <c r="L21" s="5"/>
      <c r="M21" s="5"/>
      <c r="N21" s="5"/>
      <c r="O21" s="5"/>
      <c r="P21" s="5"/>
      <c r="Q21" s="5">
        <v>-1</v>
      </c>
      <c r="R21" s="5"/>
      <c r="S21" s="5"/>
      <c r="T21" s="5"/>
      <c r="U21" s="5"/>
      <c r="V21" s="5"/>
      <c r="W21" s="5"/>
      <c r="X21" s="5"/>
      <c r="Y21" s="5"/>
      <c r="Z21" s="5"/>
      <c r="AA21" s="5"/>
      <c r="AB21" s="5"/>
      <c r="AC21" s="5"/>
      <c r="AD21" s="5"/>
      <c r="AE21" s="5"/>
      <c r="AF21" s="5"/>
      <c r="AG21" s="5"/>
      <c r="AH21" s="5"/>
      <c r="AI21" s="5"/>
      <c r="AJ21" s="5"/>
      <c r="AK21" s="5"/>
      <c r="AL21" s="5"/>
      <c r="AM21" s="5"/>
      <c r="AN21" s="5"/>
    </row>
    <row r="22" spans="1:40" s="4" customFormat="1">
      <c r="A22" s="5" t="s">
        <v>8</v>
      </c>
      <c r="B22" s="5" t="s">
        <v>11</v>
      </c>
      <c r="C22" s="5"/>
      <c r="D22" s="5">
        <v>-0.5</v>
      </c>
      <c r="E22" s="5">
        <v>-1</v>
      </c>
      <c r="F22" s="5"/>
      <c r="G22" s="5"/>
      <c r="H22" s="6"/>
      <c r="I22" s="5"/>
      <c r="J22" s="5">
        <v>3</v>
      </c>
      <c r="K22" s="5">
        <v>-0.5</v>
      </c>
      <c r="L22" s="5"/>
      <c r="M22" s="5">
        <v>-0.5</v>
      </c>
      <c r="N22" s="5"/>
      <c r="O22" s="5"/>
      <c r="P22" s="5">
        <v>-0.5</v>
      </c>
      <c r="Q22" s="5"/>
      <c r="R22" s="5"/>
      <c r="S22" s="5"/>
      <c r="T22" s="5"/>
      <c r="U22" s="5">
        <v>-0.5</v>
      </c>
      <c r="V22" s="5"/>
      <c r="W22" s="5"/>
      <c r="X22" s="5"/>
      <c r="Y22" s="5">
        <v>-1</v>
      </c>
      <c r="Z22" s="5"/>
      <c r="AA22" s="5"/>
      <c r="AB22" s="5">
        <v>3</v>
      </c>
      <c r="AC22" s="5"/>
      <c r="AD22" s="5"/>
      <c r="AE22" s="5">
        <v>-0.5</v>
      </c>
      <c r="AF22" s="5"/>
      <c r="AG22" s="5"/>
      <c r="AH22" s="5"/>
      <c r="AI22" s="5">
        <v>-0.5</v>
      </c>
      <c r="AJ22" s="5"/>
      <c r="AK22" s="5">
        <v>-0.5</v>
      </c>
      <c r="AL22" s="5"/>
      <c r="AM22" s="5"/>
      <c r="AN22" s="5">
        <v>-0.5</v>
      </c>
    </row>
    <row r="23" spans="1:40" s="4" customFormat="1">
      <c r="A23" s="5" t="s">
        <v>8</v>
      </c>
      <c r="B23" s="5" t="s">
        <v>414</v>
      </c>
      <c r="C23" s="5"/>
      <c r="D23" s="5"/>
      <c r="E23" s="5"/>
      <c r="F23" s="5"/>
      <c r="G23" s="5"/>
      <c r="H23" s="6"/>
      <c r="I23" s="5"/>
      <c r="J23" s="5"/>
      <c r="K23" s="5"/>
      <c r="L23" s="5"/>
      <c r="M23" s="5"/>
      <c r="N23" s="5"/>
      <c r="O23" s="5"/>
      <c r="P23" s="5"/>
      <c r="Q23" s="5"/>
      <c r="R23" s="5"/>
      <c r="S23" s="5"/>
      <c r="T23" s="5"/>
      <c r="U23" s="5"/>
      <c r="V23" s="5"/>
      <c r="W23" s="5"/>
      <c r="X23" s="5"/>
      <c r="Y23" s="5"/>
      <c r="Z23" s="5"/>
      <c r="AA23" s="5"/>
      <c r="AB23" s="5"/>
      <c r="AC23" s="5"/>
      <c r="AD23" s="5"/>
      <c r="AE23" s="5"/>
      <c r="AF23" s="5"/>
      <c r="AG23" s="5">
        <v>3</v>
      </c>
      <c r="AH23" s="5"/>
      <c r="AI23" s="5">
        <v>-0.5</v>
      </c>
      <c r="AJ23" s="5"/>
      <c r="AK23" s="5"/>
      <c r="AL23" s="5">
        <v>-0.5</v>
      </c>
      <c r="AM23" s="5"/>
      <c r="AN23" s="5"/>
    </row>
    <row r="24" spans="1:40" s="4" customFormat="1">
      <c r="A24" s="5" t="s">
        <v>8</v>
      </c>
      <c r="B24" s="5" t="s">
        <v>553</v>
      </c>
      <c r="C24" s="5"/>
      <c r="D24" s="5"/>
      <c r="E24" s="5"/>
      <c r="F24" s="5"/>
      <c r="G24" s="5"/>
      <c r="H24" s="6"/>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row>
    <row r="25" spans="1:40" s="4" customFormat="1">
      <c r="A25" s="5" t="s">
        <v>8</v>
      </c>
      <c r="B25" s="5" t="s">
        <v>12</v>
      </c>
      <c r="C25" s="5"/>
      <c r="D25" s="5"/>
      <c r="E25" s="5"/>
      <c r="F25" s="5"/>
      <c r="G25" s="5"/>
      <c r="H25" s="6"/>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v>2.5</v>
      </c>
    </row>
    <row r="26" spans="1:40" s="4" customFormat="1">
      <c r="A26" s="5" t="s">
        <v>8</v>
      </c>
      <c r="B26" s="5" t="s">
        <v>427</v>
      </c>
      <c r="C26" s="5"/>
      <c r="D26" s="5"/>
      <c r="E26" s="5"/>
      <c r="F26" s="5"/>
      <c r="G26" s="5"/>
      <c r="H26" s="6"/>
      <c r="I26" s="5"/>
      <c r="J26" s="5"/>
      <c r="K26" s="5"/>
      <c r="L26" s="5">
        <v>-0.5</v>
      </c>
      <c r="M26" s="5"/>
      <c r="N26" s="5">
        <v>-0.5</v>
      </c>
      <c r="O26" s="5"/>
      <c r="P26" s="5"/>
      <c r="Q26" s="5"/>
      <c r="R26" s="5"/>
      <c r="S26" s="5">
        <v>-0.5</v>
      </c>
      <c r="T26" s="5"/>
      <c r="U26" s="5"/>
      <c r="V26" s="5">
        <v>-0.5</v>
      </c>
      <c r="W26" s="5"/>
      <c r="X26" s="5"/>
      <c r="Y26" s="5">
        <v>-0.5</v>
      </c>
      <c r="Z26" s="5"/>
      <c r="AA26" s="5"/>
      <c r="AB26" s="5"/>
      <c r="AC26" s="5"/>
      <c r="AD26" s="5"/>
      <c r="AE26" s="5"/>
      <c r="AF26" s="5"/>
      <c r="AG26" s="5"/>
      <c r="AH26" s="5"/>
      <c r="AI26" s="5">
        <v>3</v>
      </c>
      <c r="AJ26" s="5"/>
      <c r="AK26" s="5"/>
      <c r="AL26" s="5"/>
      <c r="AM26" s="5">
        <v>-0.5</v>
      </c>
      <c r="AN26" s="5"/>
    </row>
    <row r="27" spans="1:40" s="4" customFormat="1">
      <c r="A27" s="5" t="s">
        <v>8</v>
      </c>
      <c r="B27" s="5" t="s">
        <v>13</v>
      </c>
      <c r="C27" s="5"/>
      <c r="D27" s="5"/>
      <c r="E27" s="5"/>
      <c r="F27" s="5"/>
      <c r="G27" s="5"/>
      <c r="H27" s="6"/>
      <c r="I27" s="5">
        <v>3</v>
      </c>
      <c r="J27" s="5"/>
      <c r="K27" s="5"/>
      <c r="L27" s="5"/>
      <c r="M27" s="5">
        <v>-0.5</v>
      </c>
      <c r="N27" s="5"/>
      <c r="O27" s="5"/>
      <c r="P27" s="5"/>
      <c r="Q27" s="5"/>
      <c r="R27" s="5"/>
      <c r="S27" s="5">
        <v>3</v>
      </c>
      <c r="T27" s="5"/>
      <c r="U27" s="5">
        <v>3</v>
      </c>
      <c r="V27" s="5"/>
      <c r="W27" s="5"/>
      <c r="X27" s="5">
        <v>3</v>
      </c>
      <c r="Y27" s="5"/>
      <c r="Z27" s="5"/>
      <c r="AA27" s="5"/>
      <c r="AB27" s="5"/>
      <c r="AC27" s="5">
        <v>3</v>
      </c>
      <c r="AD27" s="5"/>
      <c r="AE27" s="5"/>
      <c r="AF27" s="5"/>
      <c r="AG27" s="5"/>
      <c r="AH27" s="5"/>
      <c r="AI27" s="5"/>
      <c r="AJ27" s="5"/>
      <c r="AK27" s="5"/>
      <c r="AL27" s="5"/>
      <c r="AM27" s="5"/>
      <c r="AN27" s="5"/>
    </row>
    <row r="28" spans="1:40" s="4" customFormat="1">
      <c r="A28" s="5" t="s">
        <v>8</v>
      </c>
      <c r="B28" s="5" t="s">
        <v>639</v>
      </c>
      <c r="C28" s="5"/>
      <c r="D28" s="5"/>
      <c r="E28" s="5"/>
      <c r="F28" s="5"/>
      <c r="G28" s="5"/>
      <c r="H28" s="6"/>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row>
    <row r="29" spans="1:40" s="4" customFormat="1">
      <c r="A29" s="5" t="s">
        <v>14</v>
      </c>
      <c r="B29" s="5" t="s">
        <v>617</v>
      </c>
      <c r="C29" s="5"/>
      <c r="D29" s="5"/>
      <c r="E29" s="5"/>
      <c r="F29" s="5"/>
      <c r="G29" s="5"/>
      <c r="H29" s="6"/>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row>
    <row r="30" spans="1:40" s="4" customFormat="1">
      <c r="A30" s="5" t="s">
        <v>14</v>
      </c>
      <c r="B30" s="5" t="s">
        <v>15</v>
      </c>
      <c r="C30" s="5"/>
      <c r="D30" s="5"/>
      <c r="E30" s="5"/>
      <c r="F30" s="5"/>
      <c r="G30" s="5"/>
      <c r="H30" s="6"/>
      <c r="I30" s="5"/>
      <c r="J30" s="5"/>
      <c r="K30" s="5"/>
      <c r="L30" s="5"/>
      <c r="M30" s="5"/>
      <c r="N30" s="5"/>
      <c r="O30" s="5"/>
      <c r="P30" s="5"/>
      <c r="Q30" s="5">
        <v>-0.5</v>
      </c>
      <c r="R30" s="5">
        <v>2.5</v>
      </c>
      <c r="S30" s="5"/>
      <c r="T30" s="5"/>
      <c r="U30" s="5"/>
      <c r="V30" s="5"/>
      <c r="W30" s="5"/>
      <c r="X30" s="5"/>
      <c r="Y30" s="5"/>
      <c r="Z30" s="5"/>
      <c r="AA30" s="5"/>
      <c r="AB30" s="5"/>
      <c r="AC30" s="5"/>
      <c r="AD30" s="5"/>
      <c r="AE30" s="5"/>
      <c r="AF30" s="5">
        <v>3</v>
      </c>
      <c r="AG30" s="5">
        <v>3</v>
      </c>
      <c r="AH30" s="5"/>
      <c r="AI30" s="5"/>
      <c r="AJ30" s="5"/>
      <c r="AK30" s="5">
        <v>3</v>
      </c>
      <c r="AL30" s="5"/>
      <c r="AM30" s="5"/>
      <c r="AN30" s="5"/>
    </row>
    <row r="31" spans="1:40" s="4" customFormat="1">
      <c r="A31" s="5" t="s">
        <v>14</v>
      </c>
      <c r="B31" s="5" t="s">
        <v>16</v>
      </c>
      <c r="C31" s="5"/>
      <c r="D31" s="5"/>
      <c r="E31" s="5"/>
      <c r="F31" s="5"/>
      <c r="G31" s="5">
        <v>3</v>
      </c>
      <c r="H31" s="6">
        <v>5.5</v>
      </c>
      <c r="I31" s="5"/>
      <c r="J31" s="5">
        <v>3</v>
      </c>
      <c r="K31" s="5"/>
      <c r="L31" s="5">
        <v>3</v>
      </c>
      <c r="M31" s="5"/>
      <c r="N31" s="5"/>
      <c r="O31" s="5"/>
      <c r="P31" s="5">
        <v>-0.5</v>
      </c>
      <c r="Q31" s="5">
        <v>2.5</v>
      </c>
      <c r="R31" s="5"/>
      <c r="S31" s="5"/>
      <c r="T31" s="5"/>
      <c r="U31" s="5">
        <v>2</v>
      </c>
      <c r="V31" s="5"/>
      <c r="W31" s="5"/>
      <c r="X31" s="5">
        <v>6</v>
      </c>
      <c r="Y31" s="5"/>
      <c r="Z31" s="5"/>
      <c r="AA31" s="5"/>
      <c r="AB31" s="5"/>
      <c r="AC31" s="5"/>
      <c r="AD31" s="5">
        <v>3</v>
      </c>
      <c r="AE31" s="5"/>
      <c r="AF31" s="5">
        <v>3</v>
      </c>
      <c r="AG31" s="5"/>
      <c r="AH31" s="5"/>
      <c r="AI31" s="5"/>
      <c r="AJ31" s="5">
        <v>3</v>
      </c>
      <c r="AK31" s="5">
        <v>-3</v>
      </c>
      <c r="AL31" s="5"/>
      <c r="AM31" s="5">
        <v>2</v>
      </c>
      <c r="AN31" s="5"/>
    </row>
    <row r="32" spans="1:40" s="4" customFormat="1">
      <c r="A32" s="5" t="s">
        <v>14</v>
      </c>
      <c r="B32" s="5" t="s">
        <v>17</v>
      </c>
      <c r="C32" s="5"/>
      <c r="D32" s="5"/>
      <c r="E32" s="5"/>
      <c r="F32" s="5"/>
      <c r="G32" s="5">
        <v>3</v>
      </c>
      <c r="H32" s="6"/>
      <c r="I32" s="5"/>
      <c r="J32" s="5"/>
      <c r="K32" s="5"/>
      <c r="L32" s="5"/>
      <c r="M32" s="5"/>
      <c r="N32" s="5">
        <v>2.5</v>
      </c>
      <c r="O32" s="5"/>
      <c r="P32" s="5"/>
      <c r="Q32" s="5"/>
      <c r="R32" s="5"/>
      <c r="S32" s="5"/>
      <c r="T32" s="5"/>
      <c r="U32" s="5"/>
      <c r="V32" s="5"/>
      <c r="W32" s="5"/>
      <c r="X32" s="5"/>
      <c r="Y32" s="5"/>
      <c r="Z32" s="5"/>
      <c r="AA32" s="5"/>
      <c r="AB32" s="5"/>
      <c r="AC32" s="5"/>
      <c r="AD32" s="5"/>
      <c r="AE32" s="5"/>
      <c r="AF32" s="5"/>
      <c r="AG32" s="5">
        <v>-0.5</v>
      </c>
      <c r="AH32" s="5"/>
      <c r="AI32" s="5"/>
      <c r="AJ32" s="5">
        <v>-0.5</v>
      </c>
      <c r="AK32" s="5"/>
      <c r="AL32" s="5"/>
      <c r="AM32" s="5"/>
      <c r="AN32" s="5"/>
    </row>
    <row r="33" spans="1:40" s="4" customFormat="1">
      <c r="A33" s="5" t="s">
        <v>14</v>
      </c>
      <c r="B33" s="5" t="s">
        <v>454</v>
      </c>
      <c r="C33" s="5"/>
      <c r="D33" s="5"/>
      <c r="E33" s="5"/>
      <c r="F33" s="5"/>
      <c r="G33" s="5"/>
      <c r="H33" s="6"/>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row>
    <row r="34" spans="1:40" s="4" customFormat="1">
      <c r="A34" s="160" t="s">
        <v>282</v>
      </c>
      <c r="B34" s="160"/>
      <c r="C34" s="160"/>
      <c r="D34" s="160"/>
      <c r="E34" s="160"/>
      <c r="F34" s="160"/>
      <c r="G34" s="160"/>
      <c r="H34" s="160"/>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60"/>
      <c r="AJ34" s="160"/>
      <c r="AK34" s="160"/>
      <c r="AL34" s="160"/>
      <c r="AM34" s="160"/>
      <c r="AN34" s="160"/>
    </row>
    <row r="35" spans="1:40" s="4" customFormat="1">
      <c r="A35" s="10" t="s">
        <v>0</v>
      </c>
      <c r="B35" s="10" t="s">
        <v>18</v>
      </c>
      <c r="C35" s="10">
        <v>-3</v>
      </c>
      <c r="D35" s="10">
        <v>-2</v>
      </c>
      <c r="E35" s="10">
        <v>-1</v>
      </c>
      <c r="F35" s="10">
        <v>-2</v>
      </c>
      <c r="G35" s="10">
        <v>-3</v>
      </c>
      <c r="H35" s="11">
        <v>-5</v>
      </c>
      <c r="I35" s="10">
        <v>-4</v>
      </c>
      <c r="J35" s="10">
        <v>-2</v>
      </c>
      <c r="K35" s="10"/>
      <c r="L35" s="10"/>
      <c r="M35" s="10"/>
      <c r="N35" s="10">
        <v>-2</v>
      </c>
      <c r="O35" s="10">
        <v>-1.5</v>
      </c>
      <c r="P35" s="10">
        <v>-1</v>
      </c>
      <c r="Q35" s="10">
        <v>-2</v>
      </c>
      <c r="R35" s="10">
        <v>-3</v>
      </c>
      <c r="S35" s="10">
        <v>-0.5</v>
      </c>
      <c r="T35" s="10">
        <v>-2</v>
      </c>
      <c r="U35" s="10"/>
      <c r="V35" s="10">
        <v>-2</v>
      </c>
      <c r="W35" s="10">
        <v>-1</v>
      </c>
      <c r="X35" s="10">
        <v>-2</v>
      </c>
      <c r="Y35" s="10">
        <v>-1</v>
      </c>
      <c r="Z35" s="10">
        <v>-1</v>
      </c>
      <c r="AA35" s="10">
        <v>-1</v>
      </c>
      <c r="AB35" s="10"/>
      <c r="AC35" s="10"/>
      <c r="AD35" s="10">
        <v>-2</v>
      </c>
      <c r="AE35" s="10"/>
      <c r="AF35" s="10">
        <v>-3</v>
      </c>
      <c r="AG35" s="10">
        <v>-2</v>
      </c>
      <c r="AH35" s="10">
        <v>1</v>
      </c>
      <c r="AI35" s="10">
        <v>-1</v>
      </c>
      <c r="AJ35" s="10">
        <v>-1</v>
      </c>
      <c r="AK35" s="10">
        <v>-3</v>
      </c>
      <c r="AL35" s="10"/>
      <c r="AM35" s="10">
        <v>-2</v>
      </c>
      <c r="AN35" s="10"/>
    </row>
    <row r="36" spans="1:40" s="4" customFormat="1">
      <c r="A36" s="10" t="s">
        <v>0</v>
      </c>
      <c r="B36" s="10" t="s">
        <v>640</v>
      </c>
      <c r="C36" s="10"/>
      <c r="D36" s="10"/>
      <c r="E36" s="10"/>
      <c r="F36" s="10"/>
      <c r="G36" s="10"/>
      <c r="H36" s="11"/>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v>-1</v>
      </c>
    </row>
    <row r="37" spans="1:40" s="4" customFormat="1">
      <c r="A37" s="10" t="s">
        <v>2</v>
      </c>
      <c r="B37" s="10" t="s">
        <v>19</v>
      </c>
      <c r="C37" s="10"/>
      <c r="D37" s="10"/>
      <c r="E37" s="10"/>
      <c r="F37" s="10"/>
      <c r="G37" s="10"/>
      <c r="H37" s="11"/>
      <c r="I37" s="10"/>
      <c r="J37" s="10"/>
      <c r="K37" s="10"/>
      <c r="L37" s="10">
        <v>-0.5</v>
      </c>
      <c r="M37" s="10"/>
      <c r="N37" s="10">
        <v>-0.5</v>
      </c>
      <c r="O37" s="10"/>
      <c r="P37" s="10"/>
      <c r="Q37" s="10"/>
      <c r="R37" s="10"/>
      <c r="S37" s="10"/>
      <c r="T37" s="10"/>
      <c r="U37" s="10"/>
      <c r="V37" s="10"/>
      <c r="W37" s="10"/>
      <c r="X37" s="10"/>
      <c r="Y37" s="10"/>
      <c r="Z37" s="10"/>
      <c r="AA37" s="10"/>
      <c r="AB37" s="10"/>
      <c r="AC37" s="10"/>
      <c r="AD37" s="10"/>
      <c r="AE37" s="10"/>
      <c r="AF37" s="10"/>
      <c r="AG37" s="10"/>
      <c r="AH37" s="10"/>
      <c r="AI37" s="10"/>
      <c r="AJ37" s="10">
        <v>-0.5</v>
      </c>
      <c r="AK37" s="10"/>
      <c r="AL37" s="10"/>
      <c r="AM37" s="10"/>
      <c r="AN37" s="10"/>
    </row>
    <row r="38" spans="1:40" s="4" customFormat="1">
      <c r="A38" s="10" t="s">
        <v>2</v>
      </c>
      <c r="B38" s="10" t="s">
        <v>23</v>
      </c>
      <c r="C38" s="10"/>
      <c r="D38" s="10"/>
      <c r="E38" s="10"/>
      <c r="F38" s="10"/>
      <c r="G38" s="10"/>
      <c r="H38" s="11"/>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row>
    <row r="39" spans="1:40" s="4" customFormat="1">
      <c r="A39" s="10" t="s">
        <v>2</v>
      </c>
      <c r="B39" s="10" t="s">
        <v>565</v>
      </c>
      <c r="C39" s="10"/>
      <c r="D39" s="10"/>
      <c r="E39" s="10"/>
      <c r="F39" s="10"/>
      <c r="G39" s="10"/>
      <c r="H39" s="11"/>
      <c r="I39" s="10"/>
      <c r="J39" s="10"/>
      <c r="K39" s="10"/>
      <c r="L39" s="10"/>
      <c r="M39" s="10"/>
      <c r="N39" s="10"/>
      <c r="O39" s="10"/>
      <c r="P39" s="10"/>
      <c r="Q39" s="10"/>
      <c r="R39" s="10"/>
      <c r="S39" s="10"/>
      <c r="T39" s="10"/>
      <c r="U39" s="10"/>
      <c r="V39" s="10"/>
      <c r="W39" s="10"/>
      <c r="X39" s="10">
        <v>-0.5</v>
      </c>
      <c r="Y39" s="10"/>
      <c r="Z39" s="10"/>
      <c r="AA39" s="10"/>
      <c r="AB39" s="10"/>
      <c r="AC39" s="10"/>
      <c r="AD39" s="10"/>
      <c r="AE39" s="10">
        <v>-0.5</v>
      </c>
      <c r="AF39" s="10">
        <v>-0.5</v>
      </c>
      <c r="AG39" s="10"/>
      <c r="AH39" s="10"/>
      <c r="AI39" s="10">
        <v>3</v>
      </c>
      <c r="AJ39" s="10"/>
      <c r="AK39" s="10"/>
      <c r="AL39" s="10">
        <v>-0.5</v>
      </c>
      <c r="AM39" s="10"/>
      <c r="AN39" s="10"/>
    </row>
    <row r="40" spans="1:40" s="4" customFormat="1">
      <c r="A40" s="10" t="s">
        <v>2</v>
      </c>
      <c r="B40" s="10" t="s">
        <v>22</v>
      </c>
      <c r="C40" s="10"/>
      <c r="D40" s="10"/>
      <c r="E40" s="10"/>
      <c r="F40" s="10"/>
      <c r="G40" s="10"/>
      <c r="H40" s="11"/>
      <c r="I40" s="10"/>
      <c r="J40" s="10"/>
      <c r="K40" s="10">
        <v>3</v>
      </c>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row>
    <row r="41" spans="1:40" s="4" customFormat="1">
      <c r="A41" s="10" t="s">
        <v>2</v>
      </c>
      <c r="B41" s="10" t="s">
        <v>20</v>
      </c>
      <c r="C41" s="10">
        <v>-0.5</v>
      </c>
      <c r="D41" s="10"/>
      <c r="E41" s="10"/>
      <c r="F41" s="10" t="s">
        <v>429</v>
      </c>
      <c r="G41" s="10"/>
      <c r="H41" s="11"/>
      <c r="I41" s="10"/>
      <c r="J41" s="10"/>
      <c r="K41" s="10"/>
      <c r="L41" s="10">
        <v>2.5</v>
      </c>
      <c r="M41" s="10"/>
      <c r="N41" s="10"/>
      <c r="O41" s="10"/>
      <c r="P41" s="10">
        <v>-0.5</v>
      </c>
      <c r="Q41" s="10"/>
      <c r="R41" s="10"/>
      <c r="S41" s="10">
        <v>-0.5</v>
      </c>
      <c r="T41" s="10"/>
      <c r="U41" s="10"/>
      <c r="V41" s="10">
        <v>-0.5</v>
      </c>
      <c r="W41" s="10"/>
      <c r="X41" s="10"/>
      <c r="Y41" s="10"/>
      <c r="Z41" s="10"/>
      <c r="AA41" s="10"/>
      <c r="AB41" s="10"/>
      <c r="AC41" s="10"/>
      <c r="AD41" s="10">
        <v>-0.5</v>
      </c>
      <c r="AE41" s="10"/>
      <c r="AF41" s="10"/>
      <c r="AG41" s="10"/>
      <c r="AH41" s="10"/>
      <c r="AI41" s="10">
        <v>-0.5</v>
      </c>
      <c r="AJ41" s="10"/>
      <c r="AK41" s="10"/>
      <c r="AL41" s="10"/>
      <c r="AM41" s="10"/>
      <c r="AN41" s="10"/>
    </row>
    <row r="42" spans="1:40" s="4" customFormat="1">
      <c r="A42" s="10" t="s">
        <v>2</v>
      </c>
      <c r="B42" s="10" t="s">
        <v>380</v>
      </c>
      <c r="C42" s="10"/>
      <c r="D42" s="10"/>
      <c r="E42" s="10"/>
      <c r="F42" s="10"/>
      <c r="G42" s="10">
        <v>-0.5</v>
      </c>
      <c r="H42" s="11"/>
      <c r="I42" s="10"/>
      <c r="J42" s="10"/>
      <c r="K42" s="10"/>
      <c r="L42" s="10"/>
      <c r="M42" s="10"/>
      <c r="N42" s="10"/>
      <c r="O42" s="10"/>
      <c r="P42" s="10"/>
      <c r="Q42" s="10">
        <v>-0.5</v>
      </c>
      <c r="R42" s="10"/>
      <c r="S42" s="10"/>
      <c r="T42" s="10">
        <v>-0.5</v>
      </c>
      <c r="U42" s="10"/>
      <c r="V42" s="10"/>
      <c r="W42" s="10"/>
      <c r="X42" s="10"/>
      <c r="Y42" s="10"/>
      <c r="Z42" s="10"/>
      <c r="AA42" s="10"/>
      <c r="AB42" s="10">
        <v>-0.5</v>
      </c>
      <c r="AC42" s="10"/>
      <c r="AD42" s="10"/>
      <c r="AE42" s="10"/>
      <c r="AF42" s="10"/>
      <c r="AG42" s="10"/>
      <c r="AH42" s="10">
        <v>-0.5</v>
      </c>
      <c r="AI42" s="10">
        <v>-0.5</v>
      </c>
      <c r="AJ42" s="10"/>
      <c r="AK42" s="10"/>
      <c r="AL42" s="10"/>
      <c r="AM42" s="10"/>
      <c r="AN42" s="10"/>
    </row>
    <row r="43" spans="1:40" s="4" customFormat="1">
      <c r="A43" s="10" t="s">
        <v>2</v>
      </c>
      <c r="B43" s="10" t="s">
        <v>455</v>
      </c>
      <c r="C43" s="10"/>
      <c r="D43" s="10"/>
      <c r="E43" s="10"/>
      <c r="F43" s="10"/>
      <c r="G43" s="10"/>
      <c r="H43" s="10">
        <v>-0.5</v>
      </c>
      <c r="I43" s="10"/>
      <c r="J43" s="10"/>
      <c r="K43" s="10"/>
      <c r="L43" s="10">
        <v>-0.5</v>
      </c>
      <c r="M43" s="10"/>
      <c r="N43" s="10"/>
      <c r="O43" s="10">
        <v>-0.5</v>
      </c>
      <c r="P43" s="10"/>
      <c r="Q43" s="10"/>
      <c r="R43" s="10"/>
      <c r="S43" s="10"/>
      <c r="T43" s="10"/>
      <c r="U43" s="10"/>
      <c r="V43" s="10"/>
      <c r="W43" s="10"/>
      <c r="X43" s="10"/>
      <c r="Y43" s="10"/>
      <c r="Z43" s="10"/>
      <c r="AA43" s="10"/>
      <c r="AB43" s="10">
        <v>-0.5</v>
      </c>
      <c r="AC43" s="10"/>
      <c r="AD43" s="10"/>
      <c r="AE43" s="10"/>
      <c r="AF43" s="10">
        <v>-0.5</v>
      </c>
      <c r="AG43" s="10"/>
      <c r="AH43" s="10"/>
      <c r="AI43" s="10">
        <v>-0.5</v>
      </c>
      <c r="AJ43" s="10"/>
      <c r="AK43" s="10"/>
      <c r="AL43" s="10"/>
      <c r="AM43" s="10">
        <v>2.5</v>
      </c>
      <c r="AN43" s="10"/>
    </row>
    <row r="44" spans="1:40" s="4" customFormat="1">
      <c r="A44" s="10" t="s">
        <v>2</v>
      </c>
      <c r="B44" s="10" t="s">
        <v>21</v>
      </c>
      <c r="C44" s="10"/>
      <c r="D44" s="10"/>
      <c r="E44" s="10"/>
      <c r="F44" s="10">
        <v>2</v>
      </c>
      <c r="G44" s="10"/>
      <c r="H44" s="11"/>
      <c r="I44" s="10"/>
      <c r="J44" s="10"/>
      <c r="K44" s="10"/>
      <c r="L44" s="10"/>
      <c r="M44" s="10"/>
      <c r="N44" s="10"/>
      <c r="O44" s="10"/>
      <c r="P44" s="10"/>
      <c r="Q44" s="10"/>
      <c r="R44" s="10"/>
      <c r="S44" s="10"/>
      <c r="T44" s="10"/>
      <c r="U44" s="10"/>
      <c r="V44" s="10"/>
      <c r="W44" s="10"/>
      <c r="X44" s="10"/>
      <c r="Y44" s="10"/>
      <c r="Z44" s="10">
        <v>-0.5</v>
      </c>
      <c r="AA44" s="10"/>
      <c r="AB44" s="10"/>
      <c r="AC44" s="10"/>
      <c r="AD44" s="10"/>
      <c r="AE44" s="10"/>
      <c r="AF44" s="10"/>
      <c r="AG44" s="10"/>
      <c r="AH44" s="10"/>
      <c r="AI44" s="10"/>
      <c r="AJ44" s="10"/>
      <c r="AK44" s="10"/>
      <c r="AL44" s="10"/>
      <c r="AM44" s="10"/>
      <c r="AN44" s="10"/>
    </row>
    <row r="45" spans="1:40" s="4" customFormat="1">
      <c r="A45" s="10" t="s">
        <v>2</v>
      </c>
      <c r="B45" s="10" t="s">
        <v>456</v>
      </c>
      <c r="C45" s="10"/>
      <c r="D45" s="10"/>
      <c r="E45" s="10"/>
      <c r="F45" s="10"/>
      <c r="G45" s="10"/>
      <c r="H45" s="11"/>
      <c r="I45" s="10"/>
      <c r="J45" s="10">
        <v>-0.5</v>
      </c>
      <c r="K45" s="10"/>
      <c r="L45" s="10"/>
      <c r="M45" s="10"/>
      <c r="N45" s="10"/>
      <c r="O45" s="10"/>
      <c r="P45" s="10">
        <v>-1</v>
      </c>
      <c r="Q45" s="10"/>
      <c r="R45" s="10"/>
      <c r="S45" s="10"/>
      <c r="T45" s="10"/>
      <c r="U45" s="10"/>
      <c r="V45" s="10"/>
      <c r="W45" s="10"/>
      <c r="X45" s="10"/>
      <c r="Y45" s="10"/>
      <c r="Z45" s="10"/>
      <c r="AA45" s="10"/>
      <c r="AB45" s="10"/>
      <c r="AC45" s="10"/>
      <c r="AD45" s="10"/>
      <c r="AE45" s="10"/>
      <c r="AF45" s="10"/>
      <c r="AG45" s="10"/>
      <c r="AH45" s="10"/>
      <c r="AI45" s="10"/>
      <c r="AJ45" s="10"/>
      <c r="AK45" s="10"/>
      <c r="AL45" s="10"/>
      <c r="AM45" s="10"/>
      <c r="AN45" s="10"/>
    </row>
    <row r="46" spans="1:40" s="4" customFormat="1">
      <c r="A46" s="10" t="s">
        <v>8</v>
      </c>
      <c r="B46" s="10" t="s">
        <v>339</v>
      </c>
      <c r="C46" s="10"/>
      <c r="D46" s="10"/>
      <c r="E46" s="10"/>
      <c r="F46" s="10"/>
      <c r="G46" s="10">
        <v>-0.5</v>
      </c>
      <c r="H46" s="11"/>
      <c r="I46" s="10"/>
      <c r="J46" s="10"/>
      <c r="K46" s="10"/>
      <c r="L46" s="10"/>
      <c r="M46" s="10"/>
      <c r="N46" s="10"/>
      <c r="O46" s="10"/>
      <c r="P46" s="10"/>
      <c r="Q46" s="10"/>
      <c r="R46" s="10"/>
      <c r="S46" s="10"/>
      <c r="T46" s="10"/>
      <c r="U46" s="10"/>
      <c r="V46" s="10"/>
      <c r="W46" s="10"/>
      <c r="X46" s="10"/>
      <c r="Y46" s="10"/>
      <c r="Z46" s="10"/>
      <c r="AA46" s="10"/>
      <c r="AB46" s="10">
        <v>-0.5</v>
      </c>
      <c r="AC46" s="10"/>
      <c r="AD46" s="10">
        <v>2</v>
      </c>
      <c r="AE46" s="10">
        <v>1.5</v>
      </c>
      <c r="AF46" s="10"/>
      <c r="AG46" s="10"/>
      <c r="AH46" s="10"/>
      <c r="AI46" s="10"/>
      <c r="AJ46" s="10"/>
      <c r="AK46" s="10"/>
      <c r="AL46" s="10"/>
      <c r="AM46" s="10">
        <v>-0.5</v>
      </c>
      <c r="AN46" s="10"/>
    </row>
    <row r="47" spans="1:40" s="4" customFormat="1">
      <c r="A47" s="10" t="s">
        <v>8</v>
      </c>
      <c r="B47" s="10" t="s">
        <v>24</v>
      </c>
      <c r="C47" s="10"/>
      <c r="D47" s="10">
        <v>-0.5</v>
      </c>
      <c r="E47" s="10">
        <v>-0.5</v>
      </c>
      <c r="F47" s="10">
        <v>-0.5</v>
      </c>
      <c r="G47" s="10"/>
      <c r="H47" s="11"/>
      <c r="I47" s="10"/>
      <c r="J47" s="10"/>
      <c r="K47" s="10"/>
      <c r="L47" s="10"/>
      <c r="M47" s="10"/>
      <c r="N47" s="10"/>
      <c r="O47" s="10"/>
      <c r="P47" s="10"/>
      <c r="Q47" s="10"/>
      <c r="R47" s="10"/>
      <c r="S47" s="10"/>
      <c r="T47" s="10">
        <v>-0.5</v>
      </c>
      <c r="U47" s="10"/>
      <c r="V47" s="10"/>
      <c r="W47" s="10"/>
      <c r="X47" s="10"/>
      <c r="Y47" s="10"/>
      <c r="Z47" s="10"/>
      <c r="AA47" s="10"/>
      <c r="AB47" s="10"/>
      <c r="AC47" s="10"/>
      <c r="AD47" s="10"/>
      <c r="AE47" s="10"/>
      <c r="AF47" s="10"/>
      <c r="AG47" s="10"/>
      <c r="AH47" s="10"/>
      <c r="AI47" s="10"/>
      <c r="AJ47" s="10"/>
      <c r="AK47" s="10"/>
      <c r="AL47" s="10"/>
      <c r="AM47" s="10"/>
      <c r="AN47" s="10"/>
    </row>
    <row r="48" spans="1:40" s="4" customFormat="1">
      <c r="A48" s="10" t="s">
        <v>8</v>
      </c>
      <c r="B48" s="10" t="s">
        <v>25</v>
      </c>
      <c r="C48" s="10"/>
      <c r="D48" s="10"/>
      <c r="E48" s="10">
        <v>3</v>
      </c>
      <c r="F48" s="10">
        <v>-0.5</v>
      </c>
      <c r="G48" s="10">
        <v>-0.5</v>
      </c>
      <c r="H48" s="10">
        <v>-0.5</v>
      </c>
      <c r="I48" s="10">
        <v>2</v>
      </c>
      <c r="J48" s="10">
        <v>2</v>
      </c>
      <c r="K48" s="10">
        <v>-0.5</v>
      </c>
      <c r="L48" s="10"/>
      <c r="M48" s="10"/>
      <c r="N48" s="10">
        <v>-0.5</v>
      </c>
      <c r="O48" s="10">
        <v>-0.5</v>
      </c>
      <c r="P48" s="10"/>
      <c r="Q48" s="10"/>
      <c r="R48" s="10">
        <v>-0.5</v>
      </c>
      <c r="S48" s="10">
        <v>2.5</v>
      </c>
      <c r="T48" s="10"/>
      <c r="U48" s="10"/>
      <c r="V48" s="10"/>
      <c r="W48" s="10">
        <v>1.5</v>
      </c>
      <c r="X48" s="10"/>
      <c r="Y48" s="10"/>
      <c r="Z48" s="10"/>
      <c r="AA48" s="10"/>
      <c r="AB48" s="10"/>
      <c r="AC48" s="10"/>
      <c r="AD48" s="10"/>
      <c r="AE48" s="10"/>
      <c r="AF48" s="10"/>
      <c r="AG48" s="10"/>
      <c r="AH48" s="10"/>
      <c r="AI48" s="10"/>
      <c r="AJ48" s="10"/>
      <c r="AK48" s="10"/>
      <c r="AL48" s="10"/>
      <c r="AM48" s="10"/>
      <c r="AN48" s="10"/>
    </row>
    <row r="49" spans="1:40" s="4" customFormat="1">
      <c r="A49" s="10" t="s">
        <v>8</v>
      </c>
      <c r="B49" s="10" t="s">
        <v>600</v>
      </c>
      <c r="C49" s="10"/>
      <c r="D49" s="10"/>
      <c r="E49" s="10"/>
      <c r="F49" s="10"/>
      <c r="G49" s="10"/>
      <c r="H49" s="10"/>
      <c r="I49" s="10"/>
      <c r="J49" s="10"/>
      <c r="K49" s="10"/>
      <c r="L49" s="10"/>
      <c r="M49" s="10"/>
      <c r="N49" s="10"/>
      <c r="O49" s="10"/>
      <c r="P49" s="10"/>
      <c r="Q49" s="10"/>
      <c r="R49" s="10"/>
      <c r="S49" s="10"/>
      <c r="T49" s="10"/>
      <c r="U49" s="10"/>
      <c r="V49" s="10"/>
      <c r="W49" s="10"/>
      <c r="X49" s="10"/>
      <c r="Y49" s="10"/>
      <c r="Z49" s="10">
        <v>-0.5</v>
      </c>
      <c r="AA49" s="10"/>
      <c r="AB49" s="10"/>
      <c r="AC49" s="10"/>
      <c r="AD49" s="10"/>
      <c r="AE49" s="10"/>
      <c r="AF49" s="10"/>
      <c r="AG49" s="10"/>
      <c r="AH49" s="10"/>
      <c r="AI49" s="10"/>
      <c r="AJ49" s="10">
        <v>-0.5</v>
      </c>
      <c r="AK49" s="10"/>
      <c r="AL49" s="10"/>
      <c r="AM49" s="10"/>
      <c r="AN49" s="10"/>
    </row>
    <row r="50" spans="1:40" s="4" customFormat="1">
      <c r="A50" s="10" t="s">
        <v>8</v>
      </c>
      <c r="B50" s="10" t="s">
        <v>589</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v>-0.5</v>
      </c>
      <c r="AB50" s="10"/>
      <c r="AC50" s="10"/>
      <c r="AD50" s="10"/>
      <c r="AE50" s="10"/>
      <c r="AF50" s="10">
        <v>-0.5</v>
      </c>
      <c r="AG50" s="10"/>
      <c r="AH50" s="10"/>
      <c r="AI50" s="10"/>
      <c r="AJ50" s="10"/>
      <c r="AK50" s="10"/>
      <c r="AL50" s="10"/>
      <c r="AM50" s="10"/>
      <c r="AN50" s="10"/>
    </row>
    <row r="51" spans="1:40" s="4" customFormat="1">
      <c r="A51" s="10" t="s">
        <v>8</v>
      </c>
      <c r="B51" s="10" t="s">
        <v>26</v>
      </c>
      <c r="C51" s="10">
        <v>-0.5</v>
      </c>
      <c r="D51" s="10">
        <v>2.5</v>
      </c>
      <c r="E51" s="10">
        <v>-0.5</v>
      </c>
      <c r="F51" s="10">
        <v>-0.5</v>
      </c>
      <c r="G51" s="10"/>
      <c r="H51" s="11"/>
      <c r="I51" s="10">
        <v>-0.5</v>
      </c>
      <c r="J51" s="10"/>
      <c r="K51" s="10"/>
      <c r="L51" s="10">
        <v>3</v>
      </c>
      <c r="M51" s="10"/>
      <c r="N51" s="10"/>
      <c r="O51" s="10">
        <v>2.5</v>
      </c>
      <c r="P51" s="10">
        <v>3</v>
      </c>
      <c r="Q51" s="10"/>
      <c r="R51" s="10"/>
      <c r="S51" s="10"/>
      <c r="T51" s="10"/>
      <c r="U51" s="10">
        <v>-0.5</v>
      </c>
      <c r="V51" s="10">
        <v>-1</v>
      </c>
      <c r="W51" s="10"/>
      <c r="X51" s="10">
        <v>-0.5</v>
      </c>
      <c r="Y51" s="10"/>
      <c r="Z51" s="10"/>
      <c r="AA51" s="10"/>
      <c r="AB51" s="10"/>
      <c r="AC51" s="10"/>
      <c r="AD51" s="10"/>
      <c r="AE51" s="10"/>
      <c r="AF51" s="10"/>
      <c r="AG51" s="10"/>
      <c r="AH51" s="10">
        <v>2.5</v>
      </c>
      <c r="AI51" s="10"/>
      <c r="AJ51" s="10"/>
      <c r="AK51" s="10">
        <v>-0.5</v>
      </c>
      <c r="AL51" s="10">
        <v>-0.5</v>
      </c>
      <c r="AM51" s="10">
        <v>-0.5</v>
      </c>
      <c r="AN51" s="10"/>
    </row>
    <row r="52" spans="1:40" s="4" customFormat="1">
      <c r="A52" s="10" t="s">
        <v>8</v>
      </c>
      <c r="B52" s="10" t="s">
        <v>27</v>
      </c>
      <c r="C52" s="10">
        <v>-0.5</v>
      </c>
      <c r="D52" s="10">
        <v>-0.5</v>
      </c>
      <c r="E52" s="10"/>
      <c r="F52" s="10"/>
      <c r="G52" s="10"/>
      <c r="H52" s="11"/>
      <c r="I52" s="10"/>
      <c r="J52" s="10"/>
      <c r="K52" s="10"/>
      <c r="L52" s="10"/>
      <c r="M52" s="10"/>
      <c r="N52" s="10"/>
      <c r="O52" s="10"/>
      <c r="P52" s="10"/>
      <c r="Q52" s="10"/>
      <c r="R52" s="10"/>
      <c r="S52" s="10">
        <v>-0.5</v>
      </c>
      <c r="T52" s="10"/>
      <c r="U52" s="10"/>
      <c r="V52" s="10"/>
      <c r="W52" s="10"/>
      <c r="X52" s="10"/>
      <c r="Y52" s="10"/>
      <c r="Z52" s="10"/>
      <c r="AA52" s="10"/>
      <c r="AB52" s="10"/>
      <c r="AC52" s="10"/>
      <c r="AD52" s="10">
        <v>-0.5</v>
      </c>
      <c r="AE52" s="10"/>
      <c r="AF52" s="10"/>
      <c r="AG52" s="10"/>
      <c r="AH52" s="10"/>
      <c r="AI52" s="10"/>
      <c r="AJ52" s="10"/>
      <c r="AK52" s="10"/>
      <c r="AL52" s="10">
        <v>-0.5</v>
      </c>
      <c r="AM52" s="10"/>
      <c r="AN52" s="10"/>
    </row>
    <row r="53" spans="1:40" s="4" customFormat="1">
      <c r="A53" s="10" t="s">
        <v>8</v>
      </c>
      <c r="B53" s="10" t="s">
        <v>457</v>
      </c>
      <c r="C53" s="10"/>
      <c r="D53" s="10" t="s">
        <v>429</v>
      </c>
      <c r="E53" s="10"/>
      <c r="F53" s="10"/>
      <c r="G53" s="10">
        <v>6</v>
      </c>
      <c r="H53" s="11"/>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row>
    <row r="54" spans="1:40" s="4" customFormat="1">
      <c r="A54" s="10" t="s">
        <v>8</v>
      </c>
      <c r="B54" s="10" t="s">
        <v>421</v>
      </c>
      <c r="C54" s="10"/>
      <c r="D54" s="10"/>
      <c r="E54" s="10">
        <v>-0.5</v>
      </c>
      <c r="F54" s="10">
        <v>-0.5</v>
      </c>
      <c r="G54" s="10">
        <v>-0.5</v>
      </c>
      <c r="H54" s="11"/>
      <c r="I54" s="10"/>
      <c r="J54" s="10"/>
      <c r="K54" s="10"/>
      <c r="L54" s="10">
        <v>3</v>
      </c>
      <c r="M54" s="10">
        <v>-0.5</v>
      </c>
      <c r="N54" s="10"/>
      <c r="O54" s="10"/>
      <c r="P54" s="10"/>
      <c r="Q54" s="10"/>
      <c r="R54" s="10"/>
      <c r="S54" s="10"/>
      <c r="T54" s="10"/>
      <c r="U54" s="10">
        <v>-0.5</v>
      </c>
      <c r="V54" s="10">
        <v>-0.5</v>
      </c>
      <c r="W54" s="10"/>
      <c r="X54" s="10"/>
      <c r="Y54" s="10"/>
      <c r="Z54" s="10"/>
      <c r="AA54" s="10"/>
      <c r="AB54" s="10"/>
      <c r="AC54" s="10"/>
      <c r="AD54" s="10"/>
      <c r="AE54" s="10"/>
      <c r="AF54" s="10"/>
      <c r="AG54" s="10"/>
      <c r="AH54" s="10"/>
      <c r="AI54" s="10">
        <v>-0.5</v>
      </c>
      <c r="AJ54" s="10"/>
      <c r="AK54" s="10"/>
      <c r="AL54" s="10"/>
      <c r="AM54" s="10"/>
      <c r="AN54" s="10">
        <v>-0.5</v>
      </c>
    </row>
    <row r="55" spans="1:40" s="4" customFormat="1">
      <c r="A55" s="10" t="s">
        <v>8</v>
      </c>
      <c r="B55" s="10" t="s">
        <v>28</v>
      </c>
      <c r="C55" s="10"/>
      <c r="D55" s="10"/>
      <c r="E55" s="10"/>
      <c r="F55" s="10">
        <v>-0.5</v>
      </c>
      <c r="G55" s="10"/>
      <c r="H55" s="10">
        <v>-0.5</v>
      </c>
      <c r="I55" s="10">
        <v>-0.5</v>
      </c>
      <c r="J55" s="10"/>
      <c r="K55" s="10"/>
      <c r="L55" s="10"/>
      <c r="M55" s="10">
        <v>-0.5</v>
      </c>
      <c r="N55" s="10"/>
      <c r="O55" s="10"/>
      <c r="P55" s="10">
        <v>-0.5</v>
      </c>
      <c r="Q55" s="10"/>
      <c r="R55" s="10"/>
      <c r="S55" s="10"/>
      <c r="T55" s="10">
        <v>-0.5</v>
      </c>
      <c r="U55" s="10"/>
      <c r="V55" s="10">
        <v>-0.5</v>
      </c>
      <c r="W55" s="10"/>
      <c r="X55" s="10"/>
      <c r="Y55" s="10"/>
      <c r="Z55" s="10">
        <v>-0.5</v>
      </c>
      <c r="AA55" s="10"/>
      <c r="AB55" s="10">
        <v>-0.5</v>
      </c>
      <c r="AC55" s="10"/>
      <c r="AD55" s="10">
        <v>-0.5</v>
      </c>
      <c r="AE55" s="10"/>
      <c r="AF55" s="10"/>
      <c r="AG55" s="10"/>
      <c r="AH55" s="10"/>
      <c r="AI55" s="10"/>
      <c r="AJ55" s="10"/>
      <c r="AK55" s="10"/>
      <c r="AL55" s="10"/>
      <c r="AM55" s="10"/>
      <c r="AN55" s="10"/>
    </row>
    <row r="56" spans="1:40" s="4" customFormat="1">
      <c r="A56" s="10" t="s">
        <v>14</v>
      </c>
      <c r="B56" s="10" t="s">
        <v>379</v>
      </c>
      <c r="C56" s="10"/>
      <c r="D56" s="10"/>
      <c r="E56" s="10"/>
      <c r="F56" s="10"/>
      <c r="G56" s="10"/>
      <c r="H56" s="11"/>
      <c r="I56" s="10"/>
      <c r="J56" s="10"/>
      <c r="K56" s="10"/>
      <c r="L56" s="10"/>
      <c r="M56" s="10"/>
      <c r="N56" s="10"/>
      <c r="O56" s="10"/>
      <c r="P56" s="10"/>
      <c r="Q56" s="10"/>
      <c r="R56" s="10"/>
      <c r="S56" s="10">
        <v>-0.5</v>
      </c>
      <c r="T56" s="10"/>
      <c r="U56" s="10"/>
      <c r="V56" s="10"/>
      <c r="W56" s="10"/>
      <c r="X56" s="10"/>
      <c r="Y56" s="10"/>
      <c r="Z56" s="10"/>
      <c r="AA56" s="10"/>
      <c r="AB56" s="10"/>
      <c r="AC56" s="10"/>
      <c r="AD56" s="10"/>
      <c r="AE56" s="10"/>
      <c r="AF56" s="10"/>
      <c r="AG56" s="10">
        <v>-0.5</v>
      </c>
      <c r="AH56" s="10"/>
      <c r="AI56" s="10"/>
      <c r="AJ56" s="10"/>
      <c r="AK56" s="10"/>
      <c r="AL56" s="10"/>
      <c r="AM56" s="10">
        <v>-0.5</v>
      </c>
      <c r="AN56" s="10"/>
    </row>
    <row r="57" spans="1:40" s="4" customFormat="1">
      <c r="A57" s="10" t="s">
        <v>14</v>
      </c>
      <c r="B57" s="10" t="s">
        <v>554</v>
      </c>
      <c r="C57" s="10"/>
      <c r="D57" s="10"/>
      <c r="E57" s="10"/>
      <c r="F57" s="10"/>
      <c r="G57" s="10"/>
      <c r="H57" s="11"/>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row>
    <row r="58" spans="1:40" s="4" customFormat="1">
      <c r="A58" s="10" t="s">
        <v>14</v>
      </c>
      <c r="B58" s="10" t="s">
        <v>29</v>
      </c>
      <c r="C58" s="10"/>
      <c r="D58" s="10"/>
      <c r="E58" s="10"/>
      <c r="F58" s="10"/>
      <c r="G58" s="10"/>
      <c r="H58" s="11"/>
      <c r="I58" s="10"/>
      <c r="J58" s="10"/>
      <c r="K58" s="10"/>
      <c r="L58" s="10"/>
      <c r="M58" s="10"/>
      <c r="N58" s="10">
        <v>3</v>
      </c>
      <c r="O58" s="10"/>
      <c r="P58" s="10"/>
      <c r="Q58" s="10"/>
      <c r="R58" s="10"/>
      <c r="S58" s="10"/>
      <c r="T58" s="10"/>
      <c r="U58" s="10"/>
      <c r="V58" s="10">
        <v>5.5</v>
      </c>
      <c r="W58" s="10">
        <v>-0.5</v>
      </c>
      <c r="X58" s="10"/>
      <c r="Y58" s="10"/>
      <c r="Z58" s="10"/>
      <c r="AA58" s="10"/>
      <c r="AB58" s="10">
        <v>-3</v>
      </c>
      <c r="AC58" s="10"/>
      <c r="AD58" s="10"/>
      <c r="AE58" s="10"/>
      <c r="AF58" s="10"/>
      <c r="AG58" s="10"/>
      <c r="AH58" s="10"/>
      <c r="AI58" s="10"/>
      <c r="AJ58" s="10"/>
      <c r="AK58" s="10"/>
      <c r="AL58" s="10">
        <v>-0.5</v>
      </c>
      <c r="AM58" s="10">
        <v>-0.5</v>
      </c>
      <c r="AN58" s="10"/>
    </row>
    <row r="59" spans="1:40" s="4" customFormat="1">
      <c r="A59" s="10" t="s">
        <v>14</v>
      </c>
      <c r="B59" s="10" t="s">
        <v>420</v>
      </c>
      <c r="C59" s="10"/>
      <c r="D59" s="10"/>
      <c r="E59" s="10"/>
      <c r="F59" s="10"/>
      <c r="G59" s="10">
        <v>3</v>
      </c>
      <c r="H59" s="11"/>
      <c r="I59" s="10"/>
      <c r="J59" s="10"/>
      <c r="K59" s="10">
        <v>-0.5</v>
      </c>
      <c r="L59" s="10"/>
      <c r="M59" s="10"/>
      <c r="N59" s="10"/>
      <c r="O59" s="10"/>
      <c r="P59" s="10"/>
      <c r="Q59" s="10"/>
      <c r="R59" s="10"/>
      <c r="S59" s="10"/>
      <c r="T59" s="10"/>
      <c r="U59" s="10"/>
      <c r="V59" s="10"/>
      <c r="W59" s="10"/>
      <c r="X59" s="10"/>
      <c r="Y59" s="10">
        <v>6</v>
      </c>
      <c r="Z59" s="10"/>
      <c r="AA59" s="10"/>
      <c r="AB59" s="10">
        <v>-1</v>
      </c>
      <c r="AC59" s="10"/>
      <c r="AD59" s="10"/>
      <c r="AE59" s="10"/>
      <c r="AF59" s="10"/>
      <c r="AG59" s="10"/>
      <c r="AH59" s="10">
        <v>3</v>
      </c>
      <c r="AI59" s="10"/>
      <c r="AJ59" s="10"/>
      <c r="AK59" s="10"/>
      <c r="AL59" s="10"/>
      <c r="AM59" s="10"/>
      <c r="AN59" s="10"/>
    </row>
    <row r="60" spans="1:40" s="4" customFormat="1">
      <c r="A60" s="10" t="s">
        <v>14</v>
      </c>
      <c r="B60" s="10" t="s">
        <v>30</v>
      </c>
      <c r="C60" s="10"/>
      <c r="D60" s="10">
        <v>2.5</v>
      </c>
      <c r="E60" s="10">
        <v>-0.5</v>
      </c>
      <c r="F60" s="10"/>
      <c r="G60" s="10"/>
      <c r="H60" s="11"/>
      <c r="I60" s="10"/>
      <c r="J60" s="10"/>
      <c r="K60" s="10"/>
      <c r="L60" s="10"/>
      <c r="M60" s="10"/>
      <c r="N60" s="10"/>
      <c r="O60" s="10"/>
      <c r="P60" s="10"/>
      <c r="Q60" s="10"/>
      <c r="R60" s="10"/>
      <c r="S60" s="10"/>
      <c r="T60" s="10">
        <v>-0.5</v>
      </c>
      <c r="U60" s="10"/>
      <c r="V60" s="10"/>
      <c r="W60" s="10"/>
      <c r="X60" s="10">
        <v>-0.5</v>
      </c>
      <c r="Y60" s="10"/>
      <c r="Z60" s="10"/>
      <c r="AA60" s="10"/>
      <c r="AB60" s="10"/>
      <c r="AC60" s="10"/>
      <c r="AD60" s="10"/>
      <c r="AE60" s="10"/>
      <c r="AF60" s="10"/>
      <c r="AG60" s="10">
        <v>-0.5</v>
      </c>
      <c r="AH60" s="10"/>
      <c r="AI60" s="10"/>
      <c r="AJ60" s="10"/>
      <c r="AK60" s="10"/>
      <c r="AL60" s="10"/>
      <c r="AM60" s="10"/>
      <c r="AN60" s="10"/>
    </row>
    <row r="61" spans="1:40" s="4" customFormat="1">
      <c r="A61" s="10" t="s">
        <v>14</v>
      </c>
      <c r="B61" s="10" t="s">
        <v>606</v>
      </c>
      <c r="C61" s="10"/>
      <c r="D61" s="10"/>
      <c r="E61" s="10"/>
      <c r="F61" s="10"/>
      <c r="G61" s="10"/>
      <c r="H61" s="11"/>
      <c r="I61" s="10"/>
      <c r="J61" s="10"/>
      <c r="K61" s="10"/>
      <c r="L61" s="10"/>
      <c r="M61" s="10"/>
      <c r="N61" s="10"/>
      <c r="O61" s="10"/>
      <c r="P61" s="10"/>
      <c r="Q61" s="10"/>
      <c r="R61" s="10"/>
      <c r="S61" s="10"/>
      <c r="T61" s="10"/>
      <c r="U61" s="10"/>
      <c r="V61" s="10"/>
      <c r="W61" s="10"/>
      <c r="X61" s="10"/>
      <c r="Y61" s="10"/>
      <c r="Z61" s="10"/>
      <c r="AA61" s="10"/>
      <c r="AB61" s="10"/>
      <c r="AC61" s="10">
        <v>-0.5</v>
      </c>
      <c r="AD61" s="10"/>
      <c r="AE61" s="10"/>
      <c r="AF61" s="10"/>
      <c r="AG61" s="10"/>
      <c r="AH61" s="10"/>
      <c r="AI61" s="10"/>
      <c r="AJ61" s="10"/>
      <c r="AK61" s="10"/>
      <c r="AL61" s="10"/>
      <c r="AM61" s="10"/>
      <c r="AN61" s="10"/>
    </row>
    <row r="62" spans="1:40" s="4" customFormat="1">
      <c r="A62" s="10" t="s">
        <v>14</v>
      </c>
      <c r="B62" s="10" t="s">
        <v>642</v>
      </c>
      <c r="C62" s="10"/>
      <c r="D62" s="10"/>
      <c r="E62" s="10"/>
      <c r="F62" s="10"/>
      <c r="G62" s="10"/>
      <c r="H62" s="11"/>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row>
    <row r="63" spans="1:40" s="4" customFormat="1">
      <c r="A63" s="161" t="s">
        <v>283</v>
      </c>
      <c r="B63" s="161"/>
      <c r="C63" s="161"/>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c r="AG63" s="161"/>
      <c r="AH63" s="161"/>
      <c r="AI63" s="161"/>
      <c r="AJ63" s="161"/>
      <c r="AK63" s="161"/>
      <c r="AL63" s="161"/>
      <c r="AM63" s="161"/>
      <c r="AN63" s="161"/>
    </row>
    <row r="64" spans="1:40" s="4" customFormat="1">
      <c r="A64" s="14" t="s">
        <v>0</v>
      </c>
      <c r="B64" s="14" t="s">
        <v>561</v>
      </c>
      <c r="C64" s="14"/>
      <c r="D64" s="14"/>
      <c r="E64" s="14"/>
      <c r="F64" s="14"/>
      <c r="G64" s="14"/>
      <c r="H64" s="14"/>
      <c r="I64" s="14"/>
      <c r="J64" s="14"/>
      <c r="K64" s="14"/>
      <c r="L64" s="14"/>
      <c r="M64" s="14"/>
      <c r="N64" s="14"/>
      <c r="O64" s="14"/>
      <c r="P64" s="14"/>
      <c r="Q64" s="14"/>
      <c r="R64" s="14"/>
      <c r="S64" s="14"/>
      <c r="T64" s="14"/>
      <c r="U64" s="14">
        <v>-4</v>
      </c>
      <c r="V64" s="14"/>
      <c r="W64" s="14"/>
      <c r="X64" s="14"/>
      <c r="Y64" s="14"/>
      <c r="Z64" s="14"/>
      <c r="AA64" s="14"/>
      <c r="AB64" s="14"/>
      <c r="AC64" s="14"/>
      <c r="AD64" s="14"/>
      <c r="AE64" s="14"/>
      <c r="AF64" s="14"/>
      <c r="AG64" s="14"/>
      <c r="AH64" s="14"/>
      <c r="AI64" s="14"/>
      <c r="AJ64" s="14"/>
      <c r="AK64" s="14"/>
      <c r="AL64" s="14"/>
      <c r="AM64" s="14"/>
      <c r="AN64" s="14"/>
    </row>
    <row r="65" spans="1:40" s="4" customFormat="1">
      <c r="A65" s="14" t="s">
        <v>0</v>
      </c>
      <c r="B65" s="14" t="s">
        <v>31</v>
      </c>
      <c r="C65" s="14">
        <v>-1</v>
      </c>
      <c r="D65" s="14">
        <v>-3</v>
      </c>
      <c r="E65" s="14">
        <v>-1.5</v>
      </c>
      <c r="F65" s="14">
        <v>-2</v>
      </c>
      <c r="G65" s="14">
        <v>-1</v>
      </c>
      <c r="H65" s="16">
        <v>-1</v>
      </c>
      <c r="I65" s="14">
        <v>-2</v>
      </c>
      <c r="J65" s="14">
        <v>-1</v>
      </c>
      <c r="K65" s="14">
        <v>-2</v>
      </c>
      <c r="L65" s="14">
        <v>-3</v>
      </c>
      <c r="M65" s="14">
        <v>-2</v>
      </c>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row>
    <row r="66" spans="1:40" s="4" customFormat="1">
      <c r="A66" s="14" t="s">
        <v>0</v>
      </c>
      <c r="B66" s="14" t="s">
        <v>538</v>
      </c>
      <c r="C66" s="14"/>
      <c r="D66" s="14"/>
      <c r="E66" s="14"/>
      <c r="F66" s="14"/>
      <c r="G66" s="14"/>
      <c r="H66" s="16"/>
      <c r="I66" s="14"/>
      <c r="J66" s="14"/>
      <c r="K66" s="14"/>
      <c r="L66" s="14"/>
      <c r="M66" s="14"/>
      <c r="N66" s="14">
        <v>-1</v>
      </c>
      <c r="O66" s="14"/>
      <c r="P66" s="14">
        <v>-2</v>
      </c>
      <c r="Q66" s="14">
        <v>-1.5</v>
      </c>
      <c r="R66" s="14"/>
      <c r="S66" s="14">
        <v>-1</v>
      </c>
      <c r="T66" s="14"/>
      <c r="U66" s="14"/>
      <c r="V66" s="14">
        <v>-1</v>
      </c>
      <c r="W66" s="14">
        <v>-2</v>
      </c>
      <c r="X66" s="14"/>
      <c r="Y66" s="14">
        <v>-1</v>
      </c>
      <c r="Z66" s="14">
        <v>-2.5</v>
      </c>
      <c r="AA66" s="14">
        <v>-1</v>
      </c>
      <c r="AB66" s="14"/>
      <c r="AC66" s="14">
        <v>-1.5</v>
      </c>
      <c r="AD66" s="14">
        <v>-2</v>
      </c>
      <c r="AE66" s="14">
        <v>-1</v>
      </c>
      <c r="AF66" s="14"/>
      <c r="AG66" s="14">
        <v>-2</v>
      </c>
      <c r="AH66" s="14">
        <v>-3</v>
      </c>
      <c r="AI66" s="14">
        <v>-1</v>
      </c>
      <c r="AJ66" s="14">
        <v>-1.5</v>
      </c>
      <c r="AK66" s="14"/>
      <c r="AL66" s="14">
        <v>-1</v>
      </c>
      <c r="AM66" s="14">
        <v>-1</v>
      </c>
      <c r="AN66" s="14"/>
    </row>
    <row r="67" spans="1:40" s="4" customFormat="1">
      <c r="A67" s="14" t="s">
        <v>0</v>
      </c>
      <c r="B67" s="14" t="s">
        <v>625</v>
      </c>
      <c r="C67" s="14"/>
      <c r="D67" s="14"/>
      <c r="E67" s="14"/>
      <c r="F67" s="14"/>
      <c r="G67" s="14"/>
      <c r="H67" s="16"/>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v>-3</v>
      </c>
      <c r="AM67" s="14"/>
      <c r="AN67" s="14">
        <v>-5</v>
      </c>
    </row>
    <row r="68" spans="1:40" s="4" customFormat="1">
      <c r="A68" s="14" t="s">
        <v>2</v>
      </c>
      <c r="B68" s="14" t="s">
        <v>32</v>
      </c>
      <c r="C68" s="14"/>
      <c r="D68" s="14"/>
      <c r="E68" s="14"/>
      <c r="F68" s="14"/>
      <c r="G68" s="14"/>
      <c r="H68" s="16"/>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row>
    <row r="69" spans="1:40" s="4" customFormat="1">
      <c r="A69" s="14" t="s">
        <v>2</v>
      </c>
      <c r="B69" s="14" t="s">
        <v>419</v>
      </c>
      <c r="C69" s="14"/>
      <c r="D69" s="14"/>
      <c r="E69" s="14"/>
      <c r="F69" s="14"/>
      <c r="G69" s="14"/>
      <c r="H69" s="16"/>
      <c r="I69" s="14"/>
      <c r="J69" s="14"/>
      <c r="K69" s="14"/>
      <c r="L69" s="14"/>
      <c r="M69" s="14"/>
      <c r="N69" s="14"/>
      <c r="O69" s="14">
        <v>-0.5</v>
      </c>
      <c r="P69" s="14"/>
      <c r="Q69" s="14"/>
      <c r="R69" s="14"/>
      <c r="S69" s="14"/>
      <c r="T69" s="14">
        <v>-0.5</v>
      </c>
      <c r="U69" s="14"/>
      <c r="V69" s="14"/>
      <c r="W69" s="14"/>
      <c r="X69" s="14"/>
      <c r="Y69" s="14">
        <v>-0.5</v>
      </c>
      <c r="Z69" s="14"/>
      <c r="AA69" s="14"/>
      <c r="AB69" s="14"/>
      <c r="AC69" s="14">
        <v>-0.5</v>
      </c>
      <c r="AD69" s="14"/>
      <c r="AE69" s="14">
        <v>-0.5</v>
      </c>
      <c r="AF69" s="14"/>
      <c r="AG69" s="14"/>
      <c r="AH69" s="14">
        <v>-0.5</v>
      </c>
      <c r="AI69" s="14"/>
      <c r="AJ69" s="14">
        <v>-0.5</v>
      </c>
      <c r="AK69" s="14"/>
      <c r="AL69" s="14"/>
      <c r="AM69" s="14"/>
      <c r="AN69" s="14"/>
    </row>
    <row r="70" spans="1:40" s="4" customFormat="1">
      <c r="A70" s="14" t="s">
        <v>2</v>
      </c>
      <c r="B70" s="14" t="s">
        <v>458</v>
      </c>
      <c r="C70" s="14"/>
      <c r="D70" s="14"/>
      <c r="E70" s="14"/>
      <c r="F70" s="14"/>
      <c r="G70" s="14"/>
      <c r="H70" s="16"/>
      <c r="I70" s="14"/>
      <c r="J70" s="14"/>
      <c r="K70" s="14"/>
      <c r="L70" s="14"/>
      <c r="M70" s="14"/>
      <c r="N70" s="14"/>
      <c r="O70" s="14"/>
      <c r="P70" s="14"/>
      <c r="Q70" s="14"/>
      <c r="R70" s="14"/>
      <c r="S70" s="14"/>
      <c r="T70" s="14"/>
      <c r="U70" s="14"/>
      <c r="V70" s="14"/>
      <c r="W70" s="14"/>
      <c r="X70" s="14"/>
      <c r="Y70" s="14"/>
      <c r="Z70" s="14"/>
      <c r="AA70" s="14"/>
      <c r="AB70" s="14"/>
      <c r="AC70" s="14">
        <v>-1</v>
      </c>
      <c r="AD70" s="14"/>
      <c r="AE70" s="14"/>
      <c r="AF70" s="14">
        <v>-0.5</v>
      </c>
      <c r="AG70" s="14"/>
      <c r="AH70" s="14"/>
      <c r="AI70" s="14"/>
      <c r="AJ70" s="14"/>
      <c r="AK70" s="14"/>
      <c r="AL70" s="14"/>
      <c r="AM70" s="14"/>
      <c r="AN70" s="14"/>
    </row>
    <row r="71" spans="1:40" s="4" customFormat="1">
      <c r="A71" s="14" t="s">
        <v>2</v>
      </c>
      <c r="B71" s="14" t="s">
        <v>643</v>
      </c>
      <c r="C71" s="14"/>
      <c r="D71" s="14"/>
      <c r="E71" s="14"/>
      <c r="F71" s="14"/>
      <c r="G71" s="14"/>
      <c r="H71" s="16"/>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row>
    <row r="72" spans="1:40" s="4" customFormat="1">
      <c r="A72" s="14" t="s">
        <v>2</v>
      </c>
      <c r="B72" s="14" t="s">
        <v>558</v>
      </c>
      <c r="C72" s="14"/>
      <c r="D72" s="14"/>
      <c r="E72" s="14"/>
      <c r="F72" s="14"/>
      <c r="G72" s="14"/>
      <c r="H72" s="16"/>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row>
    <row r="73" spans="1:40" s="4" customFormat="1">
      <c r="A73" s="14" t="s">
        <v>2</v>
      </c>
      <c r="B73" s="14" t="s">
        <v>33</v>
      </c>
      <c r="C73" s="14"/>
      <c r="D73" s="14"/>
      <c r="E73" s="14">
        <v>-0.5</v>
      </c>
      <c r="F73" s="14"/>
      <c r="G73" s="14"/>
      <c r="H73" s="16"/>
      <c r="I73" s="14"/>
      <c r="J73" s="14"/>
      <c r="K73" s="14"/>
      <c r="L73" s="14">
        <v>-1</v>
      </c>
      <c r="M73" s="14"/>
      <c r="N73" s="14"/>
      <c r="O73" s="14"/>
      <c r="P73" s="14">
        <v>-0.5</v>
      </c>
      <c r="Q73" s="14"/>
      <c r="R73" s="14"/>
      <c r="S73" s="14"/>
      <c r="T73" s="14"/>
      <c r="U73" s="14"/>
      <c r="V73" s="14"/>
      <c r="W73" s="14"/>
      <c r="X73" s="14"/>
      <c r="Y73" s="14"/>
      <c r="Z73" s="14"/>
      <c r="AA73" s="14"/>
      <c r="AB73" s="14"/>
      <c r="AC73" s="14"/>
      <c r="AD73" s="14"/>
      <c r="AE73" s="14"/>
      <c r="AF73" s="14"/>
      <c r="AG73" s="14"/>
      <c r="AH73" s="14"/>
      <c r="AI73" s="14"/>
      <c r="AJ73" s="14"/>
      <c r="AK73" s="14"/>
      <c r="AL73" s="14"/>
      <c r="AM73" s="14">
        <v>-0.5</v>
      </c>
      <c r="AN73" s="14"/>
    </row>
    <row r="74" spans="1:40" s="4" customFormat="1">
      <c r="A74" s="14" t="s">
        <v>2</v>
      </c>
      <c r="B74" s="14" t="s">
        <v>618</v>
      </c>
      <c r="C74" s="14"/>
      <c r="D74" s="14"/>
      <c r="E74" s="14"/>
      <c r="F74" s="14"/>
      <c r="G74" s="14"/>
      <c r="H74" s="16"/>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row>
    <row r="75" spans="1:40" s="4" customFormat="1">
      <c r="A75" s="14" t="s">
        <v>2</v>
      </c>
      <c r="B75" s="14" t="s">
        <v>418</v>
      </c>
      <c r="C75" s="14"/>
      <c r="D75" s="14"/>
      <c r="E75" s="14"/>
      <c r="F75" s="14"/>
      <c r="G75" s="14">
        <v>-0.5</v>
      </c>
      <c r="H75" s="16"/>
      <c r="I75" s="14"/>
      <c r="J75" s="14"/>
      <c r="K75" s="14"/>
      <c r="L75" s="14"/>
      <c r="M75" s="14"/>
      <c r="N75" s="14"/>
      <c r="O75" s="14"/>
      <c r="P75" s="14"/>
      <c r="Q75" s="14"/>
      <c r="R75" s="14"/>
      <c r="S75" s="14"/>
      <c r="T75" s="14"/>
      <c r="U75" s="14"/>
      <c r="V75" s="14"/>
      <c r="W75" s="14"/>
      <c r="X75" s="14"/>
      <c r="Y75" s="14"/>
      <c r="Z75" s="14"/>
      <c r="AA75" s="14"/>
      <c r="AB75" s="14"/>
      <c r="AC75" s="14"/>
      <c r="AD75" s="14"/>
      <c r="AE75" s="14">
        <v>-0.5</v>
      </c>
      <c r="AF75" s="14"/>
      <c r="AG75" s="14"/>
      <c r="AH75" s="14"/>
      <c r="AI75" s="14"/>
      <c r="AJ75" s="14"/>
      <c r="AK75" s="14"/>
      <c r="AL75" s="14"/>
      <c r="AM75" s="14"/>
      <c r="AN75" s="14"/>
    </row>
    <row r="76" spans="1:40" s="4" customFormat="1">
      <c r="A76" s="14" t="s">
        <v>2</v>
      </c>
      <c r="B76" s="14" t="s">
        <v>519</v>
      </c>
      <c r="C76" s="14"/>
      <c r="D76" s="14"/>
      <c r="E76" s="14"/>
      <c r="F76" s="14"/>
      <c r="G76" s="14"/>
      <c r="H76" s="16"/>
      <c r="I76" s="14"/>
      <c r="J76" s="14"/>
      <c r="K76" s="14">
        <v>-0.5</v>
      </c>
      <c r="L76" s="14"/>
      <c r="M76" s="14"/>
      <c r="N76" s="14">
        <v>-0.5</v>
      </c>
      <c r="O76" s="14"/>
      <c r="P76" s="14"/>
      <c r="Q76" s="14"/>
      <c r="R76" s="14"/>
      <c r="S76" s="14">
        <v>-0.5</v>
      </c>
      <c r="T76" s="14"/>
      <c r="U76" s="14"/>
      <c r="V76" s="14"/>
      <c r="W76" s="14"/>
      <c r="X76" s="14"/>
      <c r="Y76" s="14"/>
      <c r="Z76" s="14"/>
      <c r="AA76" s="14"/>
      <c r="AB76" s="14"/>
      <c r="AC76" s="14"/>
      <c r="AD76" s="14">
        <v>-0.5</v>
      </c>
      <c r="AE76" s="14"/>
      <c r="AF76" s="14"/>
      <c r="AG76" s="14"/>
      <c r="AH76" s="14"/>
      <c r="AI76" s="14">
        <v>-0.5</v>
      </c>
      <c r="AJ76" s="14"/>
      <c r="AK76" s="14"/>
      <c r="AL76" s="14"/>
      <c r="AM76" s="14"/>
      <c r="AN76" s="14"/>
    </row>
    <row r="77" spans="1:40" s="4" customFormat="1">
      <c r="A77" s="14" t="s">
        <v>2</v>
      </c>
      <c r="B77" s="14" t="s">
        <v>34</v>
      </c>
      <c r="C77" s="14"/>
      <c r="D77" s="14"/>
      <c r="E77" s="14"/>
      <c r="F77" s="14"/>
      <c r="G77" s="14">
        <v>-0.5</v>
      </c>
      <c r="H77" s="14">
        <v>-0.5</v>
      </c>
      <c r="I77" s="14"/>
      <c r="J77" s="14"/>
      <c r="K77" s="14"/>
      <c r="L77" s="14"/>
      <c r="M77" s="14"/>
      <c r="N77" s="14"/>
      <c r="O77" s="14"/>
      <c r="P77" s="14"/>
      <c r="Q77" s="14"/>
      <c r="R77" s="14">
        <v>-0.5</v>
      </c>
      <c r="S77" s="14"/>
      <c r="T77" s="14"/>
      <c r="U77" s="14"/>
      <c r="V77" s="14"/>
      <c r="W77" s="14"/>
      <c r="X77" s="14">
        <v>-0.5</v>
      </c>
      <c r="Y77" s="14"/>
      <c r="Z77" s="14"/>
      <c r="AA77" s="14"/>
      <c r="AB77" s="14"/>
      <c r="AC77" s="14"/>
      <c r="AD77" s="14">
        <v>-0.5</v>
      </c>
      <c r="AE77" s="14">
        <v>-0.5</v>
      </c>
      <c r="AF77" s="14"/>
      <c r="AG77" s="14">
        <v>-0.5</v>
      </c>
      <c r="AH77" s="14"/>
      <c r="AI77" s="14">
        <v>-0.5</v>
      </c>
      <c r="AJ77" s="14"/>
      <c r="AK77" s="14"/>
      <c r="AL77" s="14">
        <v>-0.5</v>
      </c>
      <c r="AM77" s="14"/>
      <c r="AN77" s="14"/>
    </row>
    <row r="78" spans="1:40" s="4" customFormat="1">
      <c r="A78" s="14" t="s">
        <v>8</v>
      </c>
      <c r="B78" s="14" t="s">
        <v>584</v>
      </c>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t="s">
        <v>429</v>
      </c>
      <c r="AC78" s="14"/>
      <c r="AD78" s="14"/>
      <c r="AE78" s="14"/>
      <c r="AF78" s="14"/>
      <c r="AG78" s="14"/>
      <c r="AH78" s="14"/>
      <c r="AI78" s="14"/>
      <c r="AJ78" s="14"/>
      <c r="AK78" s="14"/>
      <c r="AL78" s="14"/>
      <c r="AM78" s="14"/>
      <c r="AN78" s="14"/>
    </row>
    <row r="79" spans="1:40" s="4" customFormat="1">
      <c r="A79" s="14" t="s">
        <v>8</v>
      </c>
      <c r="B79" s="14" t="s">
        <v>35</v>
      </c>
      <c r="C79" s="14">
        <v>2.5</v>
      </c>
      <c r="D79" s="14"/>
      <c r="E79" s="14"/>
      <c r="F79" s="14"/>
      <c r="G79" s="14"/>
      <c r="H79" s="16"/>
      <c r="I79" s="14"/>
      <c r="J79" s="14"/>
      <c r="K79" s="14"/>
      <c r="L79" s="14"/>
      <c r="M79" s="14"/>
      <c r="N79" s="14"/>
      <c r="O79" s="14"/>
      <c r="P79" s="14"/>
      <c r="Q79" s="14"/>
      <c r="R79" s="14"/>
      <c r="S79" s="14"/>
      <c r="T79" s="14"/>
      <c r="U79" s="14"/>
      <c r="V79" s="14"/>
      <c r="W79" s="14">
        <v>-0.5</v>
      </c>
      <c r="X79" s="14"/>
      <c r="Y79" s="14"/>
      <c r="Z79" s="14"/>
      <c r="AA79" s="14"/>
      <c r="AB79" s="14"/>
      <c r="AC79" s="14"/>
      <c r="AD79" s="14"/>
      <c r="AE79" s="14"/>
      <c r="AF79" s="14"/>
      <c r="AG79" s="14"/>
      <c r="AH79" s="14"/>
      <c r="AI79" s="14"/>
      <c r="AJ79" s="14"/>
      <c r="AK79" s="14"/>
      <c r="AL79" s="14"/>
      <c r="AM79" s="14"/>
      <c r="AN79" s="14"/>
    </row>
    <row r="80" spans="1:40" s="4" customFormat="1">
      <c r="A80" s="14" t="s">
        <v>8</v>
      </c>
      <c r="B80" s="14" t="s">
        <v>36</v>
      </c>
      <c r="C80" s="14">
        <v>-0.5</v>
      </c>
      <c r="D80" s="14">
        <v>-0.5</v>
      </c>
      <c r="E80" s="14"/>
      <c r="F80" s="14">
        <v>2.5</v>
      </c>
      <c r="G80" s="14"/>
      <c r="H80" s="14">
        <v>-0.5</v>
      </c>
      <c r="I80" s="14"/>
      <c r="J80" s="14"/>
      <c r="K80" s="14"/>
      <c r="L80" s="14"/>
      <c r="M80" s="14">
        <v>2.5</v>
      </c>
      <c r="N80" s="14">
        <v>5.5</v>
      </c>
      <c r="O80" s="14">
        <v>-0.5</v>
      </c>
      <c r="P80" s="14"/>
      <c r="Q80" s="14">
        <v>-0.5</v>
      </c>
      <c r="R80" s="14"/>
      <c r="S80" s="14"/>
      <c r="T80" s="14">
        <v>-0.5</v>
      </c>
      <c r="U80" s="14"/>
      <c r="V80" s="14"/>
      <c r="W80" s="14">
        <v>-0.5</v>
      </c>
      <c r="X80" s="14"/>
      <c r="Y80" s="14">
        <v>-0.5</v>
      </c>
      <c r="Z80" s="14">
        <v>-1</v>
      </c>
      <c r="AA80" s="14"/>
      <c r="AB80" s="14"/>
      <c r="AC80" s="14"/>
      <c r="AD80" s="14">
        <v>-1</v>
      </c>
      <c r="AE80" s="14"/>
      <c r="AF80" s="14"/>
      <c r="AG80" s="14"/>
      <c r="AH80" s="14"/>
      <c r="AI80" s="14"/>
      <c r="AJ80" s="14"/>
      <c r="AK80" s="14"/>
      <c r="AL80" s="14">
        <v>-0.5</v>
      </c>
      <c r="AM80" s="14"/>
      <c r="AN80" s="14"/>
    </row>
    <row r="81" spans="1:40" s="4" customFormat="1">
      <c r="A81" s="14" t="s">
        <v>8</v>
      </c>
      <c r="B81" s="14" t="s">
        <v>417</v>
      </c>
      <c r="C81" s="14"/>
      <c r="D81" s="14"/>
      <c r="E81" s="14">
        <v>-0.5</v>
      </c>
      <c r="F81" s="14"/>
      <c r="G81" s="14"/>
      <c r="H81" s="16"/>
      <c r="I81" s="14"/>
      <c r="J81" s="14"/>
      <c r="K81" s="14"/>
      <c r="L81" s="14">
        <v>-0.5</v>
      </c>
      <c r="M81" s="14"/>
      <c r="N81" s="14"/>
      <c r="O81" s="14"/>
      <c r="P81" s="14"/>
      <c r="Q81" s="14"/>
      <c r="R81" s="14"/>
      <c r="S81" s="14"/>
      <c r="T81" s="14"/>
      <c r="U81" s="14">
        <v>-0.5</v>
      </c>
      <c r="V81" s="14"/>
      <c r="W81" s="14">
        <v>-0.5</v>
      </c>
      <c r="X81" s="14"/>
      <c r="Y81" s="14"/>
      <c r="Z81" s="14">
        <v>-0.5</v>
      </c>
      <c r="AA81" s="14"/>
      <c r="AB81" s="14">
        <v>-0.5</v>
      </c>
      <c r="AC81" s="14"/>
      <c r="AD81" s="14"/>
      <c r="AE81" s="14"/>
      <c r="AF81" s="14"/>
      <c r="AG81" s="14"/>
      <c r="AH81" s="14"/>
      <c r="AI81" s="14"/>
      <c r="AJ81" s="14"/>
      <c r="AK81" s="14"/>
      <c r="AL81" s="14"/>
      <c r="AM81" s="14"/>
      <c r="AN81" s="14"/>
    </row>
    <row r="82" spans="1:40" s="4" customFormat="1">
      <c r="A82" s="14" t="s">
        <v>8</v>
      </c>
      <c r="B82" s="14" t="s">
        <v>37</v>
      </c>
      <c r="C82" s="14"/>
      <c r="D82" s="14"/>
      <c r="E82" s="14"/>
      <c r="F82" s="14"/>
      <c r="G82" s="14">
        <v>-0.5</v>
      </c>
      <c r="H82" s="16"/>
      <c r="I82" s="14">
        <v>-0.5</v>
      </c>
      <c r="J82" s="14" t="s">
        <v>429</v>
      </c>
      <c r="K82" s="14"/>
      <c r="L82" s="14"/>
      <c r="M82" s="14"/>
      <c r="N82" s="14"/>
      <c r="O82" s="14"/>
      <c r="P82" s="14"/>
      <c r="Q82" s="14"/>
      <c r="R82" s="14"/>
      <c r="S82" s="14"/>
      <c r="T82" s="14"/>
      <c r="U82" s="14">
        <v>-0.5</v>
      </c>
      <c r="V82" s="14"/>
      <c r="W82" s="14"/>
      <c r="X82" s="14">
        <v>-0.5</v>
      </c>
      <c r="Y82" s="14"/>
      <c r="Z82" s="14"/>
      <c r="AA82" s="14">
        <v>-0.5</v>
      </c>
      <c r="AB82" s="14"/>
      <c r="AC82" s="14"/>
      <c r="AD82" s="14"/>
      <c r="AE82" s="14">
        <v>-1</v>
      </c>
      <c r="AF82" s="14"/>
      <c r="AG82" s="14"/>
      <c r="AH82" s="14"/>
      <c r="AI82" s="14"/>
      <c r="AJ82" s="14">
        <v>-0.5</v>
      </c>
      <c r="AK82" s="14"/>
      <c r="AL82" s="14">
        <v>-0.5</v>
      </c>
      <c r="AM82" s="14"/>
      <c r="AN82" s="14"/>
    </row>
    <row r="83" spans="1:40" s="4" customFormat="1">
      <c r="A83" s="14" t="s">
        <v>8</v>
      </c>
      <c r="B83" s="14" t="s">
        <v>38</v>
      </c>
      <c r="C83" s="14"/>
      <c r="D83" s="14"/>
      <c r="E83" s="14"/>
      <c r="F83" s="14">
        <v>2.5</v>
      </c>
      <c r="G83" s="14"/>
      <c r="H83" s="16"/>
      <c r="I83" s="14"/>
      <c r="J83" s="14"/>
      <c r="K83" s="14"/>
      <c r="L83" s="14"/>
      <c r="M83" s="14"/>
      <c r="N83" s="14"/>
      <c r="O83" s="14"/>
      <c r="P83" s="14"/>
      <c r="Q83" s="14"/>
      <c r="R83" s="14">
        <v>-0.5</v>
      </c>
      <c r="S83" s="14"/>
      <c r="T83" s="14"/>
      <c r="U83" s="14"/>
      <c r="V83" s="14"/>
      <c r="W83" s="14"/>
      <c r="X83" s="14"/>
      <c r="Y83" s="14">
        <v>-0.5</v>
      </c>
      <c r="Z83" s="14">
        <v>-0.5</v>
      </c>
      <c r="AA83" s="14">
        <v>-0.5</v>
      </c>
      <c r="AB83" s="14"/>
      <c r="AC83" s="14"/>
      <c r="AD83" s="14"/>
      <c r="AE83" s="14"/>
      <c r="AF83" s="14">
        <v>-0.5</v>
      </c>
      <c r="AG83" s="14">
        <v>-0.5</v>
      </c>
      <c r="AH83" s="14"/>
      <c r="AI83" s="14"/>
      <c r="AJ83" s="14"/>
      <c r="AK83" s="14"/>
      <c r="AL83" s="14"/>
      <c r="AM83" s="14"/>
      <c r="AN83" s="14"/>
    </row>
    <row r="84" spans="1:40" s="4" customFormat="1">
      <c r="A84" s="14" t="s">
        <v>8</v>
      </c>
      <c r="B84" s="14" t="s">
        <v>39</v>
      </c>
      <c r="C84" s="14"/>
      <c r="D84" s="14"/>
      <c r="E84" s="14"/>
      <c r="F84" s="14"/>
      <c r="G84" s="14"/>
      <c r="H84" s="16"/>
      <c r="I84" s="14"/>
      <c r="J84" s="14"/>
      <c r="K84" s="14"/>
      <c r="L84" s="14"/>
      <c r="M84" s="14"/>
      <c r="N84" s="14"/>
      <c r="O84" s="14">
        <v>-0.5</v>
      </c>
      <c r="P84" s="14"/>
      <c r="Q84" s="14"/>
      <c r="R84" s="14"/>
      <c r="S84" s="14"/>
      <c r="T84" s="14"/>
      <c r="U84" s="14"/>
      <c r="V84" s="14"/>
      <c r="W84" s="14"/>
      <c r="X84" s="14"/>
      <c r="Y84" s="14"/>
      <c r="Z84" s="14"/>
      <c r="AA84" s="14"/>
      <c r="AB84" s="14"/>
      <c r="AC84" s="14"/>
      <c r="AD84" s="14"/>
      <c r="AE84" s="14"/>
      <c r="AF84" s="14">
        <v>-0.5</v>
      </c>
      <c r="AG84" s="14"/>
      <c r="AH84" s="14"/>
      <c r="AI84" s="14"/>
      <c r="AJ84" s="14"/>
      <c r="AK84" s="14"/>
      <c r="AL84" s="14"/>
      <c r="AM84" s="14"/>
      <c r="AN84" s="14"/>
    </row>
    <row r="85" spans="1:40" s="4" customFormat="1">
      <c r="A85" s="14" t="s">
        <v>8</v>
      </c>
      <c r="B85" s="14" t="s">
        <v>428</v>
      </c>
      <c r="C85" s="14"/>
      <c r="D85" s="14"/>
      <c r="E85" s="14"/>
      <c r="F85" s="14"/>
      <c r="G85" s="14"/>
      <c r="H85" s="16"/>
      <c r="I85" s="14"/>
      <c r="J85" s="14"/>
      <c r="K85" s="14"/>
      <c r="L85" s="14"/>
      <c r="M85" s="14"/>
      <c r="N85" s="14"/>
      <c r="O85" s="14"/>
      <c r="P85" s="14"/>
      <c r="Q85" s="14"/>
      <c r="R85" s="14"/>
      <c r="S85" s="14"/>
      <c r="T85" s="14"/>
      <c r="U85" s="14"/>
      <c r="V85" s="14"/>
      <c r="W85" s="14"/>
      <c r="X85" s="14"/>
      <c r="Y85" s="14"/>
      <c r="Z85" s="14"/>
      <c r="AA85" s="14"/>
      <c r="AB85" s="14">
        <v>2.5</v>
      </c>
      <c r="AC85" s="14"/>
      <c r="AD85" s="14"/>
      <c r="AE85" s="14"/>
      <c r="AF85" s="14"/>
      <c r="AG85" s="14"/>
      <c r="AH85" s="14"/>
      <c r="AI85" s="14">
        <v>2</v>
      </c>
      <c r="AJ85" s="14"/>
      <c r="AK85" s="14"/>
      <c r="AL85" s="14"/>
      <c r="AM85" s="14"/>
      <c r="AN85" s="14"/>
    </row>
    <row r="86" spans="1:40" s="4" customFormat="1">
      <c r="A86" s="14" t="s">
        <v>8</v>
      </c>
      <c r="B86" s="14" t="s">
        <v>626</v>
      </c>
      <c r="C86" s="14"/>
      <c r="D86" s="14"/>
      <c r="E86" s="14"/>
      <c r="F86" s="14"/>
      <c r="G86" s="14"/>
      <c r="H86" s="16"/>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row>
    <row r="87" spans="1:40" s="4" customFormat="1">
      <c r="A87" s="14" t="s">
        <v>8</v>
      </c>
      <c r="B87" s="14" t="s">
        <v>40</v>
      </c>
      <c r="C87" s="14">
        <v>3</v>
      </c>
      <c r="D87" s="14"/>
      <c r="E87" s="14"/>
      <c r="F87" s="14"/>
      <c r="G87" s="14"/>
      <c r="H87" s="16">
        <v>2.5</v>
      </c>
      <c r="I87" s="14"/>
      <c r="J87" s="14">
        <v>-0.5</v>
      </c>
      <c r="K87" s="14"/>
      <c r="L87" s="14"/>
      <c r="M87" s="14"/>
      <c r="N87" s="14">
        <v>-0.5</v>
      </c>
      <c r="O87" s="14"/>
      <c r="P87" s="14">
        <v>-0.5</v>
      </c>
      <c r="Q87" s="14">
        <v>-0.5</v>
      </c>
      <c r="R87" s="14">
        <v>-0.5</v>
      </c>
      <c r="S87" s="14"/>
      <c r="T87" s="14"/>
      <c r="U87" s="14"/>
      <c r="V87" s="14"/>
      <c r="W87" s="14"/>
      <c r="X87" s="14"/>
      <c r="Y87" s="14"/>
      <c r="Z87" s="14"/>
      <c r="AA87" s="14"/>
      <c r="AB87" s="14"/>
      <c r="AC87" s="14"/>
      <c r="AD87" s="14"/>
      <c r="AE87" s="14"/>
      <c r="AF87" s="14"/>
      <c r="AG87" s="14"/>
      <c r="AH87" s="14"/>
      <c r="AI87" s="14"/>
      <c r="AJ87" s="14"/>
      <c r="AK87" s="14"/>
      <c r="AL87" s="14"/>
      <c r="AM87" s="14"/>
      <c r="AN87" s="14"/>
    </row>
    <row r="88" spans="1:40" s="4" customFormat="1">
      <c r="A88" s="14" t="s">
        <v>8</v>
      </c>
      <c r="B88" s="14" t="s">
        <v>621</v>
      </c>
      <c r="C88" s="14"/>
      <c r="D88" s="14"/>
      <c r="E88" s="14"/>
      <c r="F88" s="14"/>
      <c r="G88" s="14"/>
      <c r="H88" s="16"/>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row>
    <row r="89" spans="1:40" s="4" customFormat="1">
      <c r="A89" s="14" t="s">
        <v>8</v>
      </c>
      <c r="B89" s="14" t="s">
        <v>461</v>
      </c>
      <c r="C89" s="14"/>
      <c r="D89" s="14"/>
      <c r="E89" s="14"/>
      <c r="F89" s="14"/>
      <c r="G89" s="14"/>
      <c r="H89" s="16"/>
      <c r="I89" s="14"/>
      <c r="J89" s="14"/>
      <c r="K89" s="14"/>
      <c r="L89" s="14"/>
      <c r="M89" s="14"/>
      <c r="N89" s="14"/>
      <c r="O89" s="14"/>
      <c r="P89" s="14"/>
      <c r="Q89" s="14"/>
      <c r="R89" s="14"/>
      <c r="S89" s="14"/>
      <c r="T89" s="14"/>
      <c r="U89" s="14"/>
      <c r="V89" s="14"/>
      <c r="W89" s="14"/>
      <c r="X89" s="14"/>
      <c r="Y89" s="14">
        <v>-0.5</v>
      </c>
      <c r="Z89" s="14"/>
      <c r="AA89" s="14">
        <v>-0.5</v>
      </c>
      <c r="AB89" s="14">
        <v>3</v>
      </c>
      <c r="AC89" s="14">
        <v>3</v>
      </c>
      <c r="AD89" s="14"/>
      <c r="AE89" s="14"/>
      <c r="AF89" s="14"/>
      <c r="AG89" s="14"/>
      <c r="AH89" s="14"/>
      <c r="AI89" s="14"/>
      <c r="AJ89" s="14"/>
      <c r="AK89" s="14"/>
      <c r="AL89" s="14"/>
      <c r="AM89" s="14"/>
      <c r="AN89" s="14"/>
    </row>
    <row r="90" spans="1:40" s="4" customFormat="1">
      <c r="A90" s="14" t="s">
        <v>14</v>
      </c>
      <c r="B90" s="14" t="s">
        <v>41</v>
      </c>
      <c r="C90" s="14"/>
      <c r="D90" s="14"/>
      <c r="E90" s="14"/>
      <c r="F90" s="14"/>
      <c r="G90" s="14">
        <v>2.5</v>
      </c>
      <c r="H90" s="16"/>
      <c r="I90" s="14"/>
      <c r="J90" s="14" t="s">
        <v>429</v>
      </c>
      <c r="K90" s="14"/>
      <c r="L90" s="14"/>
      <c r="M90" s="14">
        <v>-0.5</v>
      </c>
      <c r="N90" s="14">
        <v>-0.5</v>
      </c>
      <c r="O90" s="14"/>
      <c r="P90" s="14"/>
      <c r="Q90" s="14"/>
      <c r="R90" s="14"/>
      <c r="S90" s="14"/>
      <c r="T90" s="14"/>
      <c r="U90" s="14"/>
      <c r="V90" s="14">
        <v>-1</v>
      </c>
      <c r="W90" s="14"/>
      <c r="X90" s="14"/>
      <c r="Y90" s="14"/>
      <c r="Z90" s="14"/>
      <c r="AA90" s="14">
        <v>-0.5</v>
      </c>
      <c r="AB90" s="14">
        <v>3</v>
      </c>
      <c r="AC90" s="14"/>
      <c r="AD90" s="14"/>
      <c r="AE90" s="14"/>
      <c r="AF90" s="14"/>
      <c r="AG90" s="14"/>
      <c r="AH90" s="14"/>
      <c r="AI90" s="14"/>
      <c r="AJ90" s="14">
        <v>2.5</v>
      </c>
      <c r="AK90" s="14"/>
      <c r="AL90" s="14"/>
      <c r="AM90" s="14">
        <v>-0.5</v>
      </c>
      <c r="AN90" s="14"/>
    </row>
    <row r="91" spans="1:40" s="4" customFormat="1">
      <c r="A91" s="14" t="s">
        <v>14</v>
      </c>
      <c r="B91" s="14" t="s">
        <v>42</v>
      </c>
      <c r="C91" s="14"/>
      <c r="D91" s="14"/>
      <c r="E91" s="14"/>
      <c r="F91" s="14"/>
      <c r="G91" s="14"/>
      <c r="H91" s="16"/>
      <c r="I91" s="14"/>
      <c r="J91" s="14">
        <v>-0.5</v>
      </c>
      <c r="K91" s="14"/>
      <c r="L91" s="14"/>
      <c r="M91" s="14">
        <v>-0.5</v>
      </c>
      <c r="N91" s="14"/>
      <c r="O91" s="14"/>
      <c r="P91" s="14">
        <v>3</v>
      </c>
      <c r="Q91" s="14"/>
      <c r="R91" s="14">
        <v>-0.5</v>
      </c>
      <c r="S91" s="14">
        <v>2.5</v>
      </c>
      <c r="T91" s="14"/>
      <c r="U91" s="14"/>
      <c r="V91" s="14"/>
      <c r="W91" s="14"/>
      <c r="X91" s="14"/>
      <c r="Y91" s="14">
        <v>-0.5</v>
      </c>
      <c r="Z91" s="14">
        <v>3</v>
      </c>
      <c r="AA91" s="14"/>
      <c r="AB91" s="14"/>
      <c r="AC91" s="14"/>
      <c r="AD91" s="14"/>
      <c r="AE91" s="14"/>
      <c r="AF91" s="14">
        <v>3</v>
      </c>
      <c r="AG91" s="14">
        <v>3</v>
      </c>
      <c r="AH91" s="14"/>
      <c r="AI91" s="14"/>
      <c r="AJ91" s="14"/>
      <c r="AK91" s="14"/>
      <c r="AL91" s="14"/>
      <c r="AM91" s="14"/>
      <c r="AN91" s="14"/>
    </row>
    <row r="92" spans="1:40" s="4" customFormat="1">
      <c r="A92" s="14" t="s">
        <v>14</v>
      </c>
      <c r="B92" s="14" t="s">
        <v>43</v>
      </c>
      <c r="C92" s="14"/>
      <c r="D92" s="14"/>
      <c r="E92" s="14">
        <v>3</v>
      </c>
      <c r="F92" s="14"/>
      <c r="G92" s="14"/>
      <c r="H92" s="14">
        <v>-0.5</v>
      </c>
      <c r="I92" s="14"/>
      <c r="J92" s="14">
        <v>2.5</v>
      </c>
      <c r="K92" s="14"/>
      <c r="L92" s="14">
        <v>-0.5</v>
      </c>
      <c r="M92" s="14"/>
      <c r="N92" s="14"/>
      <c r="O92" s="14">
        <v>-0.5</v>
      </c>
      <c r="P92" s="14"/>
      <c r="Q92" s="14">
        <v>-0.5</v>
      </c>
      <c r="R92" s="14"/>
      <c r="S92" s="14"/>
      <c r="T92" s="14">
        <v>-3</v>
      </c>
      <c r="U92" s="14">
        <v>2</v>
      </c>
      <c r="V92" s="14"/>
      <c r="W92" s="14"/>
      <c r="X92" s="14">
        <v>2</v>
      </c>
      <c r="Y92" s="14">
        <v>2</v>
      </c>
      <c r="Z92" s="14"/>
      <c r="AA92" s="14">
        <v>2</v>
      </c>
      <c r="AB92" s="14">
        <v>-0.5</v>
      </c>
      <c r="AC92" s="14"/>
      <c r="AD92" s="14">
        <v>-3.5</v>
      </c>
      <c r="AE92" s="14"/>
      <c r="AF92" s="14">
        <v>-0.5</v>
      </c>
      <c r="AG92" s="14"/>
      <c r="AH92" s="14">
        <v>2</v>
      </c>
      <c r="AI92" s="14"/>
      <c r="AJ92" s="14"/>
      <c r="AK92" s="14">
        <v>1.5</v>
      </c>
      <c r="AL92" s="14"/>
      <c r="AM92" s="14"/>
      <c r="AN92" s="14"/>
    </row>
    <row r="93" spans="1:40" s="4" customFormat="1">
      <c r="A93" s="14" t="s">
        <v>14</v>
      </c>
      <c r="B93" s="14" t="s">
        <v>44</v>
      </c>
      <c r="C93" s="14"/>
      <c r="D93" s="14">
        <v>3</v>
      </c>
      <c r="E93" s="14"/>
      <c r="F93" s="14"/>
      <c r="G93" s="14"/>
      <c r="H93" s="16"/>
      <c r="I93" s="14"/>
      <c r="J93" s="14"/>
      <c r="K93" s="14"/>
      <c r="L93" s="14"/>
      <c r="M93" s="14"/>
      <c r="N93" s="14"/>
      <c r="O93" s="14"/>
      <c r="P93" s="14">
        <v>3</v>
      </c>
      <c r="Q93" s="14">
        <v>5.5</v>
      </c>
      <c r="R93" s="14"/>
      <c r="S93" s="14"/>
      <c r="T93" s="14"/>
      <c r="U93" s="14"/>
      <c r="V93" s="14"/>
      <c r="W93" s="14">
        <v>3</v>
      </c>
      <c r="X93" s="14"/>
      <c r="Y93" s="14"/>
      <c r="Z93" s="14"/>
      <c r="AA93" s="14"/>
      <c r="AB93" s="14"/>
      <c r="AC93" s="14"/>
      <c r="AD93" s="14"/>
      <c r="AE93" s="14"/>
      <c r="AF93" s="14"/>
      <c r="AG93" s="14"/>
      <c r="AH93" s="14"/>
      <c r="AI93" s="14"/>
      <c r="AJ93" s="14">
        <v>3</v>
      </c>
      <c r="AK93" s="14"/>
      <c r="AL93" s="14"/>
      <c r="AM93" s="14"/>
      <c r="AN93" s="14"/>
    </row>
    <row r="94" spans="1:40" s="4" customFormat="1">
      <c r="A94" s="14" t="s">
        <v>14</v>
      </c>
      <c r="B94" s="14" t="s">
        <v>574</v>
      </c>
      <c r="C94" s="14"/>
      <c r="D94" s="14"/>
      <c r="E94" s="14"/>
      <c r="F94" s="14"/>
      <c r="G94" s="14"/>
      <c r="H94" s="16"/>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row>
    <row r="95" spans="1:40" s="4" customFormat="1">
      <c r="A95" s="162" t="s">
        <v>284</v>
      </c>
      <c r="B95" s="162"/>
      <c r="C95" s="162"/>
      <c r="D95" s="162"/>
      <c r="E95" s="162"/>
      <c r="F95" s="162"/>
      <c r="G95" s="162"/>
      <c r="H95" s="162"/>
      <c r="I95" s="162"/>
      <c r="J95" s="162"/>
      <c r="K95" s="162"/>
      <c r="L95" s="162"/>
      <c r="M95" s="162"/>
      <c r="N95" s="162"/>
      <c r="O95" s="162"/>
      <c r="P95" s="162"/>
      <c r="Q95" s="162"/>
      <c r="R95" s="162"/>
      <c r="S95" s="162"/>
      <c r="T95" s="162"/>
      <c r="U95" s="162"/>
      <c r="V95" s="162"/>
      <c r="W95" s="162"/>
      <c r="X95" s="162"/>
      <c r="Y95" s="162"/>
      <c r="Z95" s="162"/>
      <c r="AA95" s="162"/>
      <c r="AB95" s="162"/>
      <c r="AC95" s="162"/>
      <c r="AD95" s="162"/>
      <c r="AE95" s="162"/>
      <c r="AF95" s="162"/>
      <c r="AG95" s="162"/>
      <c r="AH95" s="162"/>
      <c r="AI95" s="162"/>
      <c r="AJ95" s="162"/>
      <c r="AK95" s="162"/>
      <c r="AL95" s="162"/>
      <c r="AM95" s="162"/>
      <c r="AN95" s="162"/>
    </row>
    <row r="96" spans="1:40" s="4" customFormat="1">
      <c r="A96" s="17" t="s">
        <v>0</v>
      </c>
      <c r="B96" s="17" t="s">
        <v>45</v>
      </c>
      <c r="C96" s="17">
        <v>-2.5</v>
      </c>
      <c r="D96" s="17">
        <v>-3.5</v>
      </c>
      <c r="E96" s="17">
        <v>-2</v>
      </c>
      <c r="F96" s="17"/>
      <c r="G96" s="17">
        <v>-3</v>
      </c>
      <c r="H96" s="18"/>
      <c r="I96" s="17">
        <v>-1</v>
      </c>
      <c r="J96" s="17" t="s">
        <v>429</v>
      </c>
      <c r="K96" s="17"/>
      <c r="L96" s="17">
        <v>-4</v>
      </c>
      <c r="M96" s="17">
        <v>-2</v>
      </c>
      <c r="N96" s="17"/>
      <c r="O96" s="17">
        <v>-4</v>
      </c>
      <c r="P96" s="17">
        <v>-3</v>
      </c>
      <c r="Q96" s="17"/>
      <c r="R96" s="17"/>
      <c r="S96" s="17"/>
      <c r="T96" s="17"/>
      <c r="U96" s="17"/>
      <c r="V96" s="17"/>
      <c r="W96" s="17" t="s">
        <v>429</v>
      </c>
      <c r="X96" s="17"/>
      <c r="Y96" s="17"/>
      <c r="Z96" s="17">
        <v>-1</v>
      </c>
      <c r="AA96" s="17">
        <v>-2</v>
      </c>
      <c r="AB96" s="17">
        <v>-2</v>
      </c>
      <c r="AC96" s="17">
        <v>-1</v>
      </c>
      <c r="AD96" s="17">
        <v>-3</v>
      </c>
      <c r="AE96" s="17">
        <v>-1</v>
      </c>
      <c r="AF96" s="17">
        <v>-4</v>
      </c>
      <c r="AG96" s="17">
        <v>-1</v>
      </c>
      <c r="AH96" s="17">
        <v>-2</v>
      </c>
      <c r="AI96" s="17">
        <v>-1</v>
      </c>
      <c r="AJ96" s="17"/>
      <c r="AK96" s="17"/>
      <c r="AL96" s="17"/>
      <c r="AM96" s="17"/>
      <c r="AN96" s="17"/>
    </row>
    <row r="97" spans="1:40" s="4" customFormat="1">
      <c r="A97" s="17" t="s">
        <v>0</v>
      </c>
      <c r="B97" s="17" t="s">
        <v>495</v>
      </c>
      <c r="C97" s="17"/>
      <c r="D97" s="17"/>
      <c r="E97" s="17"/>
      <c r="F97" s="17"/>
      <c r="G97" s="17"/>
      <c r="H97" s="18"/>
      <c r="I97" s="17"/>
      <c r="J97" s="17">
        <v>1</v>
      </c>
      <c r="K97" s="17"/>
      <c r="L97" s="17"/>
      <c r="M97" s="17"/>
      <c r="N97" s="17"/>
      <c r="O97" s="17"/>
      <c r="P97" s="17"/>
      <c r="Q97" s="17">
        <v>-2</v>
      </c>
      <c r="R97" s="17"/>
      <c r="S97" s="17">
        <v>-4</v>
      </c>
      <c r="T97" s="17"/>
      <c r="U97" s="17">
        <v>-2</v>
      </c>
      <c r="V97" s="17">
        <v>-3</v>
      </c>
      <c r="W97" s="17"/>
      <c r="X97" s="17">
        <v>-3.5</v>
      </c>
      <c r="Y97" s="17"/>
      <c r="Z97" s="17"/>
      <c r="AA97" s="17"/>
      <c r="AB97" s="17"/>
      <c r="AC97" s="17"/>
      <c r="AD97" s="17"/>
      <c r="AE97" s="17"/>
      <c r="AF97" s="17"/>
      <c r="AG97" s="17"/>
      <c r="AH97" s="17"/>
      <c r="AI97" s="17"/>
      <c r="AJ97" s="17">
        <v>-1</v>
      </c>
      <c r="AK97" s="17">
        <v>-6</v>
      </c>
      <c r="AL97" s="17">
        <v>-1</v>
      </c>
      <c r="AM97" s="17">
        <v>-1.5</v>
      </c>
      <c r="AN97" s="17">
        <v>-1</v>
      </c>
    </row>
    <row r="98" spans="1:40" s="4" customFormat="1">
      <c r="A98" s="17" t="s">
        <v>2</v>
      </c>
      <c r="B98" s="17" t="s">
        <v>46</v>
      </c>
      <c r="C98" s="17">
        <v>-0.5</v>
      </c>
      <c r="D98" s="17"/>
      <c r="E98" s="17">
        <v>-0.5</v>
      </c>
      <c r="F98" s="17"/>
      <c r="G98" s="17">
        <v>-0.5</v>
      </c>
      <c r="H98" s="18"/>
      <c r="I98" s="17"/>
      <c r="J98" s="17">
        <v>-0.5</v>
      </c>
      <c r="K98" s="17"/>
      <c r="L98" s="17"/>
      <c r="M98" s="17"/>
      <c r="N98" s="17"/>
      <c r="O98" s="17">
        <v>-0.5</v>
      </c>
      <c r="P98" s="17"/>
      <c r="Q98" s="17"/>
      <c r="R98" s="17"/>
      <c r="S98" s="17"/>
      <c r="T98" s="17"/>
      <c r="U98" s="17"/>
      <c r="V98" s="17"/>
      <c r="W98" s="17"/>
      <c r="X98" s="17"/>
      <c r="Y98" s="17"/>
      <c r="Z98" s="17"/>
      <c r="AA98" s="17">
        <v>-0.5</v>
      </c>
      <c r="AB98" s="17"/>
      <c r="AC98" s="17"/>
      <c r="AD98" s="17"/>
      <c r="AE98" s="17"/>
      <c r="AF98" s="17"/>
      <c r="AG98" s="17"/>
      <c r="AH98" s="17"/>
      <c r="AI98" s="17"/>
      <c r="AJ98" s="17"/>
      <c r="AK98" s="17"/>
      <c r="AL98" s="17"/>
      <c r="AM98" s="17"/>
      <c r="AN98" s="17"/>
    </row>
    <row r="99" spans="1:40" s="4" customFormat="1">
      <c r="A99" s="17" t="s">
        <v>2</v>
      </c>
      <c r="B99" s="17" t="s">
        <v>47</v>
      </c>
      <c r="C99" s="17"/>
      <c r="D99" s="17"/>
      <c r="E99" s="17"/>
      <c r="F99" s="17"/>
      <c r="G99" s="17">
        <v>-1</v>
      </c>
      <c r="H99" s="18"/>
      <c r="I99" s="17"/>
      <c r="J99" s="17" t="s">
        <v>429</v>
      </c>
      <c r="K99" s="17"/>
      <c r="L99" s="17"/>
      <c r="M99" s="17"/>
      <c r="N99" s="17"/>
      <c r="O99" s="17"/>
      <c r="P99" s="17"/>
      <c r="Q99" s="17"/>
      <c r="R99" s="17"/>
      <c r="S99" s="17"/>
      <c r="T99" s="17"/>
      <c r="U99" s="17"/>
      <c r="V99" s="17"/>
      <c r="W99" s="17"/>
      <c r="X99" s="17">
        <v>-0.5</v>
      </c>
      <c r="Y99" s="17">
        <v>-0.5</v>
      </c>
      <c r="Z99" s="17"/>
      <c r="AA99" s="17"/>
      <c r="AB99" s="17">
        <v>-1</v>
      </c>
      <c r="AC99" s="17"/>
      <c r="AD99" s="17"/>
      <c r="AE99" s="17"/>
      <c r="AF99" s="17"/>
      <c r="AG99" s="17">
        <v>-0.5</v>
      </c>
      <c r="AH99" s="17"/>
      <c r="AI99" s="17"/>
      <c r="AJ99" s="17"/>
      <c r="AK99" s="17"/>
      <c r="AL99" s="17"/>
      <c r="AM99" s="17"/>
      <c r="AN99" s="17"/>
    </row>
    <row r="100" spans="1:40" s="4" customFormat="1">
      <c r="A100" s="17" t="s">
        <v>2</v>
      </c>
      <c r="B100" s="17" t="s">
        <v>416</v>
      </c>
      <c r="C100" s="17"/>
      <c r="D100" s="17"/>
      <c r="E100" s="17">
        <v>-0.5</v>
      </c>
      <c r="F100" s="17"/>
      <c r="G100" s="17"/>
      <c r="H100" s="18"/>
      <c r="I100" s="17"/>
      <c r="J100" s="17" t="s">
        <v>429</v>
      </c>
      <c r="K100" s="17"/>
      <c r="L100" s="17"/>
      <c r="M100" s="17"/>
      <c r="N100" s="17"/>
      <c r="O100" s="17"/>
      <c r="P100" s="17"/>
      <c r="Q100" s="17"/>
      <c r="R100" s="17"/>
      <c r="S100" s="17">
        <v>-0.5</v>
      </c>
      <c r="T100" s="17"/>
      <c r="U100" s="17"/>
      <c r="V100" s="17"/>
      <c r="W100" s="17"/>
      <c r="X100" s="17">
        <v>-0.5</v>
      </c>
      <c r="Y100" s="17"/>
      <c r="Z100" s="17"/>
      <c r="AA100" s="17"/>
      <c r="AB100" s="17"/>
      <c r="AC100" s="17"/>
      <c r="AD100" s="17"/>
      <c r="AE100" s="17"/>
      <c r="AF100" s="17"/>
      <c r="AG100" s="17"/>
      <c r="AH100" s="17"/>
      <c r="AI100" s="17"/>
      <c r="AJ100" s="17"/>
      <c r="AK100" s="17"/>
      <c r="AL100" s="17"/>
      <c r="AM100" s="17"/>
      <c r="AN100" s="17"/>
    </row>
    <row r="101" spans="1:40" s="4" customFormat="1">
      <c r="A101" s="17" t="s">
        <v>2</v>
      </c>
      <c r="B101" s="17" t="s">
        <v>527</v>
      </c>
      <c r="C101" s="17"/>
      <c r="D101" s="17"/>
      <c r="E101" s="17"/>
      <c r="F101" s="17"/>
      <c r="G101" s="17"/>
      <c r="H101" s="18"/>
      <c r="I101" s="17"/>
      <c r="J101" s="17"/>
      <c r="K101" s="17"/>
      <c r="L101" s="17"/>
      <c r="M101" s="17"/>
      <c r="N101" s="17"/>
      <c r="O101" s="17">
        <v>-0.5</v>
      </c>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row>
    <row r="102" spans="1:40" s="4" customFormat="1">
      <c r="A102" s="17" t="s">
        <v>2</v>
      </c>
      <c r="B102" s="17" t="s">
        <v>644</v>
      </c>
      <c r="C102" s="17"/>
      <c r="D102" s="17"/>
      <c r="E102" s="17"/>
      <c r="F102" s="17"/>
      <c r="G102" s="17"/>
      <c r="H102" s="18"/>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row>
    <row r="103" spans="1:40" s="4" customFormat="1">
      <c r="A103" s="17" t="s">
        <v>2</v>
      </c>
      <c r="B103" s="17" t="s">
        <v>496</v>
      </c>
      <c r="C103" s="17"/>
      <c r="D103" s="17"/>
      <c r="E103" s="17"/>
      <c r="F103" s="17"/>
      <c r="G103" s="17"/>
      <c r="H103" s="18"/>
      <c r="I103" s="17"/>
      <c r="J103" s="17"/>
      <c r="K103" s="17"/>
      <c r="L103" s="17"/>
      <c r="M103" s="17"/>
      <c r="N103" s="17"/>
      <c r="O103" s="17">
        <v>-0.5</v>
      </c>
      <c r="P103" s="17"/>
      <c r="Q103" s="17"/>
      <c r="R103" s="17"/>
      <c r="S103" s="17"/>
      <c r="T103" s="17"/>
      <c r="U103" s="17"/>
      <c r="V103" s="17"/>
      <c r="W103" s="17"/>
      <c r="X103" s="17"/>
      <c r="Y103" s="17"/>
      <c r="Z103" s="17"/>
      <c r="AA103" s="17"/>
      <c r="AB103" s="17"/>
      <c r="AC103" s="17"/>
      <c r="AD103" s="17"/>
      <c r="AE103" s="17">
        <v>-0.5</v>
      </c>
      <c r="AF103" s="17">
        <v>3</v>
      </c>
      <c r="AG103" s="17"/>
      <c r="AH103" s="17"/>
      <c r="AI103" s="17"/>
      <c r="AJ103" s="17"/>
      <c r="AK103" s="17"/>
      <c r="AL103" s="17"/>
      <c r="AM103" s="17"/>
      <c r="AN103" s="17"/>
    </row>
    <row r="104" spans="1:40" s="4" customFormat="1">
      <c r="A104" s="17" t="s">
        <v>2</v>
      </c>
      <c r="B104" s="17" t="s">
        <v>378</v>
      </c>
      <c r="C104" s="17"/>
      <c r="D104" s="17"/>
      <c r="E104" s="17"/>
      <c r="F104" s="17"/>
      <c r="G104" s="17"/>
      <c r="H104" s="17">
        <v>-0.5</v>
      </c>
      <c r="I104" s="17">
        <v>-2</v>
      </c>
      <c r="J104" s="17">
        <v>-1</v>
      </c>
      <c r="K104" s="17"/>
      <c r="L104" s="17"/>
      <c r="M104" s="17"/>
      <c r="N104" s="17"/>
      <c r="O104" s="17">
        <v>-0.5</v>
      </c>
      <c r="P104" s="17"/>
      <c r="Q104" s="17"/>
      <c r="R104" s="17"/>
      <c r="S104" s="17"/>
      <c r="T104" s="17"/>
      <c r="U104" s="17"/>
      <c r="V104" s="17"/>
      <c r="W104" s="17">
        <v>-0.5</v>
      </c>
      <c r="X104" s="17"/>
      <c r="Y104" s="17"/>
      <c r="Z104" s="17"/>
      <c r="AA104" s="17"/>
      <c r="AB104" s="17"/>
      <c r="AC104" s="17"/>
      <c r="AD104" s="17"/>
      <c r="AE104" s="17"/>
      <c r="AF104" s="17"/>
      <c r="AG104" s="17"/>
      <c r="AH104" s="17"/>
      <c r="AI104" s="17"/>
      <c r="AJ104" s="17"/>
      <c r="AK104" s="17"/>
      <c r="AL104" s="17"/>
      <c r="AM104" s="17"/>
      <c r="AN104" s="17"/>
    </row>
    <row r="105" spans="1:40" s="4" customFormat="1">
      <c r="A105" s="17" t="s">
        <v>2</v>
      </c>
      <c r="B105" s="17" t="s">
        <v>48</v>
      </c>
      <c r="C105" s="17"/>
      <c r="D105" s="17"/>
      <c r="E105" s="17"/>
      <c r="F105" s="17"/>
      <c r="G105" s="17"/>
      <c r="H105" s="18"/>
      <c r="I105" s="17"/>
      <c r="J105" s="17" t="s">
        <v>429</v>
      </c>
      <c r="K105" s="17"/>
      <c r="L105" s="17"/>
      <c r="M105" s="17"/>
      <c r="N105" s="17"/>
      <c r="O105" s="17"/>
      <c r="P105" s="17"/>
      <c r="Q105" s="17"/>
      <c r="R105" s="17"/>
      <c r="S105" s="17"/>
      <c r="T105" s="17"/>
      <c r="U105" s="17"/>
      <c r="V105" s="17"/>
      <c r="W105" s="17"/>
      <c r="X105" s="17"/>
      <c r="Y105" s="17"/>
      <c r="Z105" s="17"/>
      <c r="AA105" s="17"/>
      <c r="AB105" s="17"/>
      <c r="AC105" s="17"/>
      <c r="AD105" s="17"/>
      <c r="AE105" s="17"/>
      <c r="AF105" s="17">
        <v>3</v>
      </c>
      <c r="AG105" s="17"/>
      <c r="AH105" s="17"/>
      <c r="AI105" s="17">
        <v>-0.5</v>
      </c>
      <c r="AJ105" s="17"/>
      <c r="AK105" s="17">
        <v>-0.5</v>
      </c>
      <c r="AL105" s="17"/>
      <c r="AM105" s="17">
        <v>3</v>
      </c>
      <c r="AN105" s="17"/>
    </row>
    <row r="106" spans="1:40" s="4" customFormat="1">
      <c r="A106" s="17" t="s">
        <v>2</v>
      </c>
      <c r="B106" s="17" t="s">
        <v>548</v>
      </c>
      <c r="C106" s="17"/>
      <c r="D106" s="17"/>
      <c r="E106" s="17"/>
      <c r="F106" s="17"/>
      <c r="G106" s="17"/>
      <c r="H106" s="18"/>
      <c r="I106" s="17"/>
      <c r="J106" s="17"/>
      <c r="K106" s="17"/>
      <c r="L106" s="17"/>
      <c r="M106" s="17"/>
      <c r="N106" s="17"/>
      <c r="O106" s="17"/>
      <c r="P106" s="17"/>
      <c r="Q106" s="17">
        <v>-0.5</v>
      </c>
      <c r="R106" s="17"/>
      <c r="S106" s="17">
        <v>-0.5</v>
      </c>
      <c r="T106" s="17">
        <v>-0.5</v>
      </c>
      <c r="U106" s="17">
        <v>-0.5</v>
      </c>
      <c r="V106" s="17"/>
      <c r="W106" s="17"/>
      <c r="X106" s="17"/>
      <c r="Y106" s="17">
        <v>-0.5</v>
      </c>
      <c r="Z106" s="17">
        <v>3</v>
      </c>
      <c r="AA106" s="17"/>
      <c r="AB106" s="17"/>
      <c r="AC106" s="17"/>
      <c r="AD106" s="17">
        <v>-0.5</v>
      </c>
      <c r="AE106" s="17"/>
      <c r="AF106" s="17"/>
      <c r="AG106" s="17"/>
      <c r="AH106" s="17">
        <v>-0.5</v>
      </c>
      <c r="AI106" s="17"/>
      <c r="AJ106" s="17"/>
      <c r="AK106" s="17"/>
      <c r="AL106" s="17"/>
      <c r="AM106" s="17">
        <v>-1</v>
      </c>
      <c r="AN106" s="17"/>
    </row>
    <row r="107" spans="1:40" s="4" customFormat="1">
      <c r="A107" s="17" t="s">
        <v>2</v>
      </c>
      <c r="B107" s="17" t="s">
        <v>49</v>
      </c>
      <c r="C107" s="17"/>
      <c r="D107" s="17"/>
      <c r="E107" s="17"/>
      <c r="F107" s="17"/>
      <c r="G107" s="17"/>
      <c r="H107" s="18"/>
      <c r="I107" s="17"/>
      <c r="J107" s="17" t="s">
        <v>429</v>
      </c>
      <c r="K107" s="17"/>
      <c r="L107" s="17"/>
      <c r="M107" s="17"/>
      <c r="N107" s="17"/>
      <c r="O107" s="17"/>
      <c r="P107" s="17"/>
      <c r="Q107" s="17"/>
      <c r="R107" s="17"/>
      <c r="S107" s="17"/>
      <c r="T107" s="17">
        <v>-0.5</v>
      </c>
      <c r="U107" s="17"/>
      <c r="V107" s="17"/>
      <c r="W107" s="17"/>
      <c r="X107" s="17"/>
      <c r="Y107" s="17"/>
      <c r="Z107" s="17"/>
      <c r="AA107" s="17"/>
      <c r="AB107" s="17"/>
      <c r="AC107" s="17"/>
      <c r="AD107" s="17"/>
      <c r="AE107" s="17">
        <v>-0.5</v>
      </c>
      <c r="AF107" s="17"/>
      <c r="AG107" s="17"/>
      <c r="AH107" s="17">
        <v>-0.5</v>
      </c>
      <c r="AI107" s="17">
        <v>-0.5</v>
      </c>
      <c r="AJ107" s="17"/>
      <c r="AK107" s="17">
        <v>-0.5</v>
      </c>
      <c r="AL107" s="17"/>
      <c r="AM107" s="17"/>
      <c r="AN107" s="17"/>
    </row>
    <row r="108" spans="1:40" s="4" customFormat="1">
      <c r="A108" s="17" t="s">
        <v>2</v>
      </c>
      <c r="B108" s="17" t="s">
        <v>50</v>
      </c>
      <c r="C108" s="17">
        <v>-0.5</v>
      </c>
      <c r="D108" s="17">
        <v>-0.5</v>
      </c>
      <c r="E108" s="17">
        <v>-0.5</v>
      </c>
      <c r="F108" s="17"/>
      <c r="G108" s="17"/>
      <c r="H108" s="18"/>
      <c r="I108" s="17"/>
      <c r="J108" s="17" t="s">
        <v>429</v>
      </c>
      <c r="K108" s="17"/>
      <c r="L108" s="17"/>
      <c r="M108" s="17"/>
      <c r="N108" s="17"/>
      <c r="O108" s="17"/>
      <c r="P108" s="17"/>
      <c r="Q108" s="17"/>
      <c r="R108" s="17">
        <v>-0.5</v>
      </c>
      <c r="S108" s="17"/>
      <c r="T108" s="17">
        <v>-0.5</v>
      </c>
      <c r="U108" s="17"/>
      <c r="V108" s="17"/>
      <c r="W108" s="17"/>
      <c r="X108" s="17"/>
      <c r="Y108" s="17"/>
      <c r="Z108" s="17">
        <v>3</v>
      </c>
      <c r="AA108" s="17"/>
      <c r="AB108" s="17"/>
      <c r="AC108" s="17"/>
      <c r="AD108" s="17"/>
      <c r="AE108" s="17"/>
      <c r="AF108" s="17"/>
      <c r="AG108" s="17"/>
      <c r="AH108" s="17"/>
      <c r="AI108" s="17"/>
      <c r="AJ108" s="17">
        <v>-0.5</v>
      </c>
      <c r="AK108" s="17"/>
      <c r="AL108" s="17"/>
      <c r="AM108" s="17"/>
      <c r="AN108" s="17"/>
    </row>
    <row r="109" spans="1:40" s="4" customFormat="1">
      <c r="A109" s="17" t="s">
        <v>8</v>
      </c>
      <c r="B109" s="17" t="s">
        <v>377</v>
      </c>
      <c r="C109" s="17"/>
      <c r="D109" s="17"/>
      <c r="E109" s="17"/>
      <c r="F109" s="17"/>
      <c r="G109" s="17"/>
      <c r="H109" s="18"/>
      <c r="I109" s="17"/>
      <c r="J109" s="17" t="s">
        <v>429</v>
      </c>
      <c r="K109" s="17"/>
      <c r="L109" s="17"/>
      <c r="M109" s="17"/>
      <c r="N109" s="17"/>
      <c r="O109" s="17"/>
      <c r="P109" s="17"/>
      <c r="Q109" s="17"/>
      <c r="R109" s="17"/>
      <c r="S109" s="17"/>
      <c r="T109" s="17"/>
      <c r="U109" s="17"/>
      <c r="V109" s="17"/>
      <c r="W109" s="17"/>
      <c r="X109" s="17">
        <v>2.5</v>
      </c>
      <c r="Y109" s="17"/>
      <c r="Z109" s="17"/>
      <c r="AA109" s="17"/>
      <c r="AB109" s="17"/>
      <c r="AC109" s="17"/>
      <c r="AD109" s="17"/>
      <c r="AE109" s="17"/>
      <c r="AF109" s="17"/>
      <c r="AG109" s="17"/>
      <c r="AH109" s="17"/>
      <c r="AI109" s="17"/>
      <c r="AJ109" s="17"/>
      <c r="AK109" s="17"/>
      <c r="AL109" s="17"/>
      <c r="AM109" s="17"/>
      <c r="AN109" s="17"/>
    </row>
    <row r="110" spans="1:40" s="4" customFormat="1">
      <c r="A110" s="17" t="s">
        <v>8</v>
      </c>
      <c r="B110" s="17" t="s">
        <v>51</v>
      </c>
      <c r="C110" s="17">
        <v>2.5</v>
      </c>
      <c r="D110" s="17"/>
      <c r="E110" s="17"/>
      <c r="F110" s="17"/>
      <c r="G110" s="17">
        <v>2.5</v>
      </c>
      <c r="H110" s="18"/>
      <c r="I110" s="17">
        <v>2.5</v>
      </c>
      <c r="J110" s="17" t="s">
        <v>429</v>
      </c>
      <c r="K110" s="17"/>
      <c r="L110" s="17"/>
      <c r="M110" s="17"/>
      <c r="N110" s="17"/>
      <c r="O110" s="17"/>
      <c r="P110" s="17">
        <v>-0.5</v>
      </c>
      <c r="Q110" s="17"/>
      <c r="R110" s="17"/>
      <c r="S110" s="17">
        <v>-0.5</v>
      </c>
      <c r="T110" s="17">
        <v>-0.5</v>
      </c>
      <c r="U110" s="17">
        <v>-0.5</v>
      </c>
      <c r="V110" s="17">
        <v>-0.5</v>
      </c>
      <c r="W110" s="17"/>
      <c r="X110" s="17">
        <v>3</v>
      </c>
      <c r="Y110" s="17"/>
      <c r="Z110" s="17"/>
      <c r="AA110" s="17"/>
      <c r="AB110" s="17"/>
      <c r="AC110" s="17">
        <v>-0.5</v>
      </c>
      <c r="AD110" s="17"/>
      <c r="AE110" s="17"/>
      <c r="AF110" s="17"/>
      <c r="AG110" s="17"/>
      <c r="AH110" s="17"/>
      <c r="AI110" s="17">
        <v>-0.5</v>
      </c>
      <c r="AJ110" s="17"/>
      <c r="AK110" s="17"/>
      <c r="AL110" s="17">
        <v>3</v>
      </c>
      <c r="AM110" s="17"/>
      <c r="AN110" s="17"/>
    </row>
    <row r="111" spans="1:40" s="4" customFormat="1">
      <c r="A111" s="17" t="s">
        <v>8</v>
      </c>
      <c r="B111" s="17" t="s">
        <v>53</v>
      </c>
      <c r="C111" s="17"/>
      <c r="D111" s="17"/>
      <c r="E111" s="17"/>
      <c r="F111" s="17"/>
      <c r="G111" s="17"/>
      <c r="H111" s="18">
        <v>3</v>
      </c>
      <c r="I111" s="17">
        <v>-0.5</v>
      </c>
      <c r="J111" s="17" t="s">
        <v>429</v>
      </c>
      <c r="K111" s="17"/>
      <c r="L111" s="17"/>
      <c r="M111" s="17">
        <v>3</v>
      </c>
      <c r="N111" s="17"/>
      <c r="O111" s="17"/>
      <c r="P111" s="17">
        <v>3</v>
      </c>
      <c r="Q111" s="17">
        <v>-0.5</v>
      </c>
      <c r="R111" s="17"/>
      <c r="S111" s="17">
        <v>-0.5</v>
      </c>
      <c r="T111" s="17"/>
      <c r="U111" s="17"/>
      <c r="V111" s="17"/>
      <c r="W111" s="17"/>
      <c r="X111" s="17"/>
      <c r="Y111" s="17"/>
      <c r="Z111" s="17"/>
      <c r="AA111" s="17"/>
      <c r="AB111" s="17"/>
      <c r="AC111" s="17"/>
      <c r="AD111" s="17"/>
      <c r="AE111" s="17"/>
      <c r="AF111" s="17"/>
      <c r="AG111" s="17"/>
      <c r="AH111" s="17"/>
      <c r="AI111" s="17"/>
      <c r="AJ111" s="17"/>
      <c r="AK111" s="17"/>
      <c r="AL111" s="17"/>
      <c r="AM111" s="17"/>
      <c r="AN111" s="17"/>
    </row>
    <row r="112" spans="1:40" s="4" customFormat="1">
      <c r="A112" s="17" t="s">
        <v>8</v>
      </c>
      <c r="B112" s="17" t="s">
        <v>543</v>
      </c>
      <c r="C112" s="17"/>
      <c r="D112" s="17"/>
      <c r="E112" s="17"/>
      <c r="F112" s="17"/>
      <c r="G112" s="17"/>
      <c r="H112" s="18"/>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row>
    <row r="113" spans="1:40" s="4" customFormat="1">
      <c r="A113" s="17" t="s">
        <v>8</v>
      </c>
      <c r="B113" s="17" t="s">
        <v>430</v>
      </c>
      <c r="C113" s="17"/>
      <c r="D113" s="17"/>
      <c r="E113" s="17"/>
      <c r="F113" s="17"/>
      <c r="G113" s="17"/>
      <c r="H113" s="18"/>
      <c r="I113" s="17"/>
      <c r="J113" s="17" t="s">
        <v>429</v>
      </c>
      <c r="K113" s="17"/>
      <c r="L113" s="17">
        <v>-1</v>
      </c>
      <c r="M113" s="17"/>
      <c r="N113" s="17">
        <v>-0.5</v>
      </c>
      <c r="O113" s="17"/>
      <c r="P113" s="17"/>
      <c r="Q113" s="17">
        <v>-0.5</v>
      </c>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row>
    <row r="114" spans="1:40" s="4" customFormat="1">
      <c r="A114" s="17" t="s">
        <v>8</v>
      </c>
      <c r="B114" s="17" t="s">
        <v>54</v>
      </c>
      <c r="C114" s="17"/>
      <c r="D114" s="17"/>
      <c r="E114" s="17"/>
      <c r="F114" s="17"/>
      <c r="G114" s="17"/>
      <c r="H114" s="18"/>
      <c r="I114" s="17"/>
      <c r="J114" s="17" t="s">
        <v>429</v>
      </c>
      <c r="K114" s="17"/>
      <c r="L114" s="17"/>
      <c r="M114" s="17"/>
      <c r="N114" s="17"/>
      <c r="O114" s="17"/>
      <c r="P114" s="17"/>
      <c r="Q114" s="17"/>
      <c r="R114" s="17">
        <v>-0.5</v>
      </c>
      <c r="S114" s="17"/>
      <c r="T114" s="17"/>
      <c r="U114" s="17"/>
      <c r="V114" s="17"/>
      <c r="W114" s="17"/>
      <c r="X114" s="17"/>
      <c r="Y114" s="17"/>
      <c r="Z114" s="17">
        <v>3</v>
      </c>
      <c r="AA114" s="17"/>
      <c r="AB114" s="17"/>
      <c r="AC114" s="17"/>
      <c r="AD114" s="17"/>
      <c r="AE114" s="17"/>
      <c r="AF114" s="17"/>
      <c r="AG114" s="17">
        <v>-0.5</v>
      </c>
      <c r="AH114" s="17"/>
      <c r="AI114" s="17"/>
      <c r="AJ114" s="17"/>
      <c r="AK114" s="17"/>
      <c r="AL114" s="17">
        <v>6</v>
      </c>
      <c r="AM114" s="17"/>
      <c r="AN114" s="17">
        <v>-0.5</v>
      </c>
    </row>
    <row r="115" spans="1:40" s="4" customFormat="1">
      <c r="A115" s="17" t="s">
        <v>8</v>
      </c>
      <c r="B115" s="17" t="s">
        <v>95</v>
      </c>
      <c r="C115" s="17"/>
      <c r="D115" s="17"/>
      <c r="E115" s="17"/>
      <c r="F115" s="17"/>
      <c r="G115" s="17"/>
      <c r="H115" s="18"/>
      <c r="I115" s="17"/>
      <c r="J115" s="17"/>
      <c r="K115" s="17"/>
      <c r="L115" s="17"/>
      <c r="M115" s="17"/>
      <c r="N115" s="17"/>
      <c r="O115" s="17"/>
      <c r="P115" s="17"/>
      <c r="Q115" s="17"/>
      <c r="R115" s="17"/>
      <c r="S115" s="17"/>
      <c r="T115" s="17">
        <v>2</v>
      </c>
      <c r="U115" s="17">
        <v>-0.5</v>
      </c>
      <c r="V115" s="17"/>
      <c r="W115" s="17"/>
      <c r="X115" s="17"/>
      <c r="Y115" s="17">
        <v>-0.5</v>
      </c>
      <c r="Z115" s="17"/>
      <c r="AA115" s="17">
        <v>-0.5</v>
      </c>
      <c r="AB115" s="17"/>
      <c r="AC115" s="17"/>
      <c r="AD115" s="17"/>
      <c r="AE115" s="17"/>
      <c r="AF115" s="17"/>
      <c r="AG115" s="17"/>
      <c r="AH115" s="17"/>
      <c r="AI115" s="17"/>
      <c r="AJ115" s="17"/>
      <c r="AK115" s="17"/>
      <c r="AL115" s="17"/>
      <c r="AM115" s="17"/>
      <c r="AN115" s="17">
        <v>3</v>
      </c>
    </row>
    <row r="116" spans="1:40" s="4" customFormat="1">
      <c r="A116" s="17" t="s">
        <v>8</v>
      </c>
      <c r="B116" s="17" t="s">
        <v>415</v>
      </c>
      <c r="C116" s="17"/>
      <c r="D116" s="17"/>
      <c r="E116" s="17"/>
      <c r="F116" s="17"/>
      <c r="G116" s="17"/>
      <c r="H116" s="18">
        <v>3</v>
      </c>
      <c r="I116" s="17"/>
      <c r="J116" s="17" t="s">
        <v>429</v>
      </c>
      <c r="K116" s="17"/>
      <c r="L116" s="17"/>
      <c r="M116" s="17"/>
      <c r="N116" s="17"/>
      <c r="O116" s="17"/>
      <c r="P116" s="17">
        <v>-0.5</v>
      </c>
      <c r="Q116" s="17"/>
      <c r="R116" s="17"/>
      <c r="S116" s="17"/>
      <c r="T116" s="17"/>
      <c r="U116" s="17"/>
      <c r="V116" s="17"/>
      <c r="W116" s="17"/>
      <c r="X116" s="17"/>
      <c r="Y116" s="17"/>
      <c r="Z116" s="17"/>
      <c r="AA116" s="17"/>
      <c r="AB116" s="17"/>
      <c r="AC116" s="17"/>
      <c r="AD116" s="17"/>
      <c r="AE116" s="17"/>
      <c r="AF116" s="17"/>
      <c r="AG116" s="17"/>
      <c r="AH116" s="17"/>
      <c r="AI116" s="17">
        <v>-0.5</v>
      </c>
      <c r="AJ116" s="17"/>
      <c r="AK116" s="17"/>
      <c r="AL116" s="17"/>
      <c r="AM116" s="17"/>
      <c r="AN116" s="17"/>
    </row>
    <row r="117" spans="1:40" s="4" customFormat="1">
      <c r="A117" s="17" t="s">
        <v>8</v>
      </c>
      <c r="B117" s="17" t="s">
        <v>573</v>
      </c>
      <c r="C117" s="17"/>
      <c r="D117" s="17"/>
      <c r="E117" s="17"/>
      <c r="F117" s="17"/>
      <c r="G117" s="17"/>
      <c r="H117" s="18"/>
      <c r="I117" s="17"/>
      <c r="J117" s="17"/>
      <c r="K117" s="17"/>
      <c r="L117" s="17"/>
      <c r="M117" s="17"/>
      <c r="N117" s="17"/>
      <c r="O117" s="17"/>
      <c r="P117" s="17"/>
      <c r="Q117" s="17"/>
      <c r="R117" s="17"/>
      <c r="S117" s="17"/>
      <c r="T117" s="17"/>
      <c r="U117" s="17"/>
      <c r="V117" s="17">
        <v>-0.5</v>
      </c>
      <c r="W117" s="17">
        <v>-0.5</v>
      </c>
      <c r="X117" s="17"/>
      <c r="Y117" s="17"/>
      <c r="Z117" s="17"/>
      <c r="AA117" s="17">
        <v>-0.5</v>
      </c>
      <c r="AB117" s="17"/>
      <c r="AC117" s="17"/>
      <c r="AD117" s="17"/>
      <c r="AE117" s="17"/>
      <c r="AF117" s="17"/>
      <c r="AG117" s="17">
        <v>-0.5</v>
      </c>
      <c r="AH117" s="17"/>
      <c r="AI117" s="17">
        <v>-1</v>
      </c>
      <c r="AJ117" s="17"/>
      <c r="AK117" s="17">
        <v>-0.5</v>
      </c>
      <c r="AL117" s="17">
        <v>-0.5</v>
      </c>
      <c r="AM117" s="17">
        <v>-0.5</v>
      </c>
      <c r="AN117" s="17"/>
    </row>
    <row r="118" spans="1:40" s="4" customFormat="1">
      <c r="A118" s="17" t="s">
        <v>8</v>
      </c>
      <c r="B118" s="17" t="s">
        <v>55</v>
      </c>
      <c r="C118" s="17"/>
      <c r="D118" s="17"/>
      <c r="E118" s="17"/>
      <c r="F118" s="17"/>
      <c r="G118" s="17"/>
      <c r="H118" s="17">
        <v>-0.5</v>
      </c>
      <c r="I118" s="17">
        <v>-0.5</v>
      </c>
      <c r="J118" s="17" t="s">
        <v>429</v>
      </c>
      <c r="K118" s="17"/>
      <c r="L118" s="17"/>
      <c r="M118" s="17"/>
      <c r="N118" s="17"/>
      <c r="O118" s="17"/>
      <c r="P118" s="17">
        <v>-1</v>
      </c>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row>
    <row r="119" spans="1:40" s="4" customFormat="1">
      <c r="A119" s="17" t="s">
        <v>14</v>
      </c>
      <c r="B119" s="17" t="s">
        <v>645</v>
      </c>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row>
    <row r="120" spans="1:40" s="4" customFormat="1">
      <c r="A120" s="17" t="s">
        <v>14</v>
      </c>
      <c r="B120" s="17" t="s">
        <v>56</v>
      </c>
      <c r="C120" s="17"/>
      <c r="D120" s="17"/>
      <c r="E120" s="17"/>
      <c r="F120" s="17"/>
      <c r="G120" s="17"/>
      <c r="H120" s="18"/>
      <c r="I120" s="17"/>
      <c r="J120" s="17">
        <v>3</v>
      </c>
      <c r="K120" s="17">
        <v>-0.5</v>
      </c>
      <c r="L120" s="17"/>
      <c r="M120" s="17"/>
      <c r="N120" s="17"/>
      <c r="O120" s="17"/>
      <c r="P120" s="17"/>
      <c r="Q120" s="17"/>
      <c r="R120" s="17"/>
      <c r="S120" s="17"/>
      <c r="T120" s="17">
        <v>3</v>
      </c>
      <c r="U120" s="17"/>
      <c r="V120" s="17"/>
      <c r="W120" s="17"/>
      <c r="X120" s="17">
        <v>2.5</v>
      </c>
      <c r="Y120" s="17"/>
      <c r="Z120" s="17">
        <v>-0.5</v>
      </c>
      <c r="AA120" s="17">
        <v>-0.5</v>
      </c>
      <c r="AB120" s="17"/>
      <c r="AC120" s="17">
        <v>2.5</v>
      </c>
      <c r="AD120" s="17">
        <v>3</v>
      </c>
      <c r="AE120" s="17">
        <v>-1</v>
      </c>
      <c r="AF120" s="17"/>
      <c r="AG120" s="17">
        <v>-0.5</v>
      </c>
      <c r="AH120" s="17">
        <v>3</v>
      </c>
      <c r="AI120" s="17"/>
      <c r="AJ120" s="17">
        <v>2.5</v>
      </c>
      <c r="AK120" s="17"/>
      <c r="AL120" s="17">
        <v>3</v>
      </c>
      <c r="AM120" s="17">
        <v>3</v>
      </c>
      <c r="AN120" s="17">
        <v>2</v>
      </c>
    </row>
    <row r="121" spans="1:40" s="4" customFormat="1">
      <c r="A121" s="17" t="s">
        <v>14</v>
      </c>
      <c r="B121" s="17" t="s">
        <v>431</v>
      </c>
      <c r="C121" s="17"/>
      <c r="D121" s="17"/>
      <c r="E121" s="17"/>
      <c r="F121" s="17"/>
      <c r="G121" s="17"/>
      <c r="H121" s="18"/>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row>
    <row r="122" spans="1:40" s="4" customFormat="1">
      <c r="A122" s="17" t="s">
        <v>14</v>
      </c>
      <c r="B122" s="17" t="s">
        <v>627</v>
      </c>
      <c r="C122" s="17"/>
      <c r="D122" s="17"/>
      <c r="E122" s="17"/>
      <c r="F122" s="17"/>
      <c r="G122" s="17"/>
      <c r="H122" s="18"/>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row>
    <row r="123" spans="1:40" s="4" customFormat="1">
      <c r="A123" s="17" t="s">
        <v>14</v>
      </c>
      <c r="B123" s="17" t="s">
        <v>376</v>
      </c>
      <c r="C123" s="17"/>
      <c r="D123" s="17">
        <v>-0.5</v>
      </c>
      <c r="E123" s="17"/>
      <c r="F123" s="17"/>
      <c r="G123" s="17"/>
      <c r="H123" s="18"/>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row>
    <row r="124" spans="1:40" s="4" customFormat="1">
      <c r="A124" s="17" t="s">
        <v>14</v>
      </c>
      <c r="B124" s="17" t="s">
        <v>590</v>
      </c>
      <c r="C124" s="17"/>
      <c r="D124" s="17"/>
      <c r="E124" s="17"/>
      <c r="F124" s="17"/>
      <c r="G124" s="17"/>
      <c r="H124" s="18"/>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row>
    <row r="125" spans="1:40" s="4" customFormat="1">
      <c r="A125" s="17" t="s">
        <v>14</v>
      </c>
      <c r="B125" s="17" t="s">
        <v>450</v>
      </c>
      <c r="C125" s="17"/>
      <c r="D125" s="17"/>
      <c r="E125" s="17"/>
      <c r="F125" s="17"/>
      <c r="G125" s="17"/>
      <c r="H125" s="18"/>
      <c r="I125" s="17"/>
      <c r="J125" s="17"/>
      <c r="K125" s="17"/>
      <c r="L125" s="17"/>
      <c r="M125" s="17"/>
      <c r="N125" s="17"/>
      <c r="O125" s="17"/>
      <c r="P125" s="17"/>
      <c r="Q125" s="17"/>
      <c r="R125" s="17"/>
      <c r="S125" s="17"/>
      <c r="T125" s="17"/>
      <c r="U125" s="17"/>
      <c r="V125" s="17"/>
      <c r="W125" s="17"/>
      <c r="X125" s="17"/>
      <c r="Y125" s="17"/>
      <c r="Z125" s="17">
        <v>-0.5</v>
      </c>
      <c r="AA125" s="17"/>
      <c r="AB125" s="17"/>
      <c r="AC125" s="17">
        <v>-0.5</v>
      </c>
      <c r="AD125" s="17"/>
      <c r="AE125" s="17"/>
      <c r="AF125" s="17">
        <v>-0.5</v>
      </c>
      <c r="AG125" s="17"/>
      <c r="AH125" s="17"/>
      <c r="AI125" s="17"/>
      <c r="AJ125" s="17"/>
      <c r="AK125" s="17"/>
      <c r="AL125" s="17"/>
      <c r="AM125" s="17"/>
      <c r="AN125" s="17"/>
    </row>
    <row r="126" spans="1:40" s="4" customFormat="1">
      <c r="A126" s="17" t="s">
        <v>14</v>
      </c>
      <c r="B126" s="17" t="s">
        <v>57</v>
      </c>
      <c r="C126" s="17"/>
      <c r="D126" s="17"/>
      <c r="E126" s="17"/>
      <c r="F126" s="17"/>
      <c r="G126" s="17"/>
      <c r="H126" s="18"/>
      <c r="I126" s="17"/>
      <c r="J126" s="17"/>
      <c r="K126" s="17"/>
      <c r="L126" s="17"/>
      <c r="M126" s="17"/>
      <c r="N126" s="17"/>
      <c r="O126" s="17">
        <v>2.5</v>
      </c>
      <c r="P126" s="17"/>
      <c r="Q126" s="17"/>
      <c r="R126" s="17"/>
      <c r="S126" s="17"/>
      <c r="T126" s="17"/>
      <c r="U126" s="17">
        <v>3</v>
      </c>
      <c r="V126" s="17"/>
      <c r="W126" s="17"/>
      <c r="X126" s="17"/>
      <c r="Y126" s="17"/>
      <c r="Z126" s="17"/>
      <c r="AA126" s="17"/>
      <c r="AB126" s="17"/>
      <c r="AC126" s="17"/>
      <c r="AD126" s="17">
        <v>-0.5</v>
      </c>
      <c r="AE126" s="17"/>
      <c r="AF126" s="17"/>
      <c r="AG126" s="17">
        <v>-0.5</v>
      </c>
      <c r="AH126" s="17"/>
      <c r="AI126" s="17"/>
      <c r="AJ126" s="17">
        <v>3</v>
      </c>
      <c r="AK126" s="17"/>
      <c r="AL126" s="17"/>
      <c r="AM126" s="17"/>
      <c r="AN126" s="17"/>
    </row>
    <row r="127" spans="1:40" s="4" customFormat="1">
      <c r="A127" s="17" t="s">
        <v>14</v>
      </c>
      <c r="B127" s="17" t="s">
        <v>459</v>
      </c>
      <c r="C127" s="17"/>
      <c r="D127" s="17"/>
      <c r="E127" s="17"/>
      <c r="F127" s="17"/>
      <c r="G127" s="17"/>
      <c r="H127" s="18"/>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row>
    <row r="128" spans="1:40" s="4" customFormat="1">
      <c r="A128" s="17" t="s">
        <v>14</v>
      </c>
      <c r="B128" s="17" t="s">
        <v>58</v>
      </c>
      <c r="C128" s="17"/>
      <c r="D128" s="17"/>
      <c r="E128" s="17"/>
      <c r="F128" s="17"/>
      <c r="G128" s="17"/>
      <c r="H128" s="18"/>
      <c r="I128" s="17"/>
      <c r="J128" s="17"/>
      <c r="K128" s="17"/>
      <c r="L128" s="17"/>
      <c r="M128" s="17"/>
      <c r="N128" s="17">
        <v>1.5</v>
      </c>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row>
    <row r="129" spans="1:40" s="4" customFormat="1">
      <c r="A129" s="163" t="s">
        <v>285</v>
      </c>
      <c r="B129" s="163"/>
      <c r="C129" s="163"/>
      <c r="D129" s="163"/>
      <c r="E129" s="163"/>
      <c r="F129" s="163"/>
      <c r="G129" s="163"/>
      <c r="H129" s="163"/>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c r="AH129" s="163"/>
      <c r="AI129" s="163"/>
      <c r="AJ129" s="163"/>
      <c r="AK129" s="163"/>
      <c r="AL129" s="163"/>
      <c r="AM129" s="163"/>
      <c r="AN129" s="163"/>
    </row>
    <row r="130" spans="1:40" s="4" customFormat="1">
      <c r="A130" s="19" t="s">
        <v>0</v>
      </c>
      <c r="B130" s="19" t="s">
        <v>31</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v>-3</v>
      </c>
      <c r="AA130" s="19"/>
      <c r="AB130" s="19">
        <v>-2</v>
      </c>
      <c r="AC130" s="19">
        <v>-1</v>
      </c>
      <c r="AD130" s="19"/>
      <c r="AE130" s="19">
        <v>-2</v>
      </c>
      <c r="AF130" s="19"/>
      <c r="AG130" s="19">
        <v>-3</v>
      </c>
      <c r="AH130" s="19">
        <v>-1</v>
      </c>
      <c r="AI130" s="19">
        <v>-2</v>
      </c>
      <c r="AJ130" s="19">
        <v>-1</v>
      </c>
      <c r="AK130" s="19">
        <v>-2</v>
      </c>
      <c r="AL130" s="19">
        <v>-1</v>
      </c>
      <c r="AM130" s="19"/>
      <c r="AN130" s="19"/>
    </row>
    <row r="131" spans="1:40" s="4" customFormat="1">
      <c r="A131" s="19" t="s">
        <v>0</v>
      </c>
      <c r="B131" s="19" t="s">
        <v>59</v>
      </c>
      <c r="C131" s="19"/>
      <c r="D131" s="19">
        <v>-4</v>
      </c>
      <c r="E131" s="19">
        <v>-3</v>
      </c>
      <c r="F131" s="19">
        <v>-1</v>
      </c>
      <c r="G131" s="19">
        <v>-2</v>
      </c>
      <c r="H131" s="20">
        <v>-2</v>
      </c>
      <c r="I131" s="19">
        <v>-1</v>
      </c>
      <c r="J131" s="19">
        <v>-2</v>
      </c>
      <c r="K131" s="19">
        <v>-2</v>
      </c>
      <c r="L131" s="19">
        <v>-1</v>
      </c>
      <c r="M131" s="19"/>
      <c r="N131" s="19"/>
      <c r="O131" s="19"/>
      <c r="P131" s="19"/>
      <c r="Q131" s="19"/>
      <c r="R131" s="19">
        <v>-1</v>
      </c>
      <c r="S131" s="19">
        <v>-4</v>
      </c>
      <c r="T131" s="19"/>
      <c r="U131" s="19">
        <v>-1</v>
      </c>
      <c r="V131" s="19">
        <v>1</v>
      </c>
      <c r="W131" s="19">
        <v>-1</v>
      </c>
      <c r="X131" s="19">
        <v>-2</v>
      </c>
      <c r="Y131" s="19">
        <v>-3</v>
      </c>
      <c r="Z131" s="19"/>
      <c r="AA131" s="19"/>
      <c r="AB131" s="19"/>
      <c r="AC131" s="19"/>
      <c r="AD131" s="19"/>
      <c r="AE131" s="19"/>
      <c r="AF131" s="19"/>
      <c r="AG131" s="19"/>
      <c r="AH131" s="19"/>
      <c r="AI131" s="19"/>
      <c r="AJ131" s="19"/>
      <c r="AK131" s="19"/>
      <c r="AL131" s="19"/>
      <c r="AM131" s="19"/>
      <c r="AN131" s="19"/>
    </row>
    <row r="132" spans="1:40" s="4" customFormat="1">
      <c r="A132" s="19" t="s">
        <v>0</v>
      </c>
      <c r="B132" s="19" t="s">
        <v>646</v>
      </c>
      <c r="C132" s="19"/>
      <c r="D132" s="19"/>
      <c r="E132" s="19"/>
      <c r="F132" s="19"/>
      <c r="G132" s="19"/>
      <c r="H132" s="20"/>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v>-1</v>
      </c>
    </row>
    <row r="133" spans="1:40" s="4" customFormat="1">
      <c r="A133" s="19" t="s">
        <v>2</v>
      </c>
      <c r="B133" s="19" t="s">
        <v>432</v>
      </c>
      <c r="C133" s="19"/>
      <c r="D133" s="19"/>
      <c r="E133" s="19"/>
      <c r="F133" s="19"/>
      <c r="G133" s="19">
        <v>-2</v>
      </c>
      <c r="H133" s="20"/>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row>
    <row r="134" spans="1:40" s="4" customFormat="1">
      <c r="A134" s="19" t="s">
        <v>2</v>
      </c>
      <c r="B134" s="19" t="s">
        <v>453</v>
      </c>
      <c r="C134" s="19"/>
      <c r="D134" s="19"/>
      <c r="E134" s="19"/>
      <c r="F134" s="19"/>
      <c r="G134" s="19"/>
      <c r="H134" s="20"/>
      <c r="I134" s="19"/>
      <c r="J134" s="19"/>
      <c r="K134" s="19"/>
      <c r="L134" s="19"/>
      <c r="M134" s="19"/>
      <c r="N134" s="19"/>
      <c r="O134" s="19"/>
      <c r="P134" s="19"/>
      <c r="Q134" s="19"/>
      <c r="R134" s="19"/>
      <c r="S134" s="19"/>
      <c r="T134" s="19"/>
      <c r="U134" s="19"/>
      <c r="V134" s="19"/>
      <c r="W134" s="19"/>
      <c r="X134" s="19"/>
      <c r="Y134" s="19"/>
      <c r="Z134" s="19"/>
      <c r="AA134" s="19"/>
      <c r="AB134" s="19"/>
      <c r="AC134" s="19">
        <v>-0.5</v>
      </c>
      <c r="AD134" s="19"/>
      <c r="AE134" s="19"/>
      <c r="AF134" s="19"/>
      <c r="AG134" s="19"/>
      <c r="AH134" s="19"/>
      <c r="AI134" s="19"/>
      <c r="AJ134" s="19"/>
      <c r="AK134" s="19"/>
      <c r="AL134" s="19"/>
      <c r="AM134" s="19"/>
      <c r="AN134" s="19"/>
    </row>
    <row r="135" spans="1:40" s="4" customFormat="1">
      <c r="A135" s="19" t="s">
        <v>2</v>
      </c>
      <c r="B135" s="19" t="s">
        <v>60</v>
      </c>
      <c r="C135" s="19"/>
      <c r="D135" s="19"/>
      <c r="E135" s="19"/>
      <c r="F135" s="19">
        <v>-0.5</v>
      </c>
      <c r="G135" s="19"/>
      <c r="H135" s="20"/>
      <c r="I135" s="19">
        <v>-0.5</v>
      </c>
      <c r="J135" s="19">
        <v>-0.5</v>
      </c>
      <c r="K135" s="19">
        <v>2.5</v>
      </c>
      <c r="L135" s="19"/>
      <c r="M135" s="19">
        <v>-0.5</v>
      </c>
      <c r="N135" s="19">
        <v>-0.5</v>
      </c>
      <c r="O135" s="19"/>
      <c r="P135" s="19"/>
      <c r="Q135" s="19">
        <v>-0.5</v>
      </c>
      <c r="R135" s="19">
        <v>-0.5</v>
      </c>
      <c r="S135" s="19"/>
      <c r="T135" s="19">
        <v>-0.5</v>
      </c>
      <c r="U135" s="19"/>
      <c r="V135" s="19">
        <v>-0.5</v>
      </c>
      <c r="W135" s="19">
        <v>-0.5</v>
      </c>
      <c r="X135" s="19"/>
      <c r="Y135" s="19">
        <v>-0.5</v>
      </c>
      <c r="Z135" s="19"/>
      <c r="AA135" s="19">
        <v>-0.5</v>
      </c>
      <c r="AB135" s="19">
        <v>-1</v>
      </c>
      <c r="AC135" s="19"/>
      <c r="AD135" s="19"/>
      <c r="AE135" s="19"/>
      <c r="AF135" s="19"/>
      <c r="AG135" s="19"/>
      <c r="AH135" s="19"/>
      <c r="AI135" s="19"/>
      <c r="AJ135" s="19">
        <v>-0.5</v>
      </c>
      <c r="AK135" s="19">
        <v>-0.5</v>
      </c>
      <c r="AL135" s="19"/>
      <c r="AM135" s="19"/>
      <c r="AN135" s="19"/>
    </row>
    <row r="136" spans="1:40" s="4" customFormat="1">
      <c r="A136" s="19" t="s">
        <v>2</v>
      </c>
      <c r="B136" s="19" t="s">
        <v>65</v>
      </c>
      <c r="C136" s="19"/>
      <c r="D136" s="19"/>
      <c r="E136" s="19"/>
      <c r="F136" s="19"/>
      <c r="G136" s="19"/>
      <c r="H136" s="20"/>
      <c r="I136" s="19"/>
      <c r="J136" s="19"/>
      <c r="K136" s="19"/>
      <c r="L136" s="19"/>
      <c r="M136" s="19"/>
      <c r="N136" s="19"/>
      <c r="O136" s="19"/>
      <c r="P136" s="19"/>
      <c r="Q136" s="19"/>
      <c r="R136" s="19"/>
      <c r="S136" s="19"/>
      <c r="T136" s="19"/>
      <c r="U136" s="19"/>
      <c r="V136" s="19"/>
      <c r="W136" s="19"/>
      <c r="X136" s="19"/>
      <c r="Y136" s="19"/>
      <c r="Z136" s="19"/>
      <c r="AA136" s="19"/>
      <c r="AB136" s="19"/>
      <c r="AC136" s="19">
        <v>-0.5</v>
      </c>
      <c r="AD136" s="19"/>
      <c r="AE136" s="19"/>
      <c r="AF136" s="19"/>
      <c r="AG136" s="19"/>
      <c r="AH136" s="19"/>
      <c r="AI136" s="19"/>
      <c r="AJ136" s="19"/>
      <c r="AK136" s="19"/>
      <c r="AL136" s="19"/>
      <c r="AM136" s="19"/>
      <c r="AN136" s="19"/>
    </row>
    <row r="137" spans="1:40" s="4" customFormat="1">
      <c r="A137" s="19" t="s">
        <v>2</v>
      </c>
      <c r="B137" s="19" t="s">
        <v>524</v>
      </c>
      <c r="C137" s="19"/>
      <c r="D137" s="19"/>
      <c r="E137" s="19"/>
      <c r="F137" s="19"/>
      <c r="G137" s="19"/>
      <c r="H137" s="20"/>
      <c r="I137" s="19"/>
      <c r="J137" s="19"/>
      <c r="K137" s="19"/>
      <c r="L137" s="19">
        <v>-0.5</v>
      </c>
      <c r="M137" s="19"/>
      <c r="N137" s="19"/>
      <c r="O137" s="19"/>
      <c r="P137" s="19">
        <v>-0.5</v>
      </c>
      <c r="Q137" s="19"/>
      <c r="R137" s="19"/>
      <c r="S137" s="19"/>
      <c r="T137" s="19"/>
      <c r="U137" s="19"/>
      <c r="V137" s="19"/>
      <c r="W137" s="19">
        <v>-0.5</v>
      </c>
      <c r="X137" s="19"/>
      <c r="Y137" s="19"/>
      <c r="Z137" s="19"/>
      <c r="AA137" s="19"/>
      <c r="AB137" s="19">
        <v>2.5</v>
      </c>
      <c r="AC137" s="19"/>
      <c r="AD137" s="19"/>
      <c r="AE137" s="19"/>
      <c r="AF137" s="19"/>
      <c r="AG137" s="19"/>
      <c r="AH137" s="19"/>
      <c r="AI137" s="19"/>
      <c r="AJ137" s="19">
        <v>-0.5</v>
      </c>
      <c r="AK137" s="19"/>
      <c r="AL137" s="19">
        <v>-0.5</v>
      </c>
      <c r="AM137" s="19">
        <v>3</v>
      </c>
      <c r="AN137" s="19"/>
    </row>
    <row r="138" spans="1:40" s="4" customFormat="1">
      <c r="A138" s="19" t="s">
        <v>2</v>
      </c>
      <c r="B138" s="19" t="s">
        <v>61</v>
      </c>
      <c r="C138" s="19"/>
      <c r="D138" s="19"/>
      <c r="E138" s="19"/>
      <c r="F138" s="19"/>
      <c r="G138" s="19">
        <v>-0.5</v>
      </c>
      <c r="H138" s="19">
        <v>-0.5</v>
      </c>
      <c r="I138" s="19"/>
      <c r="J138" s="19"/>
      <c r="K138" s="19"/>
      <c r="L138" s="19"/>
      <c r="M138" s="19"/>
      <c r="N138" s="19"/>
      <c r="O138" s="19"/>
      <c r="P138" s="19">
        <v>-0.5</v>
      </c>
      <c r="Q138" s="19">
        <v>-0.5</v>
      </c>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v>-0.5</v>
      </c>
    </row>
    <row r="139" spans="1:40" s="4" customFormat="1">
      <c r="A139" s="19" t="s">
        <v>2</v>
      </c>
      <c r="B139" s="19" t="s">
        <v>62</v>
      </c>
      <c r="C139" s="19"/>
      <c r="D139" s="19"/>
      <c r="E139" s="19"/>
      <c r="F139" s="19">
        <v>-0.5</v>
      </c>
      <c r="G139" s="19"/>
      <c r="H139" s="20"/>
      <c r="I139" s="19"/>
      <c r="J139" s="19"/>
      <c r="K139" s="19"/>
      <c r="L139" s="19"/>
      <c r="M139" s="19"/>
      <c r="N139" s="19"/>
      <c r="O139" s="19"/>
      <c r="P139" s="19">
        <v>-0.5</v>
      </c>
      <c r="Q139" s="19"/>
      <c r="R139" s="19">
        <v>-0.5</v>
      </c>
      <c r="S139" s="19"/>
      <c r="T139" s="19"/>
      <c r="U139" s="19"/>
      <c r="V139" s="19"/>
      <c r="W139" s="19"/>
      <c r="X139" s="19">
        <v>-0.5</v>
      </c>
      <c r="Y139" s="19"/>
      <c r="Z139" s="19">
        <v>-0.5</v>
      </c>
      <c r="AA139" s="19">
        <v>-0.5</v>
      </c>
      <c r="AB139" s="19"/>
      <c r="AC139" s="19"/>
      <c r="AD139" s="19"/>
      <c r="AE139" s="19"/>
      <c r="AF139" s="19"/>
      <c r="AG139" s="19"/>
      <c r="AH139" s="19">
        <v>-0.5</v>
      </c>
      <c r="AI139" s="19"/>
      <c r="AJ139" s="19"/>
      <c r="AK139" s="19">
        <v>-0.5</v>
      </c>
      <c r="AL139" s="19"/>
      <c r="AM139" s="19"/>
      <c r="AN139" s="19">
        <v>-0.5</v>
      </c>
    </row>
    <row r="140" spans="1:40" s="4" customFormat="1">
      <c r="A140" s="19" t="s">
        <v>2</v>
      </c>
      <c r="B140" s="19" t="s">
        <v>63</v>
      </c>
      <c r="C140" s="19"/>
      <c r="D140" s="19"/>
      <c r="E140" s="19">
        <v>-0.5</v>
      </c>
      <c r="F140" s="19"/>
      <c r="G140" s="19"/>
      <c r="H140" s="20"/>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row>
    <row r="141" spans="1:40" s="4" customFormat="1">
      <c r="A141" s="19" t="s">
        <v>2</v>
      </c>
      <c r="B141" s="19" t="s">
        <v>497</v>
      </c>
      <c r="C141" s="19"/>
      <c r="D141" s="19"/>
      <c r="E141" s="19"/>
      <c r="F141" s="19"/>
      <c r="G141" s="19"/>
      <c r="H141" s="20"/>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row>
    <row r="142" spans="1:40" s="4" customFormat="1">
      <c r="A142" s="19" t="s">
        <v>2</v>
      </c>
      <c r="B142" s="19" t="s">
        <v>602</v>
      </c>
      <c r="C142" s="19"/>
      <c r="D142" s="19"/>
      <c r="E142" s="19"/>
      <c r="F142" s="19"/>
      <c r="G142" s="19"/>
      <c r="H142" s="20"/>
      <c r="I142" s="19"/>
      <c r="J142" s="19"/>
      <c r="K142" s="19"/>
      <c r="L142" s="19"/>
      <c r="M142" s="19"/>
      <c r="N142" s="19"/>
      <c r="O142" s="19"/>
      <c r="P142" s="19"/>
      <c r="Q142" s="19"/>
      <c r="R142" s="19"/>
      <c r="S142" s="19"/>
      <c r="T142" s="19"/>
      <c r="U142" s="19"/>
      <c r="V142" s="19"/>
      <c r="W142" s="19"/>
      <c r="X142" s="19"/>
      <c r="Y142" s="19"/>
      <c r="Z142" s="19"/>
      <c r="AA142" s="19"/>
      <c r="AB142" s="19"/>
      <c r="AC142" s="19"/>
      <c r="AD142" s="19">
        <v>-0.5</v>
      </c>
      <c r="AE142" s="19"/>
      <c r="AF142" s="19"/>
      <c r="AG142" s="19"/>
      <c r="AH142" s="19"/>
      <c r="AI142" s="19"/>
      <c r="AJ142" s="19"/>
      <c r="AK142" s="19"/>
      <c r="AL142" s="19"/>
      <c r="AM142" s="19"/>
      <c r="AN142" s="19"/>
    </row>
    <row r="143" spans="1:40" s="4" customFormat="1">
      <c r="A143" s="19" t="s">
        <v>2</v>
      </c>
      <c r="B143" s="19" t="s">
        <v>64</v>
      </c>
      <c r="C143" s="19">
        <v>-0.5</v>
      </c>
      <c r="D143" s="19"/>
      <c r="E143" s="19">
        <v>-0.5</v>
      </c>
      <c r="F143" s="19"/>
      <c r="G143" s="19">
        <v>-0.5</v>
      </c>
      <c r="H143" s="20"/>
      <c r="I143" s="19"/>
      <c r="J143" s="19">
        <v>-0.5</v>
      </c>
      <c r="K143" s="19"/>
      <c r="L143" s="19">
        <v>-0.5</v>
      </c>
      <c r="M143" s="19"/>
      <c r="N143" s="19"/>
      <c r="O143" s="19"/>
      <c r="P143" s="19"/>
      <c r="Q143" s="19"/>
      <c r="R143" s="19"/>
      <c r="S143" s="19"/>
      <c r="T143" s="19"/>
      <c r="U143" s="19"/>
      <c r="V143" s="19">
        <v>-0.5</v>
      </c>
      <c r="W143" s="19">
        <v>3</v>
      </c>
      <c r="X143" s="19"/>
      <c r="Y143" s="19"/>
      <c r="Z143" s="19"/>
      <c r="AA143" s="19"/>
      <c r="AB143" s="19"/>
      <c r="AC143" s="19"/>
      <c r="AD143" s="19"/>
      <c r="AE143" s="19"/>
      <c r="AF143" s="19"/>
      <c r="AG143" s="19"/>
      <c r="AH143" s="19"/>
      <c r="AI143" s="19"/>
      <c r="AJ143" s="19"/>
      <c r="AK143" s="19"/>
      <c r="AL143" s="19">
        <v>-2</v>
      </c>
      <c r="AM143" s="19"/>
      <c r="AN143" s="19"/>
    </row>
    <row r="144" spans="1:40" s="4" customFormat="1">
      <c r="A144" s="19" t="s">
        <v>8</v>
      </c>
      <c r="B144" s="19" t="s">
        <v>375</v>
      </c>
      <c r="C144" s="19"/>
      <c r="D144" s="19"/>
      <c r="E144" s="19">
        <v>-0.5</v>
      </c>
      <c r="F144" s="19"/>
      <c r="G144" s="19"/>
      <c r="H144" s="20"/>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row>
    <row r="145" spans="1:40" s="4" customFormat="1">
      <c r="A145" s="19" t="s">
        <v>8</v>
      </c>
      <c r="B145" s="19" t="s">
        <v>451</v>
      </c>
      <c r="C145" s="19"/>
      <c r="D145" s="19"/>
      <c r="E145" s="19"/>
      <c r="F145" s="19"/>
      <c r="G145" s="19">
        <v>-0.5</v>
      </c>
      <c r="H145" s="20"/>
      <c r="I145" s="19">
        <v>-0.5</v>
      </c>
      <c r="J145" s="19">
        <v>3</v>
      </c>
      <c r="K145" s="19"/>
      <c r="L145" s="19"/>
      <c r="M145" s="19"/>
      <c r="N145" s="19"/>
      <c r="O145" s="19"/>
      <c r="P145" s="19"/>
      <c r="Q145" s="19"/>
      <c r="R145" s="19"/>
      <c r="S145" s="19"/>
      <c r="T145" s="19"/>
      <c r="U145" s="19"/>
      <c r="V145" s="19"/>
      <c r="W145" s="19"/>
      <c r="X145" s="19"/>
      <c r="Y145" s="19"/>
      <c r="Z145" s="19"/>
      <c r="AA145" s="19"/>
      <c r="AB145" s="19"/>
      <c r="AC145" s="19"/>
      <c r="AD145" s="19"/>
      <c r="AE145" s="19">
        <v>-0.5</v>
      </c>
      <c r="AF145" s="19"/>
      <c r="AG145" s="19"/>
      <c r="AH145" s="19"/>
      <c r="AI145" s="19"/>
      <c r="AJ145" s="19"/>
      <c r="AK145" s="19"/>
      <c r="AL145" s="19"/>
      <c r="AM145" s="19"/>
      <c r="AN145" s="19"/>
    </row>
    <row r="146" spans="1:40" s="4" customFormat="1">
      <c r="A146" s="19" t="s">
        <v>8</v>
      </c>
      <c r="B146" s="19" t="s">
        <v>647</v>
      </c>
      <c r="C146" s="19"/>
      <c r="D146" s="19"/>
      <c r="E146" s="19"/>
      <c r="F146" s="19"/>
      <c r="G146" s="19"/>
      <c r="H146" s="20"/>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row>
    <row r="147" spans="1:40" s="4" customFormat="1">
      <c r="A147" s="19" t="s">
        <v>8</v>
      </c>
      <c r="B147" s="19" t="s">
        <v>414</v>
      </c>
      <c r="C147" s="19"/>
      <c r="D147" s="19"/>
      <c r="E147" s="19"/>
      <c r="F147" s="19">
        <v>-0.5</v>
      </c>
      <c r="G147" s="19"/>
      <c r="H147" s="20"/>
      <c r="I147" s="19"/>
      <c r="J147" s="19">
        <v>-0.5</v>
      </c>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row>
    <row r="148" spans="1:40" s="4" customFormat="1">
      <c r="A148" s="19" t="s">
        <v>8</v>
      </c>
      <c r="B148" s="19" t="s">
        <v>601</v>
      </c>
      <c r="C148" s="19"/>
      <c r="D148" s="19"/>
      <c r="E148" s="19"/>
      <c r="F148" s="19"/>
      <c r="G148" s="19"/>
      <c r="H148" s="20"/>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v>-0.5</v>
      </c>
      <c r="AJ148" s="19">
        <v>-0.5</v>
      </c>
      <c r="AK148" s="19"/>
      <c r="AL148" s="19">
        <v>-0.5</v>
      </c>
      <c r="AM148" s="19"/>
      <c r="AN148" s="19"/>
    </row>
    <row r="149" spans="1:40" s="4" customFormat="1">
      <c r="A149" s="19" t="s">
        <v>8</v>
      </c>
      <c r="B149" s="19" t="s">
        <v>430</v>
      </c>
      <c r="C149" s="19"/>
      <c r="D149" s="19"/>
      <c r="E149" s="19"/>
      <c r="F149" s="19"/>
      <c r="G149" s="19"/>
      <c r="H149" s="20"/>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v>-0.5</v>
      </c>
      <c r="AL149" s="19"/>
      <c r="AM149" s="19"/>
      <c r="AN149" s="19"/>
    </row>
    <row r="150" spans="1:40" s="4" customFormat="1">
      <c r="A150" s="19" t="s">
        <v>8</v>
      </c>
      <c r="B150" s="19" t="s">
        <v>66</v>
      </c>
      <c r="C150" s="19"/>
      <c r="D150" s="19"/>
      <c r="E150" s="19">
        <v>-0.5</v>
      </c>
      <c r="F150" s="19"/>
      <c r="G150" s="19"/>
      <c r="H150" s="20"/>
      <c r="I150" s="19"/>
      <c r="J150" s="19"/>
      <c r="K150" s="19">
        <v>-0.5</v>
      </c>
      <c r="L150" s="19">
        <v>-0.5</v>
      </c>
      <c r="M150" s="19"/>
      <c r="N150" s="19"/>
      <c r="O150" s="19"/>
      <c r="P150" s="19">
        <v>-0.5</v>
      </c>
      <c r="Q150" s="19"/>
      <c r="R150" s="19"/>
      <c r="S150" s="19">
        <v>-0.5</v>
      </c>
      <c r="T150" s="19"/>
      <c r="U150" s="19">
        <v>-0.5</v>
      </c>
      <c r="V150" s="19"/>
      <c r="W150" s="19"/>
      <c r="X150" s="19"/>
      <c r="Y150" s="19"/>
      <c r="Z150" s="19"/>
      <c r="AA150" s="19"/>
      <c r="AB150" s="19"/>
      <c r="AC150" s="19"/>
      <c r="AD150" s="19">
        <v>-0.5</v>
      </c>
      <c r="AE150" s="19"/>
      <c r="AF150" s="19"/>
      <c r="AG150" s="19"/>
      <c r="AH150" s="19">
        <v>-0.5</v>
      </c>
      <c r="AI150" s="19">
        <v>-0.5</v>
      </c>
      <c r="AJ150" s="19">
        <v>-0.5</v>
      </c>
      <c r="AK150" s="19">
        <v>-0.5</v>
      </c>
      <c r="AL150" s="19"/>
      <c r="AM150" s="19"/>
      <c r="AN150" s="19"/>
    </row>
    <row r="151" spans="1:40" s="4" customFormat="1">
      <c r="A151" s="19" t="s">
        <v>8</v>
      </c>
      <c r="B151" s="19" t="s">
        <v>374</v>
      </c>
      <c r="C151" s="19"/>
      <c r="D151" s="19"/>
      <c r="E151" s="19"/>
      <c r="F151" s="19"/>
      <c r="G151" s="19"/>
      <c r="H151" s="20"/>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row>
    <row r="152" spans="1:40" s="4" customFormat="1">
      <c r="A152" s="19" t="s">
        <v>8</v>
      </c>
      <c r="B152" s="19" t="s">
        <v>648</v>
      </c>
      <c r="C152" s="19"/>
      <c r="D152" s="19"/>
      <c r="E152" s="19"/>
      <c r="F152" s="19"/>
      <c r="G152" s="19"/>
      <c r="H152" s="20"/>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row>
    <row r="153" spans="1:40" s="4" customFormat="1">
      <c r="A153" s="19" t="s">
        <v>8</v>
      </c>
      <c r="B153" s="19" t="s">
        <v>480</v>
      </c>
      <c r="C153" s="19"/>
      <c r="D153" s="19"/>
      <c r="E153" s="19"/>
      <c r="F153" s="19"/>
      <c r="G153" s="19"/>
      <c r="H153" s="20"/>
      <c r="I153" s="19"/>
      <c r="J153" s="19"/>
      <c r="K153" s="19"/>
      <c r="L153" s="19"/>
      <c r="M153" s="19"/>
      <c r="N153" s="19"/>
      <c r="O153" s="19">
        <v>3</v>
      </c>
      <c r="P153" s="19"/>
      <c r="Q153" s="19"/>
      <c r="R153" s="19">
        <v>-0.5</v>
      </c>
      <c r="S153" s="19"/>
      <c r="T153" s="19"/>
      <c r="U153" s="19"/>
      <c r="V153" s="19"/>
      <c r="W153" s="19"/>
      <c r="X153" s="19"/>
      <c r="Y153" s="19"/>
      <c r="Z153" s="19"/>
      <c r="AA153" s="19"/>
      <c r="AB153" s="19"/>
      <c r="AC153" s="19"/>
      <c r="AD153" s="19"/>
      <c r="AE153" s="19"/>
      <c r="AF153" s="19"/>
      <c r="AG153" s="19"/>
      <c r="AH153" s="19"/>
      <c r="AI153" s="19"/>
      <c r="AJ153" s="19"/>
      <c r="AK153" s="19"/>
      <c r="AL153" s="19"/>
      <c r="AM153" s="19"/>
      <c r="AN153" s="19"/>
    </row>
    <row r="154" spans="1:40" s="4" customFormat="1">
      <c r="A154" s="19" t="s">
        <v>8</v>
      </c>
      <c r="B154" s="19" t="s">
        <v>566</v>
      </c>
      <c r="C154" s="19"/>
      <c r="D154" s="19"/>
      <c r="E154" s="19"/>
      <c r="F154" s="19"/>
      <c r="G154" s="19"/>
      <c r="H154" s="20"/>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row>
    <row r="155" spans="1:40" s="4" customFormat="1">
      <c r="A155" s="19" t="s">
        <v>8</v>
      </c>
      <c r="B155" s="19" t="s">
        <v>630</v>
      </c>
      <c r="C155" s="19"/>
      <c r="D155" s="19"/>
      <c r="E155" s="19"/>
      <c r="F155" s="19"/>
      <c r="G155" s="19"/>
      <c r="H155" s="20"/>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row>
    <row r="156" spans="1:40" s="4" customFormat="1">
      <c r="A156" s="19" t="s">
        <v>8</v>
      </c>
      <c r="B156" s="19" t="s">
        <v>67</v>
      </c>
      <c r="C156" s="19">
        <v>-0.5</v>
      </c>
      <c r="D156" s="19"/>
      <c r="E156" s="19"/>
      <c r="F156" s="19"/>
      <c r="G156" s="19"/>
      <c r="H156" s="19">
        <v>-0.5</v>
      </c>
      <c r="I156" s="19"/>
      <c r="J156" s="19"/>
      <c r="K156" s="19">
        <v>-0.5</v>
      </c>
      <c r="L156" s="19"/>
      <c r="M156" s="19"/>
      <c r="N156" s="19"/>
      <c r="O156" s="19"/>
      <c r="P156" s="19"/>
      <c r="Q156" s="19"/>
      <c r="R156" s="19"/>
      <c r="S156" s="19"/>
      <c r="T156" s="19"/>
      <c r="U156" s="19"/>
      <c r="V156" s="19"/>
      <c r="W156" s="19"/>
      <c r="X156" s="19">
        <v>-0.5</v>
      </c>
      <c r="Y156" s="19"/>
      <c r="Z156" s="19"/>
      <c r="AA156" s="19"/>
      <c r="AB156" s="19"/>
      <c r="AC156" s="19"/>
      <c r="AD156" s="19"/>
      <c r="AE156" s="19"/>
      <c r="AF156" s="19"/>
      <c r="AG156" s="19"/>
      <c r="AH156" s="19"/>
      <c r="AI156" s="19">
        <v>-0.5</v>
      </c>
      <c r="AJ156" s="19"/>
      <c r="AK156" s="19"/>
      <c r="AL156" s="19"/>
      <c r="AM156" s="19"/>
      <c r="AN156" s="19"/>
    </row>
    <row r="157" spans="1:40" s="4" customFormat="1">
      <c r="A157" s="19" t="s">
        <v>8</v>
      </c>
      <c r="B157" s="19" t="s">
        <v>68</v>
      </c>
      <c r="C157" s="19"/>
      <c r="D157" s="19">
        <v>-0.5</v>
      </c>
      <c r="E157" s="19">
        <v>-0.5</v>
      </c>
      <c r="F157" s="19">
        <v>3</v>
      </c>
      <c r="G157" s="19"/>
      <c r="H157" s="19">
        <v>-0.5</v>
      </c>
      <c r="I157" s="19"/>
      <c r="J157" s="19">
        <v>-0.5</v>
      </c>
      <c r="K157" s="19"/>
      <c r="L157" s="19">
        <v>-0.5</v>
      </c>
      <c r="M157" s="19"/>
      <c r="N157" s="19">
        <v>-0.5</v>
      </c>
      <c r="O157" s="19"/>
      <c r="P157" s="19">
        <v>3</v>
      </c>
      <c r="Q157" s="19"/>
      <c r="R157" s="19">
        <v>-0.5</v>
      </c>
      <c r="S157" s="19"/>
      <c r="T157" s="19">
        <v>-0.5</v>
      </c>
      <c r="U157" s="19"/>
      <c r="V157" s="19"/>
      <c r="W157" s="19"/>
      <c r="X157" s="19"/>
      <c r="Y157" s="19"/>
      <c r="Z157" s="19"/>
      <c r="AA157" s="19">
        <v>2.5</v>
      </c>
      <c r="AB157" s="19">
        <v>-0.5</v>
      </c>
      <c r="AC157" s="19"/>
      <c r="AD157" s="19">
        <v>-0.5</v>
      </c>
      <c r="AE157" s="19"/>
      <c r="AF157" s="19">
        <v>2.5</v>
      </c>
      <c r="AG157" s="19"/>
      <c r="AH157" s="19"/>
      <c r="AI157" s="19"/>
      <c r="AJ157" s="19"/>
      <c r="AK157" s="19">
        <v>-0.5</v>
      </c>
      <c r="AL157" s="19">
        <v>-0.5</v>
      </c>
      <c r="AM157" s="19">
        <v>-0.5</v>
      </c>
      <c r="AN157" s="19"/>
    </row>
    <row r="158" spans="1:40" s="4" customFormat="1">
      <c r="A158" s="19" t="s">
        <v>8</v>
      </c>
      <c r="B158" s="19" t="s">
        <v>69</v>
      </c>
      <c r="C158" s="19"/>
      <c r="D158" s="19"/>
      <c r="E158" s="19">
        <v>-0.5</v>
      </c>
      <c r="F158" s="19">
        <v>-0.5</v>
      </c>
      <c r="G158" s="19"/>
      <c r="H158" s="20"/>
      <c r="I158" s="19"/>
      <c r="J158" s="19"/>
      <c r="K158" s="19">
        <v>-0.5</v>
      </c>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row>
    <row r="159" spans="1:40" s="4" customFormat="1">
      <c r="A159" s="19" t="s">
        <v>8</v>
      </c>
      <c r="B159" s="19" t="s">
        <v>434</v>
      </c>
      <c r="C159" s="19"/>
      <c r="D159" s="19"/>
      <c r="E159" s="19"/>
      <c r="F159" s="19"/>
      <c r="G159" s="19"/>
      <c r="H159" s="20"/>
      <c r="I159" s="19"/>
      <c r="J159" s="19"/>
      <c r="K159" s="19"/>
      <c r="L159" s="19"/>
      <c r="M159" s="19"/>
      <c r="N159" s="19"/>
      <c r="O159" s="19"/>
      <c r="P159" s="19"/>
      <c r="Q159" s="19"/>
      <c r="R159" s="19"/>
      <c r="S159" s="19"/>
      <c r="T159" s="19"/>
      <c r="U159" s="19"/>
      <c r="V159" s="19"/>
      <c r="W159" s="19"/>
      <c r="X159" s="19"/>
      <c r="Y159" s="19">
        <v>-0.5</v>
      </c>
      <c r="Z159" s="19"/>
      <c r="AA159" s="19"/>
      <c r="AB159" s="19"/>
      <c r="AC159" s="19"/>
      <c r="AD159" s="19"/>
      <c r="AE159" s="19"/>
      <c r="AF159" s="19"/>
      <c r="AG159" s="19"/>
      <c r="AH159" s="19"/>
      <c r="AI159" s="19"/>
      <c r="AJ159" s="19"/>
      <c r="AK159" s="19"/>
      <c r="AL159" s="19"/>
      <c r="AM159" s="19"/>
      <c r="AN159" s="19"/>
    </row>
    <row r="160" spans="1:40" s="4" customFormat="1">
      <c r="A160" s="19" t="s">
        <v>14</v>
      </c>
      <c r="B160" s="19" t="s">
        <v>460</v>
      </c>
      <c r="C160" s="19"/>
      <c r="D160" s="19"/>
      <c r="E160" s="19"/>
      <c r="F160" s="19"/>
      <c r="G160" s="19"/>
      <c r="H160" s="20"/>
      <c r="I160" s="19"/>
      <c r="J160" s="19"/>
      <c r="K160" s="19"/>
      <c r="L160" s="19"/>
      <c r="M160" s="19"/>
      <c r="N160" s="19"/>
      <c r="O160" s="19"/>
      <c r="P160" s="19"/>
      <c r="Q160" s="19"/>
      <c r="R160" s="19"/>
      <c r="S160" s="19"/>
      <c r="T160" s="19"/>
      <c r="U160" s="19"/>
      <c r="V160" s="19"/>
      <c r="W160" s="19"/>
      <c r="X160" s="19"/>
      <c r="Y160" s="19" t="s">
        <v>429</v>
      </c>
      <c r="Z160" s="19"/>
      <c r="AA160" s="19"/>
      <c r="AB160" s="19"/>
      <c r="AC160" s="19"/>
      <c r="AD160" s="19"/>
      <c r="AE160" s="19"/>
      <c r="AF160" s="19"/>
      <c r="AG160" s="19"/>
      <c r="AH160" s="19"/>
      <c r="AI160" s="19"/>
      <c r="AJ160" s="19"/>
      <c r="AK160" s="19"/>
      <c r="AL160" s="19"/>
      <c r="AM160" s="19"/>
      <c r="AN160" s="19"/>
    </row>
    <row r="161" spans="1:40" s="4" customFormat="1">
      <c r="A161" s="19" t="s">
        <v>14</v>
      </c>
      <c r="B161" s="19" t="s">
        <v>591</v>
      </c>
      <c r="C161" s="19"/>
      <c r="D161" s="19"/>
      <c r="E161" s="19"/>
      <c r="F161" s="19"/>
      <c r="G161" s="19"/>
      <c r="H161" s="20"/>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v>6</v>
      </c>
    </row>
    <row r="162" spans="1:40" s="4" customFormat="1">
      <c r="A162" s="19" t="s">
        <v>14</v>
      </c>
      <c r="B162" s="19" t="s">
        <v>70</v>
      </c>
      <c r="C162" s="19"/>
      <c r="D162" s="19">
        <v>6</v>
      </c>
      <c r="E162" s="19"/>
      <c r="F162" s="19"/>
      <c r="G162" s="19"/>
      <c r="H162" s="20"/>
      <c r="I162" s="19"/>
      <c r="J162" s="19"/>
      <c r="K162" s="19"/>
      <c r="L162" s="19"/>
      <c r="M162" s="19"/>
      <c r="N162" s="19"/>
      <c r="O162" s="19"/>
      <c r="P162" s="19">
        <v>3</v>
      </c>
      <c r="Q162" s="19"/>
      <c r="R162" s="19"/>
      <c r="S162" s="19">
        <v>-0.5</v>
      </c>
      <c r="T162" s="19"/>
      <c r="U162" s="19">
        <v>3</v>
      </c>
      <c r="V162" s="19">
        <v>3</v>
      </c>
      <c r="W162" s="19"/>
      <c r="X162" s="19"/>
      <c r="Y162" s="19"/>
      <c r="Z162" s="19"/>
      <c r="AA162" s="19"/>
      <c r="AB162" s="19"/>
      <c r="AC162" s="19">
        <v>4</v>
      </c>
      <c r="AD162" s="19">
        <v>3</v>
      </c>
      <c r="AE162" s="19"/>
      <c r="AF162" s="19">
        <v>4.5</v>
      </c>
      <c r="AG162" s="19"/>
      <c r="AH162" s="19"/>
      <c r="AI162" s="19">
        <v>8</v>
      </c>
      <c r="AJ162" s="19"/>
      <c r="AK162" s="19"/>
      <c r="AL162" s="19"/>
      <c r="AM162" s="19">
        <v>-0.5</v>
      </c>
      <c r="AN162" s="19"/>
    </row>
    <row r="163" spans="1:40" s="4" customFormat="1">
      <c r="A163" s="19" t="s">
        <v>14</v>
      </c>
      <c r="B163" s="19" t="s">
        <v>71</v>
      </c>
      <c r="C163" s="19"/>
      <c r="D163" s="19"/>
      <c r="E163" s="19"/>
      <c r="F163" s="19">
        <v>2.5</v>
      </c>
      <c r="G163" s="19"/>
      <c r="H163" s="20"/>
      <c r="I163" s="19"/>
      <c r="J163" s="19"/>
      <c r="K163" s="19"/>
      <c r="L163" s="19">
        <v>-0.5</v>
      </c>
      <c r="M163" s="19"/>
      <c r="N163" s="19">
        <v>-1</v>
      </c>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v>-1</v>
      </c>
      <c r="AM163" s="19"/>
      <c r="AN163" s="19"/>
    </row>
    <row r="164" spans="1:40" s="4" customFormat="1">
      <c r="A164" s="19" t="s">
        <v>14</v>
      </c>
      <c r="B164" s="19" t="s">
        <v>520</v>
      </c>
      <c r="C164" s="19"/>
      <c r="D164" s="19"/>
      <c r="E164" s="19"/>
      <c r="F164" s="19"/>
      <c r="G164" s="19"/>
      <c r="H164" s="20"/>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row>
    <row r="165" spans="1:40" s="4" customFormat="1">
      <c r="A165" s="19" t="s">
        <v>14</v>
      </c>
      <c r="B165" s="19" t="s">
        <v>72</v>
      </c>
      <c r="C165" s="19"/>
      <c r="D165" s="19"/>
      <c r="E165" s="19"/>
      <c r="F165" s="19"/>
      <c r="G165" s="19">
        <v>3</v>
      </c>
      <c r="H165" s="20"/>
      <c r="I165" s="19"/>
      <c r="J165" s="19"/>
      <c r="K165" s="19"/>
      <c r="L165" s="19"/>
      <c r="M165" s="19"/>
      <c r="N165" s="19"/>
      <c r="O165" s="19">
        <v>-0.5</v>
      </c>
      <c r="P165" s="19">
        <v>3</v>
      </c>
      <c r="Q165" s="19">
        <v>3</v>
      </c>
      <c r="R165" s="19"/>
      <c r="S165" s="19">
        <v>3</v>
      </c>
      <c r="T165" s="19"/>
      <c r="U165" s="19"/>
      <c r="V165" s="19"/>
      <c r="W165" s="19"/>
      <c r="X165" s="19"/>
      <c r="Y165" s="19"/>
      <c r="Z165" s="19"/>
      <c r="AA165" s="19">
        <v>2</v>
      </c>
      <c r="AB165" s="19"/>
      <c r="AC165" s="19"/>
      <c r="AD165" s="19"/>
      <c r="AE165" s="19"/>
      <c r="AF165" s="19"/>
      <c r="AG165" s="19">
        <v>-3</v>
      </c>
      <c r="AH165" s="19"/>
      <c r="AI165" s="19">
        <v>2.5</v>
      </c>
      <c r="AJ165" s="19"/>
      <c r="AK165" s="19">
        <v>2</v>
      </c>
      <c r="AL165" s="19"/>
      <c r="AM165" s="19"/>
      <c r="AN165" s="19"/>
    </row>
    <row r="166" spans="1:40" s="4" customFormat="1">
      <c r="A166" s="154" t="s">
        <v>286</v>
      </c>
      <c r="B166" s="154"/>
      <c r="C166" s="154"/>
      <c r="D166" s="154"/>
      <c r="E166" s="154"/>
      <c r="F166" s="154"/>
      <c r="G166" s="154"/>
      <c r="H166" s="154"/>
      <c r="I166" s="154"/>
      <c r="J166" s="154"/>
      <c r="K166" s="154"/>
      <c r="L166" s="154"/>
      <c r="M166" s="154"/>
      <c r="N166" s="154"/>
      <c r="O166" s="154"/>
      <c r="P166" s="154"/>
      <c r="Q166" s="154"/>
      <c r="R166" s="154"/>
      <c r="S166" s="154"/>
      <c r="T166" s="154"/>
      <c r="U166" s="154"/>
      <c r="V166" s="154"/>
      <c r="W166" s="154"/>
      <c r="X166" s="154"/>
      <c r="Y166" s="154"/>
      <c r="Z166" s="154"/>
      <c r="AA166" s="154"/>
      <c r="AB166" s="154"/>
      <c r="AC166" s="154"/>
      <c r="AD166" s="154"/>
      <c r="AE166" s="154"/>
      <c r="AF166" s="154"/>
      <c r="AG166" s="154"/>
      <c r="AH166" s="154"/>
      <c r="AI166" s="154"/>
      <c r="AJ166" s="154"/>
      <c r="AK166" s="154"/>
      <c r="AL166" s="154"/>
      <c r="AM166" s="154"/>
      <c r="AN166" s="154"/>
    </row>
    <row r="167" spans="1:40" s="4" customFormat="1">
      <c r="A167" s="22" t="s">
        <v>0</v>
      </c>
      <c r="B167" s="22" t="s">
        <v>73</v>
      </c>
      <c r="C167" s="22">
        <v>-1</v>
      </c>
      <c r="D167" s="22">
        <v>-2.5</v>
      </c>
      <c r="E167" s="22">
        <v>-1</v>
      </c>
      <c r="F167" s="22"/>
      <c r="G167" s="22">
        <v>-2</v>
      </c>
      <c r="H167" s="23">
        <v>-2</v>
      </c>
      <c r="I167" s="22"/>
      <c r="J167" s="22">
        <v>-2</v>
      </c>
      <c r="K167" s="22">
        <v>-1</v>
      </c>
      <c r="L167" s="22">
        <v>-2</v>
      </c>
      <c r="M167" s="22"/>
      <c r="N167" s="22">
        <v>-1</v>
      </c>
      <c r="O167" s="22">
        <v>-1</v>
      </c>
      <c r="P167" s="22">
        <v>-3</v>
      </c>
      <c r="Q167" s="22">
        <v>-2.5</v>
      </c>
      <c r="R167" s="22"/>
      <c r="S167" s="22"/>
      <c r="T167" s="22"/>
      <c r="U167" s="22"/>
      <c r="V167" s="22"/>
      <c r="W167" s="22">
        <v>-3</v>
      </c>
      <c r="X167" s="22">
        <v>-1</v>
      </c>
      <c r="Y167" s="22"/>
      <c r="Z167" s="22">
        <v>-2</v>
      </c>
      <c r="AA167" s="22">
        <v>-2</v>
      </c>
      <c r="AB167" s="22">
        <v>-1</v>
      </c>
      <c r="AC167" s="22">
        <v>-1</v>
      </c>
      <c r="AD167" s="22">
        <v>-1</v>
      </c>
      <c r="AE167" s="22"/>
      <c r="AF167" s="22">
        <v>-2</v>
      </c>
      <c r="AG167" s="22"/>
      <c r="AH167" s="22">
        <v>-1</v>
      </c>
      <c r="AI167" s="22">
        <v>-3.5</v>
      </c>
      <c r="AJ167" s="22">
        <v>-1</v>
      </c>
      <c r="AK167" s="22"/>
      <c r="AL167" s="22"/>
      <c r="AM167" s="22"/>
      <c r="AN167" s="22"/>
    </row>
    <row r="168" spans="1:40" s="4" customFormat="1">
      <c r="A168" s="22" t="s">
        <v>0</v>
      </c>
      <c r="B168" s="22" t="s">
        <v>225</v>
      </c>
      <c r="C168" s="22"/>
      <c r="D168" s="22"/>
      <c r="E168" s="22"/>
      <c r="F168" s="22"/>
      <c r="G168" s="22"/>
      <c r="H168" s="23"/>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v>-4.5</v>
      </c>
      <c r="AM168" s="22"/>
      <c r="AN168" s="22">
        <v>1</v>
      </c>
    </row>
    <row r="169" spans="1:40" s="4" customFormat="1">
      <c r="A169" s="22" t="s">
        <v>2</v>
      </c>
      <c r="B169" s="22" t="s">
        <v>74</v>
      </c>
      <c r="C169" s="22"/>
      <c r="D169" s="22"/>
      <c r="E169" s="22"/>
      <c r="F169" s="22"/>
      <c r="G169" s="22"/>
      <c r="H169" s="23"/>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row>
    <row r="170" spans="1:40" s="4" customFormat="1">
      <c r="A170" s="22" t="s">
        <v>2</v>
      </c>
      <c r="B170" s="22" t="s">
        <v>75</v>
      </c>
      <c r="C170" s="22"/>
      <c r="D170" s="22">
        <v>-0.5</v>
      </c>
      <c r="E170" s="22"/>
      <c r="F170" s="22"/>
      <c r="G170" s="22"/>
      <c r="H170" s="23"/>
      <c r="I170" s="22"/>
      <c r="J170" s="22"/>
      <c r="K170" s="22"/>
      <c r="L170" s="22">
        <v>-0.5</v>
      </c>
      <c r="M170" s="22"/>
      <c r="N170" s="22"/>
      <c r="O170" s="22"/>
      <c r="P170" s="22"/>
      <c r="Q170" s="22"/>
      <c r="R170" s="22"/>
      <c r="S170" s="22">
        <v>-0.5</v>
      </c>
      <c r="T170" s="22"/>
      <c r="U170" s="22"/>
      <c r="V170" s="22"/>
      <c r="W170" s="22" t="s">
        <v>429</v>
      </c>
      <c r="X170" s="22"/>
      <c r="Y170" s="22"/>
      <c r="Z170" s="22"/>
      <c r="AA170" s="22"/>
      <c r="AB170" s="22"/>
      <c r="AC170" s="22"/>
      <c r="AD170" s="22"/>
      <c r="AE170" s="22"/>
      <c r="AF170" s="22"/>
      <c r="AG170" s="22"/>
      <c r="AH170" s="22"/>
      <c r="AI170" s="22"/>
      <c r="AJ170" s="22"/>
      <c r="AK170" s="22"/>
      <c r="AL170" s="22"/>
      <c r="AM170" s="22"/>
      <c r="AN170" s="22"/>
    </row>
    <row r="171" spans="1:40" s="4" customFormat="1">
      <c r="A171" s="22" t="s">
        <v>2</v>
      </c>
      <c r="B171" s="22" t="s">
        <v>592</v>
      </c>
      <c r="C171" s="22"/>
      <c r="D171" s="22"/>
      <c r="E171" s="22"/>
      <c r="F171" s="22"/>
      <c r="G171" s="22"/>
      <c r="H171" s="23"/>
      <c r="I171" s="22"/>
      <c r="J171" s="22"/>
      <c r="K171" s="22"/>
      <c r="L171" s="22"/>
      <c r="M171" s="22"/>
      <c r="N171" s="22"/>
      <c r="O171" s="22"/>
      <c r="P171" s="22"/>
      <c r="Q171" s="22"/>
      <c r="R171" s="22"/>
      <c r="S171" s="22"/>
      <c r="T171" s="22"/>
      <c r="U171" s="22"/>
      <c r="V171" s="22"/>
      <c r="W171" s="22"/>
      <c r="X171" s="22"/>
      <c r="Y171" s="22"/>
      <c r="Z171" s="22"/>
      <c r="AA171" s="22">
        <v>-1</v>
      </c>
      <c r="AB171" s="22"/>
      <c r="AC171" s="22"/>
      <c r="AD171" s="22"/>
      <c r="AE171" s="22"/>
      <c r="AF171" s="22"/>
      <c r="AG171" s="22"/>
      <c r="AH171" s="22"/>
      <c r="AI171" s="22"/>
      <c r="AJ171" s="22"/>
      <c r="AK171" s="22">
        <v>-0.5</v>
      </c>
      <c r="AL171" s="22"/>
      <c r="AM171" s="22"/>
      <c r="AN171" s="22"/>
    </row>
    <row r="172" spans="1:40" s="4" customFormat="1">
      <c r="A172" s="22" t="s">
        <v>2</v>
      </c>
      <c r="B172" s="22" t="s">
        <v>649</v>
      </c>
      <c r="C172" s="22"/>
      <c r="D172" s="22"/>
      <c r="E172" s="22"/>
      <c r="F172" s="22"/>
      <c r="G172" s="22"/>
      <c r="H172" s="23"/>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row>
    <row r="173" spans="1:40" s="4" customFormat="1">
      <c r="A173" s="22" t="s">
        <v>2</v>
      </c>
      <c r="B173" s="22" t="s">
        <v>76</v>
      </c>
      <c r="C173" s="22"/>
      <c r="D173" s="22"/>
      <c r="E173" s="22"/>
      <c r="F173" s="22"/>
      <c r="G173" s="22"/>
      <c r="H173" s="23"/>
      <c r="I173" s="22">
        <v>-0.5</v>
      </c>
      <c r="J173" s="22"/>
      <c r="K173" s="22"/>
      <c r="L173" s="22"/>
      <c r="M173" s="22"/>
      <c r="N173" s="22"/>
      <c r="O173" s="22"/>
      <c r="P173" s="22"/>
      <c r="Q173" s="22"/>
      <c r="R173" s="22"/>
      <c r="S173" s="22">
        <v>-0.5</v>
      </c>
      <c r="T173" s="22"/>
      <c r="U173" s="22"/>
      <c r="V173" s="22"/>
      <c r="W173" s="22" t="s">
        <v>429</v>
      </c>
      <c r="X173" s="22"/>
      <c r="Y173" s="22"/>
      <c r="Z173" s="22"/>
      <c r="AA173" s="22"/>
      <c r="AB173" s="22">
        <v>-0.5</v>
      </c>
      <c r="AC173" s="22"/>
      <c r="AD173" s="22"/>
      <c r="AE173" s="22"/>
      <c r="AF173" s="22"/>
      <c r="AG173" s="22"/>
      <c r="AH173" s="22"/>
      <c r="AI173" s="22"/>
      <c r="AJ173" s="22">
        <v>-0.5</v>
      </c>
      <c r="AK173" s="22"/>
      <c r="AL173" s="22"/>
      <c r="AM173" s="22"/>
      <c r="AN173" s="22"/>
    </row>
    <row r="174" spans="1:40" s="4" customFormat="1">
      <c r="A174" s="22" t="s">
        <v>2</v>
      </c>
      <c r="B174" s="22" t="s">
        <v>77</v>
      </c>
      <c r="C174" s="22"/>
      <c r="D174" s="22"/>
      <c r="E174" s="22">
        <v>-0.5</v>
      </c>
      <c r="F174" s="22"/>
      <c r="G174" s="22"/>
      <c r="H174" s="23">
        <v>2.5</v>
      </c>
      <c r="I174" s="22"/>
      <c r="J174" s="22"/>
      <c r="K174" s="22">
        <v>-0.5</v>
      </c>
      <c r="L174" s="22"/>
      <c r="M174" s="22"/>
      <c r="N174" s="22"/>
      <c r="O174" s="22">
        <v>-0.5</v>
      </c>
      <c r="P174" s="22"/>
      <c r="Q174" s="22">
        <v>-0.5</v>
      </c>
      <c r="R174" s="22"/>
      <c r="S174" s="22"/>
      <c r="T174" s="22">
        <v>2.5</v>
      </c>
      <c r="U174" s="22"/>
      <c r="V174" s="22">
        <v>-0.5</v>
      </c>
      <c r="W174" s="22" t="s">
        <v>429</v>
      </c>
      <c r="X174" s="22">
        <v>-0.5</v>
      </c>
      <c r="Y174" s="22"/>
      <c r="Z174" s="22"/>
      <c r="AA174" s="22"/>
      <c r="AB174" s="22"/>
      <c r="AC174" s="22">
        <v>-0.5</v>
      </c>
      <c r="AD174" s="22"/>
      <c r="AE174" s="22">
        <v>-0.5</v>
      </c>
      <c r="AF174" s="22">
        <v>-0.5</v>
      </c>
      <c r="AG174" s="22"/>
      <c r="AH174" s="22"/>
      <c r="AI174" s="22"/>
      <c r="AJ174" s="22"/>
      <c r="AK174" s="22"/>
      <c r="AL174" s="22">
        <v>2</v>
      </c>
      <c r="AM174" s="22"/>
      <c r="AN174" s="22">
        <v>-0.5</v>
      </c>
    </row>
    <row r="175" spans="1:40" s="4" customFormat="1">
      <c r="A175" s="22" t="s">
        <v>2</v>
      </c>
      <c r="B175" s="22" t="s">
        <v>413</v>
      </c>
      <c r="C175" s="22"/>
      <c r="D175" s="22"/>
      <c r="E175" s="22"/>
      <c r="F175" s="22"/>
      <c r="G175" s="22"/>
      <c r="H175" s="23"/>
      <c r="I175" s="22"/>
      <c r="J175" s="22"/>
      <c r="K175" s="22"/>
      <c r="L175" s="22"/>
      <c r="M175" s="22"/>
      <c r="N175" s="22"/>
      <c r="O175" s="22"/>
      <c r="P175" s="22"/>
      <c r="Q175" s="22"/>
      <c r="R175" s="22"/>
      <c r="S175" s="22"/>
      <c r="T175" s="22"/>
      <c r="U175" s="22">
        <v>-0.5</v>
      </c>
      <c r="V175" s="22"/>
      <c r="W175" s="22" t="s">
        <v>429</v>
      </c>
      <c r="X175" s="22"/>
      <c r="Y175" s="22"/>
      <c r="Z175" s="22"/>
      <c r="AA175" s="22"/>
      <c r="AB175" s="22"/>
      <c r="AC175" s="22"/>
      <c r="AD175" s="22"/>
      <c r="AE175" s="22" t="s">
        <v>429</v>
      </c>
      <c r="AF175" s="22">
        <v>-0.5</v>
      </c>
      <c r="AG175" s="22"/>
      <c r="AH175" s="22"/>
      <c r="AI175" s="22"/>
      <c r="AJ175" s="22"/>
      <c r="AK175" s="22"/>
      <c r="AL175" s="22"/>
      <c r="AM175" s="22">
        <v>-0.5</v>
      </c>
      <c r="AN175" s="22">
        <v>-0.5</v>
      </c>
    </row>
    <row r="176" spans="1:40" s="4" customFormat="1">
      <c r="A176" s="22" t="s">
        <v>2</v>
      </c>
      <c r="B176" s="22" t="s">
        <v>78</v>
      </c>
      <c r="C176" s="22"/>
      <c r="D176" s="22"/>
      <c r="E176" s="22"/>
      <c r="F176" s="22"/>
      <c r="G176" s="22"/>
      <c r="H176" s="23"/>
      <c r="I176" s="22"/>
      <c r="J176" s="22">
        <v>-0.5</v>
      </c>
      <c r="K176" s="22"/>
      <c r="L176" s="22"/>
      <c r="M176" s="22"/>
      <c r="N176" s="22"/>
      <c r="O176" s="22"/>
      <c r="P176" s="22"/>
      <c r="Q176" s="22"/>
      <c r="R176" s="22"/>
      <c r="S176" s="22"/>
      <c r="T176" s="22"/>
      <c r="U176" s="22"/>
      <c r="V176" s="22"/>
      <c r="W176" s="22" t="s">
        <v>429</v>
      </c>
      <c r="X176" s="22"/>
      <c r="Y176" s="22"/>
      <c r="Z176" s="22"/>
      <c r="AA176" s="22">
        <v>-0.5</v>
      </c>
      <c r="AB176" s="22"/>
      <c r="AC176" s="22">
        <v>-0.5</v>
      </c>
      <c r="AD176" s="22"/>
      <c r="AE176" s="22"/>
      <c r="AF176" s="22"/>
      <c r="AG176" s="22">
        <v>-0.5</v>
      </c>
      <c r="AH176" s="22"/>
      <c r="AI176" s="22">
        <v>-0.5</v>
      </c>
      <c r="AJ176" s="22"/>
      <c r="AK176" s="22"/>
      <c r="AL176" s="22"/>
      <c r="AM176" s="22"/>
      <c r="AN176" s="22"/>
    </row>
    <row r="177" spans="1:40" s="4" customFormat="1">
      <c r="A177" s="22" t="s">
        <v>2</v>
      </c>
      <c r="B177" s="22" t="s">
        <v>373</v>
      </c>
      <c r="C177" s="22"/>
      <c r="D177" s="22"/>
      <c r="E177" s="22"/>
      <c r="F177" s="22"/>
      <c r="G177" s="22"/>
      <c r="H177" s="23"/>
      <c r="I177" s="22">
        <v>-0.5</v>
      </c>
      <c r="J177" s="22"/>
      <c r="K177" s="22"/>
      <c r="L177" s="22"/>
      <c r="M177" s="22"/>
      <c r="N177" s="22"/>
      <c r="O177" s="22"/>
      <c r="P177" s="22"/>
      <c r="Q177" s="22"/>
      <c r="R177" s="22"/>
      <c r="S177" s="22">
        <v>-0.5</v>
      </c>
      <c r="T177" s="22"/>
      <c r="U177" s="22"/>
      <c r="V177" s="22"/>
      <c r="W177" s="22"/>
      <c r="X177" s="22"/>
      <c r="Y177" s="22"/>
      <c r="Z177" s="22"/>
      <c r="AA177" s="22">
        <v>-0.5</v>
      </c>
      <c r="AB177" s="22">
        <v>-0.5</v>
      </c>
      <c r="AC177" s="22"/>
      <c r="AD177" s="22"/>
      <c r="AE177" s="22"/>
      <c r="AF177" s="22"/>
      <c r="AG177" s="22"/>
      <c r="AH177" s="22"/>
      <c r="AI177" s="22"/>
      <c r="AJ177" s="22">
        <v>-0.5</v>
      </c>
      <c r="AK177" s="22"/>
      <c r="AL177" s="22"/>
      <c r="AM177" s="22"/>
      <c r="AN177" s="22"/>
    </row>
    <row r="178" spans="1:40" s="4" customFormat="1">
      <c r="A178" s="22" t="s">
        <v>8</v>
      </c>
      <c r="B178" s="22" t="s">
        <v>372</v>
      </c>
      <c r="C178" s="22"/>
      <c r="D178" s="22"/>
      <c r="E178" s="22"/>
      <c r="F178" s="22"/>
      <c r="G178" s="22">
        <v>-0.5</v>
      </c>
      <c r="H178" s="23"/>
      <c r="I178" s="22">
        <v>-0.5</v>
      </c>
      <c r="J178" s="22"/>
      <c r="K178" s="22"/>
      <c r="L178" s="22"/>
      <c r="M178" s="22"/>
      <c r="N178" s="22"/>
      <c r="O178" s="22"/>
      <c r="P178" s="22">
        <v>-0.5</v>
      </c>
      <c r="Q178" s="22">
        <v>-0.5</v>
      </c>
      <c r="R178" s="22"/>
      <c r="S178" s="22"/>
      <c r="T178" s="22"/>
      <c r="U178" s="22"/>
      <c r="V178" s="22"/>
      <c r="W178" s="22" t="s">
        <v>429</v>
      </c>
      <c r="X178" s="22"/>
      <c r="Y178" s="22"/>
      <c r="Z178" s="22"/>
      <c r="AA178" s="22"/>
      <c r="AB178" s="22">
        <v>-0.5</v>
      </c>
      <c r="AC178" s="22"/>
      <c r="AD178" s="22"/>
      <c r="AE178" s="22"/>
      <c r="AF178" s="22">
        <v>-0.5</v>
      </c>
      <c r="AG178" s="22"/>
      <c r="AH178" s="22">
        <v>-0.5</v>
      </c>
      <c r="AI178" s="22"/>
      <c r="AJ178" s="22"/>
      <c r="AK178" s="22"/>
      <c r="AL178" s="22"/>
      <c r="AM178" s="22"/>
      <c r="AN178" s="22"/>
    </row>
    <row r="179" spans="1:40" s="4" customFormat="1">
      <c r="A179" s="22" t="s">
        <v>8</v>
      </c>
      <c r="B179" s="22" t="s">
        <v>579</v>
      </c>
      <c r="C179" s="22"/>
      <c r="D179" s="22"/>
      <c r="E179" s="22"/>
      <c r="F179" s="22"/>
      <c r="G179" s="22"/>
      <c r="H179" s="23"/>
      <c r="I179" s="22"/>
      <c r="J179" s="22"/>
      <c r="K179" s="22"/>
      <c r="L179" s="22"/>
      <c r="M179" s="22"/>
      <c r="N179" s="22"/>
      <c r="O179" s="22"/>
      <c r="P179" s="22"/>
      <c r="Q179" s="22"/>
      <c r="R179" s="22"/>
      <c r="S179" s="22"/>
      <c r="T179" s="22"/>
      <c r="U179" s="22"/>
      <c r="V179" s="22"/>
      <c r="W179" s="22" t="s">
        <v>429</v>
      </c>
      <c r="X179" s="22"/>
      <c r="Y179" s="22"/>
      <c r="Z179" s="22"/>
      <c r="AA179" s="22"/>
      <c r="AB179" s="22"/>
      <c r="AC179" s="22"/>
      <c r="AD179" s="22"/>
      <c r="AE179" s="22"/>
      <c r="AF179" s="22"/>
      <c r="AG179" s="22"/>
      <c r="AH179" s="22"/>
      <c r="AI179" s="22"/>
      <c r="AJ179" s="22"/>
      <c r="AK179" s="22"/>
      <c r="AL179" s="22"/>
      <c r="AM179" s="22"/>
      <c r="AN179" s="22"/>
    </row>
    <row r="180" spans="1:40" s="4" customFormat="1">
      <c r="A180" s="22" t="s">
        <v>8</v>
      </c>
      <c r="B180" s="22" t="s">
        <v>79</v>
      </c>
      <c r="C180" s="22"/>
      <c r="D180" s="22">
        <v>3</v>
      </c>
      <c r="E180" s="22"/>
      <c r="F180" s="22"/>
      <c r="G180" s="22"/>
      <c r="H180" s="22">
        <v>-0.5</v>
      </c>
      <c r="I180" s="22"/>
      <c r="J180" s="22">
        <v>-0.5</v>
      </c>
      <c r="K180" s="22"/>
      <c r="L180" s="22"/>
      <c r="M180" s="22">
        <v>-0.5</v>
      </c>
      <c r="N180" s="22"/>
      <c r="O180" s="22">
        <v>-0.5</v>
      </c>
      <c r="P180" s="22"/>
      <c r="Q180" s="22"/>
      <c r="R180" s="22"/>
      <c r="S180" s="22"/>
      <c r="T180" s="22">
        <v>-0.5</v>
      </c>
      <c r="U180" s="22"/>
      <c r="V180" s="22"/>
      <c r="W180" s="22">
        <v>8</v>
      </c>
      <c r="X180" s="22"/>
      <c r="Y180" s="22"/>
      <c r="Z180" s="22">
        <v>-0.5</v>
      </c>
      <c r="AA180" s="22"/>
      <c r="AB180" s="22"/>
      <c r="AC180" s="22">
        <v>-0.5</v>
      </c>
      <c r="AD180" s="22"/>
      <c r="AE180" s="22"/>
      <c r="AF180" s="22"/>
      <c r="AG180" s="22"/>
      <c r="AH180" s="22"/>
      <c r="AI180" s="22">
        <v>6</v>
      </c>
      <c r="AJ180" s="22"/>
      <c r="AK180" s="22"/>
      <c r="AL180" s="22"/>
      <c r="AM180" s="22"/>
      <c r="AN180" s="22"/>
    </row>
    <row r="181" spans="1:40" s="4" customFormat="1">
      <c r="A181" s="22" t="s">
        <v>8</v>
      </c>
      <c r="B181" s="22" t="s">
        <v>433</v>
      </c>
      <c r="C181" s="22"/>
      <c r="D181" s="22"/>
      <c r="E181" s="22"/>
      <c r="F181" s="22"/>
      <c r="G181" s="22"/>
      <c r="H181" s="23"/>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row>
    <row r="182" spans="1:40" s="4" customFormat="1">
      <c r="A182" s="22" t="s">
        <v>8</v>
      </c>
      <c r="B182" s="22" t="s">
        <v>80</v>
      </c>
      <c r="C182" s="22"/>
      <c r="D182" s="22"/>
      <c r="E182" s="22">
        <v>3</v>
      </c>
      <c r="F182" s="22"/>
      <c r="G182" s="22"/>
      <c r="H182" s="23"/>
      <c r="I182" s="22"/>
      <c r="J182" s="22"/>
      <c r="K182" s="22">
        <v>-0.5</v>
      </c>
      <c r="L182" s="22">
        <v>-0.5</v>
      </c>
      <c r="M182" s="22">
        <v>3</v>
      </c>
      <c r="N182" s="22"/>
      <c r="O182" s="22"/>
      <c r="P182" s="22">
        <v>6</v>
      </c>
      <c r="Q182" s="22"/>
      <c r="R182" s="22">
        <v>3</v>
      </c>
      <c r="S182" s="22"/>
      <c r="T182" s="22"/>
      <c r="U182" s="22"/>
      <c r="V182" s="22"/>
      <c r="W182" s="22"/>
      <c r="X182" s="22">
        <v>-0.5</v>
      </c>
      <c r="Y182" s="22">
        <v>-0.5</v>
      </c>
      <c r="Z182" s="22"/>
      <c r="AA182" s="22">
        <v>-1</v>
      </c>
      <c r="AB182" s="22"/>
      <c r="AC182" s="22"/>
      <c r="AD182" s="22"/>
      <c r="AE182" s="22"/>
      <c r="AF182" s="22"/>
      <c r="AG182" s="22"/>
      <c r="AH182" s="22"/>
      <c r="AI182" s="22">
        <v>3</v>
      </c>
      <c r="AJ182" s="22"/>
      <c r="AK182" s="22"/>
      <c r="AL182" s="22">
        <v>-0.5</v>
      </c>
      <c r="AM182" s="22"/>
      <c r="AN182" s="22"/>
    </row>
    <row r="183" spans="1:40" s="4" customFormat="1">
      <c r="A183" s="22" t="s">
        <v>8</v>
      </c>
      <c r="B183" s="22" t="s">
        <v>81</v>
      </c>
      <c r="C183" s="22"/>
      <c r="D183" s="22"/>
      <c r="E183" s="22"/>
      <c r="F183" s="22"/>
      <c r="G183" s="22"/>
      <c r="H183" s="23"/>
      <c r="I183" s="22"/>
      <c r="J183" s="22">
        <v>-0.5</v>
      </c>
      <c r="K183" s="22">
        <v>5.5</v>
      </c>
      <c r="L183" s="22">
        <v>-1</v>
      </c>
      <c r="M183" s="22"/>
      <c r="N183" s="22"/>
      <c r="O183" s="22"/>
      <c r="P183" s="22"/>
      <c r="Q183" s="22">
        <v>-0.5</v>
      </c>
      <c r="R183" s="22">
        <v>-0.5</v>
      </c>
      <c r="S183" s="22" t="s">
        <v>429</v>
      </c>
      <c r="T183" s="22">
        <v>-0.5</v>
      </c>
      <c r="U183" s="22"/>
      <c r="V183" s="22"/>
      <c r="W183" s="22">
        <v>-0.5</v>
      </c>
      <c r="X183" s="22"/>
      <c r="Y183" s="22"/>
      <c r="Z183" s="22">
        <v>3</v>
      </c>
      <c r="AA183" s="22">
        <v>3</v>
      </c>
      <c r="AB183" s="22"/>
      <c r="AC183" s="22"/>
      <c r="AD183" s="22">
        <v>3</v>
      </c>
      <c r="AE183" s="22"/>
      <c r="AF183" s="22"/>
      <c r="AG183" s="22"/>
      <c r="AH183" s="22">
        <v>3</v>
      </c>
      <c r="AI183" s="22">
        <v>3</v>
      </c>
      <c r="AJ183" s="22"/>
      <c r="AK183" s="22">
        <v>6</v>
      </c>
      <c r="AL183" s="22">
        <v>2.5</v>
      </c>
      <c r="AM183" s="22">
        <v>3</v>
      </c>
      <c r="AN183" s="22">
        <v>-0.5</v>
      </c>
    </row>
    <row r="184" spans="1:40" s="4" customFormat="1">
      <c r="A184" s="22" t="s">
        <v>8</v>
      </c>
      <c r="B184" s="22" t="s">
        <v>82</v>
      </c>
      <c r="C184" s="22"/>
      <c r="D184" s="22"/>
      <c r="E184" s="22"/>
      <c r="F184" s="22">
        <v>3</v>
      </c>
      <c r="G184" s="22"/>
      <c r="H184" s="23"/>
      <c r="I184" s="22"/>
      <c r="J184" s="22"/>
      <c r="K184" s="22"/>
      <c r="L184" s="22"/>
      <c r="M184" s="22"/>
      <c r="N184" s="22"/>
      <c r="O184" s="22"/>
      <c r="P184" s="22">
        <v>-0.5</v>
      </c>
      <c r="Q184" s="22"/>
      <c r="R184" s="22"/>
      <c r="S184" s="22"/>
      <c r="T184" s="22"/>
      <c r="U184" s="22"/>
      <c r="V184" s="22">
        <v>3</v>
      </c>
      <c r="W184" s="22" t="s">
        <v>429</v>
      </c>
      <c r="X184" s="22"/>
      <c r="Y184" s="22"/>
      <c r="Z184" s="22"/>
      <c r="AA184" s="22">
        <v>3</v>
      </c>
      <c r="AB184" s="22"/>
      <c r="AC184" s="22"/>
      <c r="AD184" s="22"/>
      <c r="AE184" s="22"/>
      <c r="AF184" s="22"/>
      <c r="AG184" s="22"/>
      <c r="AH184" s="22"/>
      <c r="AI184" s="22"/>
      <c r="AJ184" s="22"/>
      <c r="AK184" s="22"/>
      <c r="AL184" s="22"/>
      <c r="AM184" s="22"/>
      <c r="AN184" s="22"/>
    </row>
    <row r="185" spans="1:40" s="4" customFormat="1">
      <c r="A185" s="22" t="s">
        <v>8</v>
      </c>
      <c r="B185" s="22" t="s">
        <v>83</v>
      </c>
      <c r="C185" s="22"/>
      <c r="D185" s="22"/>
      <c r="E185" s="22"/>
      <c r="F185" s="22"/>
      <c r="G185" s="22"/>
      <c r="H185" s="23"/>
      <c r="I185" s="22"/>
      <c r="J185" s="22"/>
      <c r="K185" s="22"/>
      <c r="L185" s="22"/>
      <c r="M185" s="22"/>
      <c r="N185" s="22"/>
      <c r="O185" s="22"/>
      <c r="P185" s="22"/>
      <c r="Q185" s="22"/>
      <c r="R185" s="22">
        <v>3</v>
      </c>
      <c r="S185" s="22"/>
      <c r="T185" s="22">
        <v>-0.5</v>
      </c>
      <c r="U185" s="22"/>
      <c r="V185" s="22"/>
      <c r="W185" s="22"/>
      <c r="X185" s="22"/>
      <c r="Y185" s="22">
        <v>3</v>
      </c>
      <c r="Z185" s="22"/>
      <c r="AA185" s="22"/>
      <c r="AB185" s="22"/>
      <c r="AC185" s="22"/>
      <c r="AD185" s="22"/>
      <c r="AE185" s="22"/>
      <c r="AF185" s="22"/>
      <c r="AG185" s="22"/>
      <c r="AH185" s="22"/>
      <c r="AI185" s="22"/>
      <c r="AJ185" s="22"/>
      <c r="AK185" s="22">
        <v>3</v>
      </c>
      <c r="AL185" s="22"/>
      <c r="AM185" s="22"/>
      <c r="AN185" s="22"/>
    </row>
    <row r="186" spans="1:40" s="4" customFormat="1">
      <c r="A186" s="22" t="s">
        <v>8</v>
      </c>
      <c r="B186" s="22" t="s">
        <v>412</v>
      </c>
      <c r="C186" s="22"/>
      <c r="D186" s="22"/>
      <c r="E186" s="22"/>
      <c r="F186" s="22"/>
      <c r="G186" s="22"/>
      <c r="H186" s="23"/>
      <c r="I186" s="22"/>
      <c r="J186" s="22">
        <v>3</v>
      </c>
      <c r="K186" s="22"/>
      <c r="L186" s="22"/>
      <c r="M186" s="22"/>
      <c r="N186" s="22"/>
      <c r="O186" s="22"/>
      <c r="P186" s="22"/>
      <c r="Q186" s="22"/>
      <c r="R186" s="22"/>
      <c r="S186" s="22"/>
      <c r="T186" s="22"/>
      <c r="U186" s="22"/>
      <c r="V186" s="22"/>
      <c r="W186" s="22" t="s">
        <v>429</v>
      </c>
      <c r="X186" s="22"/>
      <c r="Y186" s="22"/>
      <c r="Z186" s="22"/>
      <c r="AA186" s="22"/>
      <c r="AB186" s="22"/>
      <c r="AC186" s="22"/>
      <c r="AD186" s="22"/>
      <c r="AE186" s="22">
        <v>3</v>
      </c>
      <c r="AF186" s="22"/>
      <c r="AG186" s="22"/>
      <c r="AH186" s="22"/>
      <c r="AI186" s="22"/>
      <c r="AJ186" s="22"/>
      <c r="AK186" s="22"/>
      <c r="AL186" s="22"/>
      <c r="AM186" s="22"/>
      <c r="AN186" s="22"/>
    </row>
    <row r="187" spans="1:40" s="4" customFormat="1">
      <c r="A187" s="22" t="s">
        <v>8</v>
      </c>
      <c r="B187" s="22" t="s">
        <v>530</v>
      </c>
      <c r="C187" s="22"/>
      <c r="D187" s="22"/>
      <c r="E187" s="22"/>
      <c r="F187" s="22"/>
      <c r="G187" s="22"/>
      <c r="H187" s="23"/>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row>
    <row r="188" spans="1:40" s="4" customFormat="1">
      <c r="A188" s="22" t="s">
        <v>8</v>
      </c>
      <c r="B188" s="22" t="s">
        <v>84</v>
      </c>
      <c r="C188" s="22">
        <v>2.5</v>
      </c>
      <c r="D188" s="22"/>
      <c r="E188" s="22">
        <v>-1</v>
      </c>
      <c r="F188" s="22"/>
      <c r="G188" s="22"/>
      <c r="H188" s="22">
        <v>-0.5</v>
      </c>
      <c r="I188" s="22"/>
      <c r="J188" s="22"/>
      <c r="K188" s="22"/>
      <c r="L188" s="22"/>
      <c r="M188" s="22"/>
      <c r="N188" s="22"/>
      <c r="O188" s="22"/>
      <c r="P188" s="22"/>
      <c r="Q188" s="22"/>
      <c r="R188" s="22"/>
      <c r="S188" s="22"/>
      <c r="T188" s="22"/>
      <c r="U188" s="22"/>
      <c r="V188" s="22"/>
      <c r="W188" s="22" t="s">
        <v>429</v>
      </c>
      <c r="X188" s="22"/>
      <c r="Y188" s="22"/>
      <c r="Z188" s="22"/>
      <c r="AA188" s="22">
        <v>-0.5</v>
      </c>
      <c r="AB188" s="22"/>
      <c r="AC188" s="22"/>
      <c r="AD188" s="22">
        <v>-3</v>
      </c>
      <c r="AE188" s="22"/>
      <c r="AF188" s="22"/>
      <c r="AG188" s="22"/>
      <c r="AH188" s="22"/>
      <c r="AI188" s="22">
        <v>-0.5</v>
      </c>
      <c r="AJ188" s="22"/>
      <c r="AK188" s="22"/>
      <c r="AL188" s="22"/>
      <c r="AM188" s="22"/>
      <c r="AN188" s="22">
        <v>-0.5</v>
      </c>
    </row>
    <row r="189" spans="1:40" s="4" customFormat="1">
      <c r="A189" s="22" t="s">
        <v>8</v>
      </c>
      <c r="B189" s="22" t="s">
        <v>481</v>
      </c>
      <c r="C189" s="22"/>
      <c r="D189" s="22"/>
      <c r="E189" s="22"/>
      <c r="F189" s="22"/>
      <c r="G189" s="22"/>
      <c r="H189" s="23">
        <v>3</v>
      </c>
      <c r="I189" s="22"/>
      <c r="J189" s="22"/>
      <c r="K189" s="22"/>
      <c r="L189" s="22"/>
      <c r="M189" s="22">
        <v>3</v>
      </c>
      <c r="N189" s="22"/>
      <c r="O189" s="22"/>
      <c r="P189" s="22">
        <v>3</v>
      </c>
      <c r="Q189" s="22">
        <v>3</v>
      </c>
      <c r="R189" s="22"/>
      <c r="S189" s="22"/>
      <c r="T189" s="22"/>
      <c r="U189" s="22"/>
      <c r="V189" s="22"/>
      <c r="W189" s="22"/>
      <c r="X189" s="22"/>
      <c r="Y189" s="22"/>
      <c r="Z189" s="22"/>
      <c r="AA189" s="22"/>
      <c r="AB189" s="22"/>
      <c r="AC189" s="22"/>
      <c r="AD189" s="22"/>
      <c r="AE189" s="22"/>
      <c r="AF189" s="22"/>
      <c r="AG189" s="22"/>
      <c r="AH189" s="22"/>
      <c r="AI189" s="22"/>
      <c r="AJ189" s="22"/>
      <c r="AK189" s="22"/>
      <c r="AL189" s="22"/>
      <c r="AM189" s="22">
        <v>-0.5</v>
      </c>
      <c r="AN189" s="22">
        <v>-0.5</v>
      </c>
    </row>
    <row r="190" spans="1:40" s="4" customFormat="1">
      <c r="A190" s="22" t="s">
        <v>8</v>
      </c>
      <c r="B190" s="22" t="s">
        <v>461</v>
      </c>
      <c r="C190" s="22"/>
      <c r="D190" s="22"/>
      <c r="E190" s="22"/>
      <c r="F190" s="22"/>
      <c r="G190" s="22"/>
      <c r="H190" s="23"/>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row>
    <row r="191" spans="1:40" s="4" customFormat="1">
      <c r="A191" s="22" t="s">
        <v>8</v>
      </c>
      <c r="B191" s="22" t="s">
        <v>371</v>
      </c>
      <c r="C191" s="22"/>
      <c r="D191" s="22"/>
      <c r="E191" s="22"/>
      <c r="F191" s="22">
        <v>-0.5</v>
      </c>
      <c r="G191" s="22"/>
      <c r="H191" s="23"/>
      <c r="I191" s="22"/>
      <c r="J191" s="22"/>
      <c r="K191" s="22"/>
      <c r="L191" s="22"/>
      <c r="M191" s="22"/>
      <c r="N191" s="22"/>
      <c r="O191" s="22"/>
      <c r="P191" s="22"/>
      <c r="Q191" s="22"/>
      <c r="R191" s="22"/>
      <c r="S191" s="22"/>
      <c r="T191" s="22"/>
      <c r="U191" s="22"/>
      <c r="V191" s="22"/>
      <c r="W191" s="22"/>
      <c r="X191" s="22"/>
      <c r="Y191" s="22">
        <v>3</v>
      </c>
      <c r="Z191" s="22"/>
      <c r="AA191" s="22"/>
      <c r="AB191" s="22"/>
      <c r="AC191" s="22"/>
      <c r="AD191" s="22"/>
      <c r="AE191" s="22"/>
      <c r="AF191" s="22"/>
      <c r="AG191" s="22">
        <v>-0.5</v>
      </c>
      <c r="AH191" s="22"/>
      <c r="AI191" s="22"/>
      <c r="AJ191" s="22"/>
      <c r="AK191" s="22"/>
      <c r="AL191" s="22"/>
      <c r="AM191" s="22"/>
      <c r="AN191" s="22"/>
    </row>
    <row r="192" spans="1:40" s="4" customFormat="1">
      <c r="A192" s="22" t="s">
        <v>14</v>
      </c>
      <c r="B192" s="22" t="s">
        <v>85</v>
      </c>
      <c r="C192" s="22">
        <v>-0.5</v>
      </c>
      <c r="D192" s="22">
        <v>5</v>
      </c>
      <c r="E192" s="22"/>
      <c r="F192" s="22"/>
      <c r="G192" s="22"/>
      <c r="H192" s="23"/>
      <c r="I192" s="22"/>
      <c r="J192" s="22"/>
      <c r="K192" s="22"/>
      <c r="L192" s="22"/>
      <c r="M192" s="22"/>
      <c r="N192" s="22"/>
      <c r="O192" s="22"/>
      <c r="P192" s="22"/>
      <c r="Q192" s="22"/>
      <c r="R192" s="22"/>
      <c r="S192" s="22"/>
      <c r="T192" s="22"/>
      <c r="U192" s="22"/>
      <c r="V192" s="22"/>
      <c r="W192" s="22"/>
      <c r="X192" s="22"/>
      <c r="Y192" s="22"/>
      <c r="Z192" s="22"/>
      <c r="AA192" s="22"/>
      <c r="AB192" s="22"/>
      <c r="AC192" s="22"/>
      <c r="AD192" s="22">
        <v>3</v>
      </c>
      <c r="AE192" s="22"/>
      <c r="AF192" s="22"/>
      <c r="AG192" s="22"/>
      <c r="AH192" s="22"/>
      <c r="AI192" s="22"/>
      <c r="AJ192" s="22"/>
      <c r="AK192" s="22"/>
      <c r="AL192" s="22"/>
      <c r="AM192" s="22"/>
      <c r="AN192" s="22"/>
    </row>
    <row r="193" spans="1:40" s="4" customFormat="1">
      <c r="A193" s="22" t="s">
        <v>14</v>
      </c>
      <c r="B193" s="22" t="s">
        <v>452</v>
      </c>
      <c r="C193" s="22"/>
      <c r="D193" s="22"/>
      <c r="E193" s="22"/>
      <c r="F193" s="22"/>
      <c r="G193" s="22"/>
      <c r="H193" s="23"/>
      <c r="I193" s="22"/>
      <c r="J193" s="22"/>
      <c r="K193" s="22"/>
      <c r="L193" s="22"/>
      <c r="M193" s="22">
        <v>-0.5</v>
      </c>
      <c r="N193" s="22"/>
      <c r="O193" s="22"/>
      <c r="P193" s="22"/>
      <c r="Q193" s="22"/>
      <c r="R193" s="22"/>
      <c r="S193" s="22"/>
      <c r="T193" s="22"/>
      <c r="U193" s="22"/>
      <c r="V193" s="22"/>
      <c r="W193" s="22" t="s">
        <v>429</v>
      </c>
      <c r="X193" s="22"/>
      <c r="Y193" s="22"/>
      <c r="Z193" s="22"/>
      <c r="AA193" s="22"/>
      <c r="AB193" s="22"/>
      <c r="AC193" s="22">
        <v>-0.5</v>
      </c>
      <c r="AD193" s="22"/>
      <c r="AE193" s="22"/>
      <c r="AF193" s="22"/>
      <c r="AG193" s="22">
        <v>-0.5</v>
      </c>
      <c r="AH193" s="22"/>
      <c r="AI193" s="22"/>
      <c r="AJ193" s="22"/>
      <c r="AK193" s="22"/>
      <c r="AL193" s="22"/>
      <c r="AM193" s="22">
        <v>-0.5</v>
      </c>
      <c r="AN193" s="22"/>
    </row>
    <row r="194" spans="1:40" s="4" customFormat="1">
      <c r="A194" s="22" t="s">
        <v>14</v>
      </c>
      <c r="B194" s="22" t="s">
        <v>355</v>
      </c>
      <c r="C194" s="22"/>
      <c r="D194" s="22"/>
      <c r="E194" s="22"/>
      <c r="F194" s="22"/>
      <c r="G194" s="22"/>
      <c r="H194" s="23"/>
      <c r="I194" s="22"/>
      <c r="J194" s="22"/>
      <c r="K194" s="22"/>
      <c r="L194" s="22"/>
      <c r="M194" s="22"/>
      <c r="N194" s="22"/>
      <c r="O194" s="22"/>
      <c r="P194" s="22"/>
      <c r="Q194" s="22"/>
      <c r="R194" s="22"/>
      <c r="S194" s="22"/>
      <c r="T194" s="22"/>
      <c r="U194" s="22"/>
      <c r="V194" s="22">
        <v>6</v>
      </c>
      <c r="W194" s="22"/>
      <c r="X194" s="22"/>
      <c r="Y194" s="22"/>
      <c r="Z194" s="22">
        <v>-0.5</v>
      </c>
      <c r="AA194" s="22"/>
      <c r="AB194" s="22"/>
      <c r="AC194" s="22"/>
      <c r="AD194" s="22">
        <v>3</v>
      </c>
      <c r="AE194" s="22">
        <v>-0.5</v>
      </c>
      <c r="AF194" s="22"/>
      <c r="AG194" s="22"/>
      <c r="AH194" s="22"/>
      <c r="AI194" s="22">
        <v>2</v>
      </c>
      <c r="AJ194" s="22">
        <v>-0.5</v>
      </c>
      <c r="AK194" s="22"/>
      <c r="AL194" s="22"/>
      <c r="AM194" s="22"/>
      <c r="AN194" s="22"/>
    </row>
    <row r="195" spans="1:40" s="4" customFormat="1">
      <c r="A195" s="22" t="s">
        <v>14</v>
      </c>
      <c r="B195" s="22" t="s">
        <v>86</v>
      </c>
      <c r="C195" s="22">
        <v>3</v>
      </c>
      <c r="D195" s="22">
        <v>6</v>
      </c>
      <c r="E195" s="22"/>
      <c r="F195" s="22">
        <v>3</v>
      </c>
      <c r="G195" s="22">
        <v>2</v>
      </c>
      <c r="H195" s="23"/>
      <c r="I195" s="22">
        <v>-0.5</v>
      </c>
      <c r="J195" s="22">
        <v>8</v>
      </c>
      <c r="K195" s="22"/>
      <c r="L195" s="22">
        <v>2</v>
      </c>
      <c r="M195" s="22" t="s">
        <v>429</v>
      </c>
      <c r="N195" s="22">
        <v>5</v>
      </c>
      <c r="O195" s="22"/>
      <c r="P195" s="22">
        <v>2</v>
      </c>
      <c r="Q195" s="22"/>
      <c r="R195" s="22">
        <v>3</v>
      </c>
      <c r="S195" s="22">
        <v>3</v>
      </c>
      <c r="T195" s="22"/>
      <c r="U195" s="22"/>
      <c r="V195" s="22"/>
      <c r="W195" s="22"/>
      <c r="X195" s="22"/>
      <c r="Y195" s="22"/>
      <c r="Z195" s="22"/>
      <c r="AA195" s="22"/>
      <c r="AB195" s="22"/>
      <c r="AC195" s="22"/>
      <c r="AD195" s="22"/>
      <c r="AE195" s="22"/>
      <c r="AF195" s="22"/>
      <c r="AG195" s="22"/>
      <c r="AH195" s="22"/>
      <c r="AI195" s="22"/>
      <c r="AJ195" s="22"/>
      <c r="AK195" s="22"/>
      <c r="AL195" s="22">
        <v>3</v>
      </c>
      <c r="AM195" s="22"/>
      <c r="AN195" s="22"/>
    </row>
    <row r="196" spans="1:40" s="4" customFormat="1">
      <c r="A196" s="22" t="s">
        <v>14</v>
      </c>
      <c r="B196" s="22" t="s">
        <v>482</v>
      </c>
      <c r="C196" s="22"/>
      <c r="D196" s="22"/>
      <c r="E196" s="22"/>
      <c r="F196" s="22"/>
      <c r="G196" s="22"/>
      <c r="H196" s="23"/>
      <c r="I196" s="22"/>
      <c r="J196" s="22"/>
      <c r="K196" s="22"/>
      <c r="L196" s="22"/>
      <c r="M196" s="22"/>
      <c r="N196" s="22"/>
      <c r="O196" s="22"/>
      <c r="P196" s="22"/>
      <c r="Q196" s="22"/>
      <c r="R196" s="22">
        <v>-0.5</v>
      </c>
      <c r="S196" s="22"/>
      <c r="T196" s="22"/>
      <c r="U196" s="22"/>
      <c r="V196" s="22"/>
      <c r="W196" s="22"/>
      <c r="X196" s="22"/>
      <c r="Y196" s="22"/>
      <c r="Z196" s="22"/>
      <c r="AA196" s="22"/>
      <c r="AB196" s="22"/>
      <c r="AC196" s="22"/>
      <c r="AD196" s="22"/>
      <c r="AE196" s="22"/>
      <c r="AF196" s="22"/>
      <c r="AG196" s="22"/>
      <c r="AH196" s="22"/>
      <c r="AI196" s="22"/>
      <c r="AJ196" s="22"/>
      <c r="AK196" s="22"/>
      <c r="AL196" s="22"/>
      <c r="AM196" s="22"/>
      <c r="AN196" s="22">
        <v>3</v>
      </c>
    </row>
    <row r="197" spans="1:40" s="4" customFormat="1">
      <c r="A197" s="22" t="s">
        <v>14</v>
      </c>
      <c r="B197" s="22" t="s">
        <v>411</v>
      </c>
      <c r="C197" s="22"/>
      <c r="D197" s="22"/>
      <c r="E197" s="22"/>
      <c r="F197" s="22"/>
      <c r="G197" s="22"/>
      <c r="H197" s="23"/>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row>
    <row r="198" spans="1:40" s="4" customFormat="1">
      <c r="A198" s="155" t="s">
        <v>287</v>
      </c>
      <c r="B198" s="155"/>
      <c r="C198" s="155"/>
      <c r="D198" s="155"/>
      <c r="E198" s="155"/>
      <c r="F198" s="155"/>
      <c r="G198" s="155"/>
      <c r="H198" s="155"/>
      <c r="I198" s="155"/>
      <c r="J198" s="155"/>
      <c r="K198" s="155"/>
      <c r="L198" s="155"/>
      <c r="M198" s="155"/>
      <c r="N198" s="155"/>
      <c r="O198" s="155"/>
      <c r="P198" s="155"/>
      <c r="Q198" s="155"/>
      <c r="R198" s="155"/>
      <c r="S198" s="155"/>
      <c r="T198" s="155"/>
      <c r="U198" s="155"/>
      <c r="V198" s="155"/>
      <c r="W198" s="155"/>
      <c r="X198" s="155"/>
      <c r="Y198" s="155"/>
      <c r="Z198" s="155"/>
      <c r="AA198" s="155"/>
      <c r="AB198" s="155"/>
      <c r="AC198" s="155"/>
      <c r="AD198" s="155"/>
      <c r="AE198" s="155"/>
      <c r="AF198" s="155"/>
      <c r="AG198" s="155"/>
      <c r="AH198" s="155"/>
      <c r="AI198" s="155"/>
      <c r="AJ198" s="155"/>
      <c r="AK198" s="155"/>
      <c r="AL198" s="155"/>
      <c r="AM198" s="155"/>
      <c r="AN198" s="155"/>
    </row>
    <row r="199" spans="1:40" s="4" customFormat="1">
      <c r="A199" s="24" t="s">
        <v>0</v>
      </c>
      <c r="B199" s="24" t="s">
        <v>614</v>
      </c>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row>
    <row r="200" spans="1:40" s="4" customFormat="1">
      <c r="A200" s="24" t="s">
        <v>0</v>
      </c>
      <c r="B200" s="24" t="s">
        <v>87</v>
      </c>
      <c r="C200" s="24">
        <v>-2.5</v>
      </c>
      <c r="D200" s="24">
        <v>-5</v>
      </c>
      <c r="E200" s="24">
        <v>-0.5</v>
      </c>
      <c r="F200" s="24"/>
      <c r="G200" s="24">
        <v>-1</v>
      </c>
      <c r="H200" s="25">
        <v>-2</v>
      </c>
      <c r="I200" s="24">
        <v>-1</v>
      </c>
      <c r="J200" s="24">
        <v>-1</v>
      </c>
      <c r="K200" s="24">
        <v>-2</v>
      </c>
      <c r="L200" s="24"/>
      <c r="M200" s="24"/>
      <c r="N200" s="24"/>
      <c r="O200" s="24">
        <v>2</v>
      </c>
      <c r="P200" s="24">
        <v>-1</v>
      </c>
      <c r="Q200" s="24">
        <v>-2</v>
      </c>
      <c r="R200" s="24">
        <v>-1</v>
      </c>
      <c r="S200" s="24">
        <v>-1</v>
      </c>
      <c r="T200" s="24"/>
      <c r="U200" s="24">
        <v>-4</v>
      </c>
      <c r="V200" s="24"/>
      <c r="W200" s="24">
        <v>-3</v>
      </c>
      <c r="X200" s="24">
        <v>-1</v>
      </c>
      <c r="Y200" s="24"/>
      <c r="Z200" s="24">
        <v>-3</v>
      </c>
      <c r="AA200" s="24">
        <v>-1</v>
      </c>
      <c r="AB200" s="24"/>
      <c r="AC200" s="24">
        <v>-2</v>
      </c>
      <c r="AD200" s="24">
        <v>-1</v>
      </c>
      <c r="AE200" s="24">
        <v>-1</v>
      </c>
      <c r="AF200" s="24"/>
      <c r="AG200" s="24">
        <v>-3</v>
      </c>
      <c r="AH200" s="24">
        <v>-2</v>
      </c>
      <c r="AI200" s="24">
        <v>-2</v>
      </c>
      <c r="AJ200" s="24">
        <v>-2</v>
      </c>
      <c r="AK200" s="24">
        <v>-1.5</v>
      </c>
      <c r="AL200" s="24"/>
      <c r="AM200" s="24">
        <v>-4</v>
      </c>
      <c r="AN200" s="24"/>
    </row>
    <row r="201" spans="1:40" s="4" customFormat="1">
      <c r="A201" s="24" t="s">
        <v>2</v>
      </c>
      <c r="B201" s="24" t="s">
        <v>88</v>
      </c>
      <c r="C201" s="24"/>
      <c r="D201" s="24"/>
      <c r="E201" s="24"/>
      <c r="F201" s="24"/>
      <c r="G201" s="24"/>
      <c r="H201" s="25"/>
      <c r="I201" s="24"/>
      <c r="J201" s="24"/>
      <c r="K201" s="24"/>
      <c r="L201" s="24">
        <v>-0.5</v>
      </c>
      <c r="M201" s="24"/>
      <c r="N201" s="24"/>
      <c r="O201" s="24"/>
      <c r="P201" s="24"/>
      <c r="Q201" s="24"/>
      <c r="R201" s="24"/>
      <c r="S201" s="24"/>
      <c r="T201" s="24">
        <v>-0.5</v>
      </c>
      <c r="U201" s="24">
        <v>-0.5</v>
      </c>
      <c r="V201" s="24">
        <v>3</v>
      </c>
      <c r="W201" s="24"/>
      <c r="X201" s="24"/>
      <c r="Y201" s="24">
        <v>3</v>
      </c>
      <c r="Z201" s="24"/>
      <c r="AA201" s="24"/>
      <c r="AB201" s="24">
        <v>3</v>
      </c>
      <c r="AC201" s="24"/>
      <c r="AD201" s="24"/>
      <c r="AE201" s="24"/>
      <c r="AF201" s="24"/>
      <c r="AG201" s="24"/>
      <c r="AH201" s="24"/>
      <c r="AI201" s="24"/>
      <c r="AJ201" s="24"/>
      <c r="AK201" s="24"/>
      <c r="AL201" s="24"/>
      <c r="AM201" s="24">
        <v>-0.5</v>
      </c>
      <c r="AN201" s="24"/>
    </row>
    <row r="202" spans="1:40" s="4" customFormat="1">
      <c r="A202" s="24" t="s">
        <v>2</v>
      </c>
      <c r="B202" s="24" t="s">
        <v>409</v>
      </c>
      <c r="C202" s="24"/>
      <c r="D202" s="24"/>
      <c r="E202" s="24">
        <v>3</v>
      </c>
      <c r="F202" s="24"/>
      <c r="G202" s="24">
        <v>-0.5</v>
      </c>
      <c r="H202" s="25"/>
      <c r="I202" s="24"/>
      <c r="J202" s="24"/>
      <c r="K202" s="24"/>
      <c r="L202" s="24">
        <v>-0.5</v>
      </c>
      <c r="M202" s="24"/>
      <c r="N202" s="24"/>
      <c r="O202" s="24"/>
      <c r="P202" s="24"/>
      <c r="Q202" s="24"/>
      <c r="R202" s="24"/>
      <c r="S202" s="24"/>
      <c r="T202" s="24"/>
      <c r="U202" s="24"/>
      <c r="V202" s="24"/>
      <c r="W202" s="24">
        <v>3</v>
      </c>
      <c r="X202" s="24"/>
      <c r="Y202" s="24"/>
      <c r="Z202" s="24"/>
      <c r="AA202" s="24"/>
      <c r="AB202" s="24"/>
      <c r="AC202" s="24"/>
      <c r="AD202" s="24"/>
      <c r="AE202" s="24"/>
      <c r="AF202" s="24"/>
      <c r="AG202" s="24"/>
      <c r="AH202" s="24"/>
      <c r="AI202" s="24"/>
      <c r="AJ202" s="24"/>
      <c r="AK202" s="24">
        <v>-0.5</v>
      </c>
      <c r="AL202" s="24"/>
      <c r="AM202" s="24"/>
      <c r="AN202" s="24"/>
    </row>
    <row r="203" spans="1:40" s="4" customFormat="1">
      <c r="A203" s="24" t="s">
        <v>2</v>
      </c>
      <c r="B203" s="24" t="s">
        <v>533</v>
      </c>
      <c r="C203" s="24"/>
      <c r="D203" s="24"/>
      <c r="E203" s="24"/>
      <c r="F203" s="24"/>
      <c r="G203" s="24"/>
      <c r="H203" s="25"/>
      <c r="I203" s="24"/>
      <c r="J203" s="24"/>
      <c r="K203" s="24"/>
      <c r="L203" s="24"/>
      <c r="M203" s="24"/>
      <c r="N203" s="24"/>
      <c r="O203" s="24"/>
      <c r="P203" s="24"/>
      <c r="Q203" s="24"/>
      <c r="R203" s="24"/>
      <c r="S203" s="24"/>
      <c r="T203" s="24"/>
      <c r="U203" s="24"/>
      <c r="V203" s="24"/>
      <c r="W203" s="24">
        <v>-0.5</v>
      </c>
      <c r="X203" s="24"/>
      <c r="Y203" s="24">
        <v>-0.5</v>
      </c>
      <c r="Z203" s="24">
        <v>-0.5</v>
      </c>
      <c r="AA203" s="24"/>
      <c r="AB203" s="24">
        <v>-0.5</v>
      </c>
      <c r="AC203" s="24"/>
      <c r="AD203" s="24"/>
      <c r="AE203" s="24">
        <v>-0.5</v>
      </c>
      <c r="AF203" s="24"/>
      <c r="AG203" s="24"/>
      <c r="AH203" s="24"/>
      <c r="AI203" s="24"/>
      <c r="AJ203" s="24"/>
      <c r="AK203" s="24"/>
      <c r="AL203" s="24">
        <v>-0.5</v>
      </c>
      <c r="AM203" s="24">
        <v>-0.5</v>
      </c>
      <c r="AN203" s="24"/>
    </row>
    <row r="204" spans="1:40" s="4" customFormat="1">
      <c r="A204" s="24" t="s">
        <v>2</v>
      </c>
      <c r="B204" s="24" t="s">
        <v>521</v>
      </c>
      <c r="C204" s="24"/>
      <c r="D204" s="24"/>
      <c r="E204" s="24"/>
      <c r="F204" s="24"/>
      <c r="G204" s="24"/>
      <c r="H204" s="25"/>
      <c r="I204" s="24"/>
      <c r="J204" s="24"/>
      <c r="K204" s="24"/>
      <c r="L204" s="24"/>
      <c r="M204" s="24"/>
      <c r="N204" s="24"/>
      <c r="O204" s="24"/>
      <c r="P204" s="24"/>
      <c r="Q204" s="24"/>
      <c r="R204" s="24"/>
      <c r="S204" s="24"/>
      <c r="T204" s="24"/>
      <c r="U204" s="24"/>
      <c r="V204" s="24"/>
      <c r="W204" s="24"/>
      <c r="X204" s="24">
        <v>-0.5</v>
      </c>
      <c r="Y204" s="24"/>
      <c r="Z204" s="24"/>
      <c r="AA204" s="24"/>
      <c r="AB204" s="24"/>
      <c r="AC204" s="24"/>
      <c r="AD204" s="24"/>
      <c r="AE204" s="24"/>
      <c r="AF204" s="24"/>
      <c r="AG204" s="24"/>
      <c r="AH204" s="24"/>
      <c r="AI204" s="24"/>
      <c r="AJ204" s="24"/>
      <c r="AK204" s="24">
        <v>3</v>
      </c>
      <c r="AL204" s="24"/>
      <c r="AM204" s="24"/>
      <c r="AN204" s="24"/>
    </row>
    <row r="205" spans="1:40" s="4" customFormat="1">
      <c r="A205" s="24" t="s">
        <v>2</v>
      </c>
      <c r="B205" s="24" t="s">
        <v>410</v>
      </c>
      <c r="C205" s="24"/>
      <c r="D205" s="24"/>
      <c r="E205" s="24"/>
      <c r="F205" s="24"/>
      <c r="G205" s="24"/>
      <c r="H205" s="25"/>
      <c r="I205" s="24"/>
      <c r="J205" s="24"/>
      <c r="K205" s="24"/>
      <c r="L205" s="24"/>
      <c r="M205" s="24"/>
      <c r="N205" s="24"/>
      <c r="O205" s="24"/>
      <c r="P205" s="24"/>
      <c r="Q205" s="24"/>
      <c r="R205" s="24"/>
      <c r="S205" s="24"/>
      <c r="T205" s="24"/>
      <c r="U205" s="24"/>
      <c r="V205" s="24"/>
      <c r="W205" s="24">
        <v>2.5</v>
      </c>
      <c r="X205" s="24"/>
      <c r="Y205" s="24"/>
      <c r="Z205" s="24"/>
      <c r="AA205" s="24"/>
      <c r="AB205" s="24"/>
      <c r="AC205" s="24">
        <v>-0.5</v>
      </c>
      <c r="AD205" s="24">
        <v>-0.5</v>
      </c>
      <c r="AE205" s="24">
        <v>-0.5</v>
      </c>
      <c r="AF205" s="24"/>
      <c r="AG205" s="24"/>
      <c r="AH205" s="24"/>
      <c r="AI205" s="24">
        <v>-0.5</v>
      </c>
      <c r="AJ205" s="24">
        <v>2.5</v>
      </c>
      <c r="AK205" s="24"/>
      <c r="AL205" s="24"/>
      <c r="AM205" s="24"/>
      <c r="AN205" s="24"/>
    </row>
    <row r="206" spans="1:40" s="4" customFormat="1">
      <c r="A206" s="24" t="s">
        <v>2</v>
      </c>
      <c r="B206" s="24" t="s">
        <v>408</v>
      </c>
      <c r="C206" s="24"/>
      <c r="D206" s="24"/>
      <c r="E206" s="24"/>
      <c r="F206" s="24"/>
      <c r="G206" s="24"/>
      <c r="H206" s="25"/>
      <c r="I206" s="24"/>
      <c r="J206" s="24"/>
      <c r="K206" s="24"/>
      <c r="L206" s="24"/>
      <c r="M206" s="24"/>
      <c r="N206" s="24"/>
      <c r="O206" s="24"/>
      <c r="P206" s="24"/>
      <c r="Q206" s="24"/>
      <c r="R206" s="24"/>
      <c r="S206" s="24">
        <v>-0.5</v>
      </c>
      <c r="T206" s="24"/>
      <c r="U206" s="24"/>
      <c r="V206" s="24"/>
      <c r="W206" s="24"/>
      <c r="X206" s="24"/>
      <c r="Y206" s="24"/>
      <c r="Z206" s="24"/>
      <c r="AA206" s="24"/>
      <c r="AB206" s="24"/>
      <c r="AC206" s="24"/>
      <c r="AD206" s="24"/>
      <c r="AE206" s="24"/>
      <c r="AF206" s="24"/>
      <c r="AG206" s="24"/>
      <c r="AH206" s="24"/>
      <c r="AI206" s="24"/>
      <c r="AJ206" s="24"/>
      <c r="AK206" s="24"/>
      <c r="AL206" s="24"/>
      <c r="AM206" s="24"/>
      <c r="AN206" s="24"/>
    </row>
    <row r="207" spans="1:40" s="4" customFormat="1">
      <c r="A207" s="24" t="s">
        <v>2</v>
      </c>
      <c r="B207" s="24" t="s">
        <v>89</v>
      </c>
      <c r="C207" s="24">
        <v>-0.5</v>
      </c>
      <c r="D207" s="24">
        <v>-0.5</v>
      </c>
      <c r="E207" s="24">
        <v>-0.5</v>
      </c>
      <c r="F207" s="24">
        <v>-0.5</v>
      </c>
      <c r="G207" s="24"/>
      <c r="H207" s="25"/>
      <c r="I207" s="24">
        <v>-0.5</v>
      </c>
      <c r="J207" s="24"/>
      <c r="K207" s="24"/>
      <c r="L207" s="24">
        <v>-0.5</v>
      </c>
      <c r="M207" s="24"/>
      <c r="N207" s="24"/>
      <c r="O207" s="24">
        <v>-1</v>
      </c>
      <c r="P207" s="24"/>
      <c r="Q207" s="24">
        <v>-1</v>
      </c>
      <c r="R207" s="24"/>
      <c r="S207" s="24"/>
      <c r="T207" s="24"/>
      <c r="U207" s="24"/>
      <c r="V207" s="24"/>
      <c r="W207" s="24"/>
      <c r="X207" s="24"/>
      <c r="Y207" s="24"/>
      <c r="Z207" s="24"/>
      <c r="AA207" s="24"/>
      <c r="AB207" s="24"/>
      <c r="AC207" s="24"/>
      <c r="AD207" s="24"/>
      <c r="AE207" s="24"/>
      <c r="AF207" s="24"/>
      <c r="AG207" s="24"/>
      <c r="AH207" s="24"/>
      <c r="AI207" s="24"/>
      <c r="AJ207" s="24"/>
      <c r="AK207" s="24"/>
      <c r="AL207" s="24"/>
      <c r="AM207" s="24"/>
      <c r="AN207" s="24"/>
    </row>
    <row r="208" spans="1:40" s="4" customFormat="1">
      <c r="A208" s="24" t="s">
        <v>2</v>
      </c>
      <c r="B208" s="24" t="s">
        <v>498</v>
      </c>
      <c r="C208" s="24"/>
      <c r="D208" s="24"/>
      <c r="E208" s="24"/>
      <c r="F208" s="24"/>
      <c r="G208" s="24"/>
      <c r="H208" s="25"/>
      <c r="I208" s="24"/>
      <c r="J208" s="24">
        <v>-0.5</v>
      </c>
      <c r="K208" s="24"/>
      <c r="L208" s="24"/>
      <c r="M208" s="24"/>
      <c r="N208" s="24"/>
      <c r="O208" s="24"/>
      <c r="P208" s="24">
        <v>-0.5</v>
      </c>
      <c r="Q208" s="24"/>
      <c r="R208" s="24"/>
      <c r="S208" s="24"/>
      <c r="T208" s="24"/>
      <c r="U208" s="24"/>
      <c r="V208" s="24"/>
      <c r="W208" s="24"/>
      <c r="X208" s="24"/>
      <c r="Y208" s="24"/>
      <c r="Z208" s="24"/>
      <c r="AA208" s="24"/>
      <c r="AB208" s="24"/>
      <c r="AC208" s="24"/>
      <c r="AD208" s="24"/>
      <c r="AE208" s="24"/>
      <c r="AF208" s="24"/>
      <c r="AG208" s="24"/>
      <c r="AH208" s="24"/>
      <c r="AI208" s="24"/>
      <c r="AJ208" s="24"/>
      <c r="AK208" s="24">
        <v>-0.5</v>
      </c>
      <c r="AL208" s="24"/>
      <c r="AM208" s="24"/>
      <c r="AN208" s="24"/>
    </row>
    <row r="209" spans="1:40" s="4" customFormat="1">
      <c r="A209" s="24" t="s">
        <v>2</v>
      </c>
      <c r="B209" s="24" t="s">
        <v>501</v>
      </c>
      <c r="C209" s="24"/>
      <c r="D209" s="24"/>
      <c r="E209" s="24"/>
      <c r="F209" s="24"/>
      <c r="G209" s="24"/>
      <c r="H209" s="25"/>
      <c r="I209" s="24"/>
      <c r="J209" s="24"/>
      <c r="K209" s="24"/>
      <c r="L209" s="24"/>
      <c r="M209" s="24"/>
      <c r="N209" s="24"/>
      <c r="O209" s="24"/>
      <c r="P209" s="24"/>
      <c r="Q209" s="24"/>
      <c r="R209" s="24"/>
      <c r="S209" s="24"/>
      <c r="T209" s="24"/>
      <c r="U209" s="24"/>
      <c r="V209" s="24"/>
      <c r="W209" s="24"/>
      <c r="X209" s="24"/>
      <c r="Y209" s="24"/>
      <c r="Z209" s="24"/>
      <c r="AA209" s="24"/>
      <c r="AB209" s="24"/>
      <c r="AC209" s="24">
        <v>-0.5</v>
      </c>
      <c r="AD209" s="24"/>
      <c r="AE209" s="24"/>
      <c r="AF209" s="24"/>
      <c r="AG209" s="24"/>
      <c r="AH209" s="24"/>
      <c r="AI209" s="24">
        <v>-0.5</v>
      </c>
      <c r="AJ209" s="24"/>
      <c r="AK209" s="24"/>
      <c r="AL209" s="24"/>
      <c r="AM209" s="24"/>
      <c r="AN209" s="24"/>
    </row>
    <row r="210" spans="1:40" s="4" customFormat="1">
      <c r="A210" s="24" t="s">
        <v>2</v>
      </c>
      <c r="B210" s="24" t="s">
        <v>90</v>
      </c>
      <c r="C210" s="24"/>
      <c r="D210" s="24"/>
      <c r="E210" s="24"/>
      <c r="F210" s="24"/>
      <c r="G210" s="24">
        <v>-0.5</v>
      </c>
      <c r="H210" s="25"/>
      <c r="I210" s="24"/>
      <c r="J210" s="24"/>
      <c r="K210" s="24"/>
      <c r="L210" s="24"/>
      <c r="M210" s="24"/>
      <c r="N210" s="24">
        <v>3</v>
      </c>
      <c r="O210" s="24"/>
      <c r="P210" s="24">
        <v>-0.5</v>
      </c>
      <c r="Q210" s="24"/>
      <c r="R210" s="24"/>
      <c r="S210" s="24"/>
      <c r="T210" s="24"/>
      <c r="U210" s="24"/>
      <c r="V210" s="24"/>
      <c r="W210" s="24"/>
      <c r="X210" s="24"/>
      <c r="Y210" s="24">
        <v>-0.5</v>
      </c>
      <c r="Z210" s="24"/>
      <c r="AA210" s="24"/>
      <c r="AB210" s="24"/>
      <c r="AC210" s="24"/>
      <c r="AD210" s="24"/>
      <c r="AE210" s="24"/>
      <c r="AF210" s="24">
        <v>-0.5</v>
      </c>
      <c r="AG210" s="24"/>
      <c r="AH210" s="24"/>
      <c r="AI210" s="24"/>
      <c r="AJ210" s="24"/>
      <c r="AK210" s="24">
        <v>-1</v>
      </c>
      <c r="AL210" s="24"/>
      <c r="AM210" s="24"/>
      <c r="AN210" s="24"/>
    </row>
    <row r="211" spans="1:40" s="4" customFormat="1">
      <c r="A211" s="24" t="s">
        <v>2</v>
      </c>
      <c r="B211" s="24" t="s">
        <v>370</v>
      </c>
      <c r="C211" s="24"/>
      <c r="D211" s="24">
        <v>-1</v>
      </c>
      <c r="E211" s="24"/>
      <c r="F211" s="24"/>
      <c r="G211" s="24"/>
      <c r="H211" s="25"/>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row>
    <row r="212" spans="1:40" s="4" customFormat="1">
      <c r="A212" s="24" t="s">
        <v>2</v>
      </c>
      <c r="B212" s="24" t="s">
        <v>91</v>
      </c>
      <c r="C212" s="24"/>
      <c r="D212" s="24"/>
      <c r="E212" s="24"/>
      <c r="F212" s="24"/>
      <c r="G212" s="24"/>
      <c r="H212" s="25"/>
      <c r="I212" s="24"/>
      <c r="J212" s="24"/>
      <c r="K212" s="24"/>
      <c r="L212" s="24"/>
      <c r="M212" s="24"/>
      <c r="N212" s="24"/>
      <c r="O212" s="24">
        <v>-0.5</v>
      </c>
      <c r="P212" s="24"/>
      <c r="Q212" s="24"/>
      <c r="R212" s="24"/>
      <c r="S212" s="24"/>
      <c r="T212" s="24"/>
      <c r="U212" s="24"/>
      <c r="V212" s="24">
        <v>-0.5</v>
      </c>
      <c r="W212" s="24"/>
      <c r="X212" s="24"/>
      <c r="Y212" s="24"/>
      <c r="Z212" s="24"/>
      <c r="AA212" s="24"/>
      <c r="AB212" s="24"/>
      <c r="AC212" s="24"/>
      <c r="AD212" s="24"/>
      <c r="AE212" s="24"/>
      <c r="AF212" s="24"/>
      <c r="AG212" s="24"/>
      <c r="AH212" s="24"/>
      <c r="AI212" s="24"/>
      <c r="AJ212" s="24"/>
      <c r="AK212" s="24"/>
      <c r="AL212" s="24"/>
      <c r="AM212" s="24">
        <v>-2</v>
      </c>
      <c r="AN212" s="24"/>
    </row>
    <row r="213" spans="1:40" s="4" customFormat="1">
      <c r="A213" s="24" t="s">
        <v>8</v>
      </c>
      <c r="B213" s="24" t="s">
        <v>92</v>
      </c>
      <c r="C213" s="24"/>
      <c r="D213" s="24"/>
      <c r="E213" s="24"/>
      <c r="F213" s="24"/>
      <c r="G213" s="24"/>
      <c r="H213" s="25"/>
      <c r="I213" s="24"/>
      <c r="J213" s="24"/>
      <c r="K213" s="24"/>
      <c r="L213" s="24"/>
      <c r="M213" s="24"/>
      <c r="N213" s="24"/>
      <c r="O213" s="24"/>
      <c r="P213" s="24"/>
      <c r="Q213" s="24"/>
      <c r="R213" s="24">
        <v>3</v>
      </c>
      <c r="S213" s="24"/>
      <c r="T213" s="24">
        <v>3</v>
      </c>
      <c r="U213" s="24"/>
      <c r="V213" s="24">
        <v>-0.5</v>
      </c>
      <c r="W213" s="24">
        <v>-0.5</v>
      </c>
      <c r="X213" s="24">
        <v>-0.5</v>
      </c>
      <c r="Y213" s="24"/>
      <c r="Z213" s="24"/>
      <c r="AA213" s="24"/>
      <c r="AB213" s="24">
        <v>-0.5</v>
      </c>
      <c r="AC213" s="24"/>
      <c r="AD213" s="24"/>
      <c r="AE213" s="24"/>
      <c r="AF213" s="24"/>
      <c r="AG213" s="24">
        <v>-0.5</v>
      </c>
      <c r="AH213" s="24"/>
      <c r="AI213" s="24">
        <v>-0.5</v>
      </c>
      <c r="AJ213" s="24"/>
      <c r="AK213" s="24"/>
      <c r="AL213" s="24"/>
      <c r="AM213" s="24">
        <v>-0.5</v>
      </c>
      <c r="AN213" s="24"/>
    </row>
    <row r="214" spans="1:40" s="4" customFormat="1">
      <c r="A214" s="24" t="s">
        <v>8</v>
      </c>
      <c r="B214" s="24" t="s">
        <v>369</v>
      </c>
      <c r="C214" s="24"/>
      <c r="D214" s="24"/>
      <c r="E214" s="24"/>
      <c r="F214" s="24"/>
      <c r="G214" s="24"/>
      <c r="H214" s="25"/>
      <c r="I214" s="24"/>
      <c r="J214" s="24"/>
      <c r="K214" s="24"/>
      <c r="L214" s="24"/>
      <c r="M214" s="24"/>
      <c r="N214" s="24"/>
      <c r="O214" s="24">
        <v>-0.5</v>
      </c>
      <c r="P214" s="24">
        <v>3</v>
      </c>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row>
    <row r="215" spans="1:40" s="4" customFormat="1">
      <c r="A215" s="24" t="s">
        <v>8</v>
      </c>
      <c r="B215" s="24" t="s">
        <v>567</v>
      </c>
      <c r="C215" s="24"/>
      <c r="D215" s="24"/>
      <c r="E215" s="24"/>
      <c r="F215" s="24"/>
      <c r="G215" s="24"/>
      <c r="H215" s="25"/>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v>-0.5</v>
      </c>
      <c r="AN215" s="24"/>
    </row>
    <row r="216" spans="1:40" s="4" customFormat="1">
      <c r="A216" s="24" t="s">
        <v>8</v>
      </c>
      <c r="B216" s="24" t="s">
        <v>499</v>
      </c>
      <c r="C216" s="24"/>
      <c r="D216" s="24"/>
      <c r="E216" s="24"/>
      <c r="F216" s="24"/>
      <c r="G216" s="24"/>
      <c r="H216" s="25"/>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row>
    <row r="217" spans="1:40" s="4" customFormat="1">
      <c r="A217" s="24" t="s">
        <v>8</v>
      </c>
      <c r="B217" s="24" t="s">
        <v>93</v>
      </c>
      <c r="C217" s="24"/>
      <c r="D217" s="24"/>
      <c r="E217" s="24"/>
      <c r="F217" s="24"/>
      <c r="G217" s="24"/>
      <c r="H217" s="25"/>
      <c r="I217" s="24"/>
      <c r="J217" s="24"/>
      <c r="K217" s="24"/>
      <c r="L217" s="24"/>
      <c r="M217" s="24"/>
      <c r="N217" s="24">
        <v>-0.5</v>
      </c>
      <c r="O217" s="24"/>
      <c r="P217" s="24"/>
      <c r="Q217" s="24"/>
      <c r="R217" s="24"/>
      <c r="S217" s="24"/>
      <c r="T217" s="24"/>
      <c r="U217" s="24">
        <v>-0.5</v>
      </c>
      <c r="V217" s="24">
        <v>-0.5</v>
      </c>
      <c r="W217" s="24"/>
      <c r="X217" s="24"/>
      <c r="Y217" s="24"/>
      <c r="Z217" s="24"/>
      <c r="AA217" s="24"/>
      <c r="AB217" s="24"/>
      <c r="AC217" s="24">
        <v>-0.5</v>
      </c>
      <c r="AD217" s="24"/>
      <c r="AE217" s="24">
        <v>3</v>
      </c>
      <c r="AF217" s="24"/>
      <c r="AG217" s="24"/>
      <c r="AH217" s="24"/>
      <c r="AI217" s="24"/>
      <c r="AJ217" s="24"/>
      <c r="AK217" s="24"/>
      <c r="AL217" s="24">
        <v>-0.5</v>
      </c>
      <c r="AM217" s="24"/>
      <c r="AN217" s="24"/>
    </row>
    <row r="218" spans="1:40" s="4" customFormat="1">
      <c r="A218" s="24" t="s">
        <v>8</v>
      </c>
      <c r="B218" s="24" t="s">
        <v>435</v>
      </c>
      <c r="C218" s="24"/>
      <c r="D218" s="24"/>
      <c r="E218" s="24"/>
      <c r="F218" s="24"/>
      <c r="G218" s="24"/>
      <c r="H218" s="25"/>
      <c r="I218" s="24"/>
      <c r="J218" s="24"/>
      <c r="K218" s="24">
        <v>-0.5</v>
      </c>
      <c r="L218" s="24"/>
      <c r="M218" s="24"/>
      <c r="N218" s="24"/>
      <c r="O218" s="24"/>
      <c r="P218" s="24"/>
      <c r="Q218" s="24"/>
      <c r="R218" s="24"/>
      <c r="S218" s="24"/>
      <c r="T218" s="24"/>
      <c r="U218" s="24"/>
      <c r="V218" s="24"/>
      <c r="W218" s="24"/>
      <c r="X218" s="24"/>
      <c r="Y218" s="24"/>
      <c r="Z218" s="24"/>
      <c r="AA218" s="24"/>
      <c r="AB218" s="24"/>
      <c r="AC218" s="24"/>
      <c r="AD218" s="24"/>
      <c r="AE218" s="24"/>
      <c r="AF218" s="24">
        <v>3</v>
      </c>
      <c r="AG218" s="24"/>
      <c r="AH218" s="24"/>
      <c r="AI218" s="24"/>
      <c r="AJ218" s="24"/>
      <c r="AK218" s="24"/>
      <c r="AL218" s="24"/>
      <c r="AM218" s="24"/>
      <c r="AN218" s="24">
        <v>3</v>
      </c>
    </row>
    <row r="219" spans="1:40" s="4" customFormat="1">
      <c r="A219" s="24" t="s">
        <v>8</v>
      </c>
      <c r="B219" s="24" t="s">
        <v>94</v>
      </c>
      <c r="C219" s="24"/>
      <c r="D219" s="24"/>
      <c r="E219" s="24"/>
      <c r="F219" s="24"/>
      <c r="G219" s="24"/>
      <c r="H219" s="24">
        <v>-0.5</v>
      </c>
      <c r="I219" s="24"/>
      <c r="J219" s="24"/>
      <c r="K219" s="24"/>
      <c r="L219" s="24"/>
      <c r="M219" s="24">
        <v>3</v>
      </c>
      <c r="N219" s="24">
        <v>3</v>
      </c>
      <c r="O219" s="24"/>
      <c r="P219" s="24"/>
      <c r="Q219" s="24">
        <v>-0.5</v>
      </c>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row>
    <row r="220" spans="1:40" s="4" customFormat="1">
      <c r="A220" s="24" t="s">
        <v>8</v>
      </c>
      <c r="B220" s="24" t="s">
        <v>95</v>
      </c>
      <c r="C220" s="24"/>
      <c r="D220" s="24">
        <v>2</v>
      </c>
      <c r="E220" s="24">
        <v>3</v>
      </c>
      <c r="F220" s="24">
        <v>-0.5</v>
      </c>
      <c r="G220" s="24">
        <v>-0.5</v>
      </c>
      <c r="H220" s="25"/>
      <c r="I220" s="24">
        <v>-0.5</v>
      </c>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row>
    <row r="221" spans="1:40" s="4" customFormat="1">
      <c r="A221" s="24" t="s">
        <v>8</v>
      </c>
      <c r="B221" s="24" t="s">
        <v>368</v>
      </c>
      <c r="C221" s="24"/>
      <c r="D221" s="24"/>
      <c r="E221" s="24"/>
      <c r="F221" s="24"/>
      <c r="G221" s="24"/>
      <c r="H221" s="24">
        <v>-0.5</v>
      </c>
      <c r="I221" s="24">
        <v>-0.5</v>
      </c>
      <c r="J221" s="24"/>
      <c r="K221" s="24"/>
      <c r="L221" s="24"/>
      <c r="M221" s="24">
        <v>-0.5</v>
      </c>
      <c r="N221" s="24"/>
      <c r="O221" s="24"/>
      <c r="P221" s="24">
        <v>-0.5</v>
      </c>
      <c r="Q221" s="24"/>
      <c r="R221" s="24"/>
      <c r="S221" s="24"/>
      <c r="T221" s="24">
        <v>-0.5</v>
      </c>
      <c r="U221" s="24">
        <v>-1</v>
      </c>
      <c r="V221" s="24"/>
      <c r="W221" s="24"/>
      <c r="X221" s="24">
        <v>-0.5</v>
      </c>
      <c r="Y221" s="24"/>
      <c r="Z221" s="24">
        <v>-0.5</v>
      </c>
      <c r="AA221" s="24">
        <v>-0.5</v>
      </c>
      <c r="AB221" s="24"/>
      <c r="AC221" s="24"/>
      <c r="AD221" s="24"/>
      <c r="AE221" s="24"/>
      <c r="AF221" s="24"/>
      <c r="AG221" s="24"/>
      <c r="AH221" s="24"/>
      <c r="AI221" s="24"/>
      <c r="AJ221" s="24"/>
      <c r="AK221" s="24"/>
      <c r="AL221" s="24"/>
      <c r="AM221" s="24"/>
      <c r="AN221" s="24"/>
    </row>
    <row r="222" spans="1:40" s="4" customFormat="1">
      <c r="A222" s="24" t="s">
        <v>8</v>
      </c>
      <c r="B222" s="24" t="s">
        <v>96</v>
      </c>
      <c r="C222" s="24"/>
      <c r="D222" s="24"/>
      <c r="E222" s="24"/>
      <c r="F222" s="24"/>
      <c r="G222" s="24"/>
      <c r="H222" s="25"/>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row>
    <row r="223" spans="1:40" s="4" customFormat="1">
      <c r="A223" s="24" t="s">
        <v>8</v>
      </c>
      <c r="B223" s="24" t="s">
        <v>583</v>
      </c>
      <c r="C223" s="24"/>
      <c r="D223" s="24"/>
      <c r="E223" s="24"/>
      <c r="F223" s="24"/>
      <c r="G223" s="24"/>
      <c r="H223" s="25"/>
      <c r="I223" s="24"/>
      <c r="J223" s="24"/>
      <c r="K223" s="24"/>
      <c r="L223" s="24"/>
      <c r="M223" s="24"/>
      <c r="N223" s="24"/>
      <c r="O223" s="24"/>
      <c r="P223" s="24"/>
      <c r="Q223" s="24"/>
      <c r="R223" s="24"/>
      <c r="S223" s="24"/>
      <c r="T223" s="24"/>
      <c r="U223" s="24"/>
      <c r="V223" s="24"/>
      <c r="W223" s="24"/>
      <c r="X223" s="24">
        <v>-0.5</v>
      </c>
      <c r="Y223" s="24"/>
      <c r="Z223" s="24"/>
      <c r="AA223" s="24">
        <v>-0.5</v>
      </c>
      <c r="AB223" s="24"/>
      <c r="AC223" s="24"/>
      <c r="AD223" s="24">
        <v>-0.5</v>
      </c>
      <c r="AE223" s="24"/>
      <c r="AF223" s="24"/>
      <c r="AG223" s="24"/>
      <c r="AH223" s="24">
        <v>-0.5</v>
      </c>
      <c r="AI223" s="24"/>
      <c r="AJ223" s="24"/>
      <c r="AK223" s="24"/>
      <c r="AL223" s="24">
        <v>-0.5</v>
      </c>
      <c r="AM223" s="24"/>
      <c r="AN223" s="24"/>
    </row>
    <row r="224" spans="1:40" s="4" customFormat="1">
      <c r="A224" s="24" t="s">
        <v>8</v>
      </c>
      <c r="B224" s="24" t="s">
        <v>434</v>
      </c>
      <c r="C224" s="24"/>
      <c r="D224" s="24"/>
      <c r="E224" s="24"/>
      <c r="F224" s="24"/>
      <c r="G224" s="24"/>
      <c r="H224" s="25"/>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row>
    <row r="225" spans="1:40" s="4" customFormat="1">
      <c r="A225" s="24" t="s">
        <v>8</v>
      </c>
      <c r="B225" s="24" t="s">
        <v>97</v>
      </c>
      <c r="C225" s="24"/>
      <c r="D225" s="24"/>
      <c r="E225" s="24"/>
      <c r="F225" s="24"/>
      <c r="G225" s="24"/>
      <c r="H225" s="25"/>
      <c r="I225" s="24"/>
      <c r="J225" s="24"/>
      <c r="K225" s="24"/>
      <c r="L225" s="24"/>
      <c r="M225" s="24"/>
      <c r="N225" s="24"/>
      <c r="O225" s="24"/>
      <c r="P225" s="24"/>
      <c r="Q225" s="24"/>
      <c r="R225" s="24"/>
      <c r="S225" s="24"/>
      <c r="T225" s="24"/>
      <c r="U225" s="24"/>
      <c r="V225" s="24">
        <v>-0.5</v>
      </c>
      <c r="W225" s="24"/>
      <c r="X225" s="24"/>
      <c r="Y225" s="24">
        <v>-0.5</v>
      </c>
      <c r="Z225" s="24"/>
      <c r="AA225" s="24"/>
      <c r="AB225" s="24">
        <v>2.5</v>
      </c>
      <c r="AC225" s="24"/>
      <c r="AD225" s="24">
        <v>-0.5</v>
      </c>
      <c r="AE225" s="24"/>
      <c r="AF225" s="24">
        <v>-0.5</v>
      </c>
      <c r="AG225" s="24">
        <v>-0.5</v>
      </c>
      <c r="AH225" s="24"/>
      <c r="AI225" s="24"/>
      <c r="AJ225" s="24">
        <v>-0.5</v>
      </c>
      <c r="AK225" s="24"/>
      <c r="AL225" s="24"/>
      <c r="AM225" s="24"/>
      <c r="AN225" s="24"/>
    </row>
    <row r="226" spans="1:40" s="4" customFormat="1">
      <c r="A226" s="24" t="s">
        <v>14</v>
      </c>
      <c r="B226" s="24" t="s">
        <v>407</v>
      </c>
      <c r="C226" s="24"/>
      <c r="D226" s="24"/>
      <c r="E226" s="24">
        <v>3</v>
      </c>
      <c r="F226" s="24"/>
      <c r="G226" s="24">
        <v>-2</v>
      </c>
      <c r="H226" s="25"/>
      <c r="I226" s="24"/>
      <c r="J226" s="24"/>
      <c r="K226" s="24"/>
      <c r="L226" s="24"/>
      <c r="M226" s="24"/>
      <c r="N226" s="24"/>
      <c r="O226" s="24"/>
      <c r="P226" s="24"/>
      <c r="Q226" s="24"/>
      <c r="R226" s="24"/>
      <c r="S226" s="24"/>
      <c r="T226" s="24"/>
      <c r="U226" s="24"/>
      <c r="V226" s="24"/>
      <c r="W226" s="24"/>
      <c r="X226" s="24"/>
      <c r="Y226" s="24"/>
      <c r="Z226" s="24"/>
      <c r="AA226" s="24">
        <v>3</v>
      </c>
      <c r="AB226" s="24"/>
      <c r="AC226" s="24"/>
      <c r="AD226" s="24">
        <v>-3</v>
      </c>
      <c r="AE226" s="24"/>
      <c r="AF226" s="24"/>
      <c r="AG226" s="24"/>
      <c r="AH226" s="24"/>
      <c r="AI226" s="24">
        <v>-0.5</v>
      </c>
      <c r="AJ226" s="24"/>
      <c r="AK226" s="24"/>
      <c r="AL226" s="24"/>
      <c r="AM226" s="24">
        <v>3</v>
      </c>
      <c r="AN226" s="24"/>
    </row>
    <row r="227" spans="1:40" s="4" customFormat="1">
      <c r="A227" s="24" t="s">
        <v>14</v>
      </c>
      <c r="B227" s="24" t="s">
        <v>98</v>
      </c>
      <c r="C227" s="24"/>
      <c r="D227" s="24"/>
      <c r="E227" s="24"/>
      <c r="F227" s="24"/>
      <c r="G227" s="24"/>
      <c r="H227" s="25"/>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row>
    <row r="228" spans="1:40" s="4" customFormat="1">
      <c r="A228" s="24" t="s">
        <v>14</v>
      </c>
      <c r="B228" s="24" t="s">
        <v>99</v>
      </c>
      <c r="C228" s="24">
        <v>-0.5</v>
      </c>
      <c r="D228" s="24">
        <v>3</v>
      </c>
      <c r="E228" s="24">
        <v>-0.5</v>
      </c>
      <c r="F228" s="24">
        <v>-0.5</v>
      </c>
      <c r="G228" s="24"/>
      <c r="H228" s="25"/>
      <c r="I228" s="24"/>
      <c r="J228" s="24">
        <v>6</v>
      </c>
      <c r="K228" s="24"/>
      <c r="L228" s="24" t="s">
        <v>429</v>
      </c>
      <c r="M228" s="24">
        <v>2</v>
      </c>
      <c r="N228" s="24">
        <v>2</v>
      </c>
      <c r="O228" s="24">
        <v>2</v>
      </c>
      <c r="P228" s="24"/>
      <c r="Q228" s="24">
        <v>3</v>
      </c>
      <c r="R228" s="24"/>
      <c r="S228" s="24"/>
      <c r="T228" s="24">
        <v>-1.5</v>
      </c>
      <c r="U228" s="24"/>
      <c r="V228" s="24" t="s">
        <v>429</v>
      </c>
      <c r="W228" s="24">
        <v>2</v>
      </c>
      <c r="X228" s="24"/>
      <c r="Y228" s="24"/>
      <c r="Z228" s="24">
        <v>5.5</v>
      </c>
      <c r="AA228" s="24"/>
      <c r="AB228" s="24"/>
      <c r="AC228" s="24">
        <v>3</v>
      </c>
      <c r="AD228" s="24">
        <v>-0.5</v>
      </c>
      <c r="AE228" s="24"/>
      <c r="AF228" s="24">
        <v>3</v>
      </c>
      <c r="AG228" s="24"/>
      <c r="AH228" s="24"/>
      <c r="AI228" s="24">
        <v>3</v>
      </c>
      <c r="AJ228" s="24"/>
      <c r="AK228" s="24">
        <v>-0.5</v>
      </c>
      <c r="AL228" s="24"/>
      <c r="AM228" s="24">
        <v>-0.5</v>
      </c>
      <c r="AN228" s="24"/>
    </row>
    <row r="229" spans="1:40" s="4" customFormat="1">
      <c r="A229" s="24" t="s">
        <v>14</v>
      </c>
      <c r="B229" s="24" t="s">
        <v>100</v>
      </c>
      <c r="C229" s="24"/>
      <c r="D229" s="24"/>
      <c r="E229" s="24"/>
      <c r="F229" s="24"/>
      <c r="G229" s="24"/>
      <c r="H229" s="25"/>
      <c r="I229" s="24"/>
      <c r="J229" s="24"/>
      <c r="K229" s="24"/>
      <c r="L229" s="24"/>
      <c r="M229" s="24"/>
      <c r="N229" s="24"/>
      <c r="O229" s="24"/>
      <c r="P229" s="24"/>
      <c r="Q229" s="24"/>
      <c r="R229" s="24"/>
      <c r="S229" s="24"/>
      <c r="T229" s="24"/>
      <c r="U229" s="24"/>
      <c r="V229" s="24">
        <v>-0.5</v>
      </c>
      <c r="W229" s="24"/>
      <c r="X229" s="24"/>
      <c r="Y229" s="24"/>
      <c r="Z229" s="24">
        <v>3</v>
      </c>
      <c r="AA229" s="24"/>
      <c r="AB229" s="24"/>
      <c r="AC229" s="24">
        <v>-0.5</v>
      </c>
      <c r="AD229" s="24"/>
      <c r="AE229" s="24">
        <v>-0.5</v>
      </c>
      <c r="AF229" s="24"/>
      <c r="AG229" s="24"/>
      <c r="AH229" s="24"/>
      <c r="AI229" s="24"/>
      <c r="AJ229" s="24"/>
      <c r="AK229" s="24"/>
      <c r="AL229" s="24"/>
      <c r="AM229" s="24"/>
      <c r="AN229" s="24"/>
    </row>
    <row r="230" spans="1:40" s="4" customFormat="1">
      <c r="A230" s="156" t="s">
        <v>288</v>
      </c>
      <c r="B230" s="156"/>
      <c r="C230" s="156"/>
      <c r="D230" s="156"/>
      <c r="E230" s="156"/>
      <c r="F230" s="156"/>
      <c r="G230" s="156"/>
      <c r="H230" s="156"/>
      <c r="I230" s="156"/>
      <c r="J230" s="156"/>
      <c r="K230" s="156"/>
      <c r="L230" s="156"/>
      <c r="M230" s="156"/>
      <c r="N230" s="156"/>
      <c r="O230" s="156"/>
      <c r="P230" s="156"/>
      <c r="Q230" s="156"/>
      <c r="R230" s="156"/>
      <c r="S230" s="156"/>
      <c r="T230" s="156"/>
      <c r="U230" s="156"/>
      <c r="V230" s="156"/>
      <c r="W230" s="156"/>
      <c r="X230" s="156"/>
      <c r="Y230" s="156"/>
      <c r="Z230" s="156"/>
      <c r="AA230" s="156"/>
      <c r="AB230" s="156"/>
      <c r="AC230" s="156"/>
      <c r="AD230" s="156"/>
      <c r="AE230" s="156"/>
      <c r="AF230" s="156"/>
      <c r="AG230" s="156"/>
      <c r="AH230" s="156"/>
      <c r="AI230" s="156"/>
      <c r="AJ230" s="156"/>
      <c r="AK230" s="156"/>
      <c r="AL230" s="156"/>
      <c r="AM230" s="156"/>
      <c r="AN230" s="156"/>
    </row>
    <row r="231" spans="1:40" s="4" customFormat="1">
      <c r="A231" s="26" t="s">
        <v>0</v>
      </c>
      <c r="B231" s="26" t="s">
        <v>500</v>
      </c>
      <c r="C231" s="26"/>
      <c r="D231" s="26"/>
      <c r="E231" s="26"/>
      <c r="F231" s="26"/>
      <c r="G231" s="26"/>
      <c r="H231" s="26"/>
      <c r="I231" s="26"/>
      <c r="J231" s="26" t="s">
        <v>429</v>
      </c>
      <c r="K231" s="26">
        <v>-2</v>
      </c>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v>-2</v>
      </c>
    </row>
    <row r="232" spans="1:40" s="4" customFormat="1">
      <c r="A232" s="26" t="s">
        <v>0</v>
      </c>
      <c r="B232" s="26" t="s">
        <v>101</v>
      </c>
      <c r="C232" s="26"/>
      <c r="D232" s="26"/>
      <c r="E232" s="26">
        <v>-1</v>
      </c>
      <c r="F232" s="26"/>
      <c r="G232" s="26">
        <v>-1</v>
      </c>
      <c r="H232" s="27">
        <v>-1</v>
      </c>
      <c r="I232" s="26">
        <v>-3</v>
      </c>
      <c r="J232" s="26">
        <v>-1</v>
      </c>
      <c r="K232" s="26"/>
      <c r="L232" s="26">
        <v>-1</v>
      </c>
      <c r="M232" s="26"/>
      <c r="N232" s="26"/>
      <c r="O232" s="26">
        <v>-1</v>
      </c>
      <c r="P232" s="26">
        <v>-1</v>
      </c>
      <c r="Q232" s="26">
        <v>-3</v>
      </c>
      <c r="R232" s="26">
        <v>-1</v>
      </c>
      <c r="S232" s="26"/>
      <c r="T232" s="26">
        <v>-1</v>
      </c>
      <c r="U232" s="26">
        <v>-1</v>
      </c>
      <c r="V232" s="26">
        <v>-1</v>
      </c>
      <c r="W232" s="26"/>
      <c r="X232" s="26">
        <v>-3</v>
      </c>
      <c r="Y232" s="26"/>
      <c r="Z232" s="26">
        <v>-1.5</v>
      </c>
      <c r="AA232" s="26">
        <v>-1</v>
      </c>
      <c r="AB232" s="26"/>
      <c r="AC232" s="26"/>
      <c r="AD232" s="26"/>
      <c r="AE232" s="26">
        <v>-2</v>
      </c>
      <c r="AF232" s="26"/>
      <c r="AG232" s="26">
        <v>-2</v>
      </c>
      <c r="AH232" s="26">
        <v>-2</v>
      </c>
      <c r="AI232" s="26">
        <v>3</v>
      </c>
      <c r="AJ232" s="26">
        <v>3</v>
      </c>
      <c r="AK232" s="26"/>
      <c r="AL232" s="26">
        <v>-1</v>
      </c>
      <c r="AM232" s="26">
        <v>-1</v>
      </c>
      <c r="AN232" s="26"/>
    </row>
    <row r="233" spans="1:40" s="4" customFormat="1">
      <c r="A233" s="26" t="s">
        <v>2</v>
      </c>
      <c r="B233" s="26" t="s">
        <v>531</v>
      </c>
      <c r="C233" s="26"/>
      <c r="D233" s="26"/>
      <c r="E233" s="26"/>
      <c r="F233" s="26"/>
      <c r="G233" s="26"/>
      <c r="H233" s="27"/>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v>2.5</v>
      </c>
    </row>
    <row r="234" spans="1:40" s="4" customFormat="1">
      <c r="A234" s="26" t="s">
        <v>2</v>
      </c>
      <c r="B234" s="26" t="s">
        <v>102</v>
      </c>
      <c r="C234" s="26"/>
      <c r="D234" s="26"/>
      <c r="E234" s="26">
        <v>-0.5</v>
      </c>
      <c r="F234" s="26"/>
      <c r="G234" s="26">
        <v>-0.5</v>
      </c>
      <c r="H234" s="27"/>
      <c r="I234" s="26"/>
      <c r="J234" s="26"/>
      <c r="K234" s="26"/>
      <c r="L234" s="26"/>
      <c r="M234" s="26"/>
      <c r="N234" s="26"/>
      <c r="O234" s="26"/>
      <c r="P234" s="26">
        <v>-0.5</v>
      </c>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row>
    <row r="235" spans="1:40" s="4" customFormat="1">
      <c r="A235" s="26" t="s">
        <v>2</v>
      </c>
      <c r="B235" s="26" t="s">
        <v>240</v>
      </c>
      <c r="C235" s="26"/>
      <c r="D235" s="26"/>
      <c r="E235" s="26"/>
      <c r="F235" s="26"/>
      <c r="G235" s="26"/>
      <c r="H235" s="27"/>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row>
    <row r="236" spans="1:40" s="4" customFormat="1">
      <c r="A236" s="26" t="s">
        <v>2</v>
      </c>
      <c r="B236" s="26" t="s">
        <v>103</v>
      </c>
      <c r="C236" s="26">
        <v>-0.5</v>
      </c>
      <c r="D236" s="26"/>
      <c r="E236" s="26"/>
      <c r="F236" s="26"/>
      <c r="G236" s="26">
        <v>3</v>
      </c>
      <c r="H236" s="27"/>
      <c r="I236" s="26"/>
      <c r="J236" s="26"/>
      <c r="K236" s="26">
        <v>-0.5</v>
      </c>
      <c r="L236" s="26"/>
      <c r="M236" s="26"/>
      <c r="N236" s="26"/>
      <c r="O236" s="26">
        <v>3</v>
      </c>
      <c r="P236" s="26"/>
      <c r="Q236" s="26"/>
      <c r="R236" s="26"/>
      <c r="S236" s="26"/>
      <c r="T236" s="26"/>
      <c r="U236" s="26"/>
      <c r="V236" s="26"/>
      <c r="W236" s="26"/>
      <c r="X236" s="26"/>
      <c r="Y236" s="26"/>
      <c r="Z236" s="26">
        <v>-0.5</v>
      </c>
      <c r="AA236" s="26"/>
      <c r="AB236" s="26"/>
      <c r="AC236" s="26"/>
      <c r="AD236" s="26">
        <v>3</v>
      </c>
      <c r="AE236" s="26"/>
      <c r="AF236" s="26"/>
      <c r="AG236" s="26"/>
      <c r="AH236" s="26"/>
      <c r="AI236" s="26"/>
      <c r="AJ236" s="26"/>
      <c r="AK236" s="26"/>
      <c r="AL236" s="26"/>
      <c r="AM236" s="26"/>
      <c r="AN236" s="26"/>
    </row>
    <row r="237" spans="1:40" s="4" customFormat="1">
      <c r="A237" s="26" t="s">
        <v>2</v>
      </c>
      <c r="B237" s="26" t="s">
        <v>104</v>
      </c>
      <c r="C237" s="26"/>
      <c r="D237" s="26"/>
      <c r="E237" s="26"/>
      <c r="F237" s="26"/>
      <c r="G237" s="26">
        <v>-0.5</v>
      </c>
      <c r="H237" s="26">
        <v>-0.5</v>
      </c>
      <c r="I237" s="26">
        <v>-0.5</v>
      </c>
      <c r="J237" s="26"/>
      <c r="K237" s="26"/>
      <c r="L237" s="26"/>
      <c r="M237" s="26">
        <v>-0.5</v>
      </c>
      <c r="N237" s="26"/>
      <c r="O237" s="26"/>
      <c r="P237" s="26"/>
      <c r="Q237" s="26"/>
      <c r="R237" s="26"/>
      <c r="S237" s="26">
        <v>-0.5</v>
      </c>
      <c r="T237" s="26"/>
      <c r="U237" s="26"/>
      <c r="V237" s="26">
        <v>-0.5</v>
      </c>
      <c r="W237" s="26"/>
      <c r="X237" s="26"/>
      <c r="Y237" s="26"/>
      <c r="Z237" s="26"/>
      <c r="AA237" s="26">
        <v>-0.5</v>
      </c>
      <c r="AB237" s="26"/>
      <c r="AC237" s="26"/>
      <c r="AD237" s="26"/>
      <c r="AE237" s="26"/>
      <c r="AF237" s="26"/>
      <c r="AG237" s="26"/>
      <c r="AH237" s="26"/>
      <c r="AI237" s="26"/>
      <c r="AJ237" s="26"/>
      <c r="AK237" s="26"/>
      <c r="AL237" s="26"/>
      <c r="AM237" s="26"/>
      <c r="AN237" s="26"/>
    </row>
    <row r="238" spans="1:40" s="4" customFormat="1">
      <c r="A238" s="26" t="s">
        <v>2</v>
      </c>
      <c r="B238" s="26" t="s">
        <v>105</v>
      </c>
      <c r="C238" s="26">
        <v>3</v>
      </c>
      <c r="D238" s="26">
        <v>2.5</v>
      </c>
      <c r="E238" s="26"/>
      <c r="F238" s="26"/>
      <c r="G238" s="26">
        <v>-0.5</v>
      </c>
      <c r="H238" s="27"/>
      <c r="I238" s="26"/>
      <c r="J238" s="26"/>
      <c r="K238" s="26"/>
      <c r="L238" s="26"/>
      <c r="M238" s="26"/>
      <c r="N238" s="26">
        <v>3</v>
      </c>
      <c r="O238" s="26"/>
      <c r="P238" s="26"/>
      <c r="Q238" s="26"/>
      <c r="R238" s="26">
        <v>3</v>
      </c>
      <c r="S238" s="26"/>
      <c r="T238" s="26"/>
      <c r="U238" s="26">
        <v>3</v>
      </c>
      <c r="V238" s="26"/>
      <c r="W238" s="26"/>
      <c r="X238" s="26"/>
      <c r="Y238" s="26"/>
      <c r="Z238" s="26"/>
      <c r="AA238" s="26"/>
      <c r="AB238" s="26"/>
      <c r="AC238" s="26"/>
      <c r="AD238" s="26"/>
      <c r="AE238" s="26"/>
      <c r="AF238" s="26"/>
      <c r="AG238" s="26"/>
      <c r="AH238" s="26"/>
      <c r="AI238" s="26"/>
      <c r="AJ238" s="26"/>
      <c r="AK238" s="26"/>
      <c r="AL238" s="26"/>
      <c r="AM238" s="26"/>
      <c r="AN238" s="26"/>
    </row>
    <row r="239" spans="1:40" s="4" customFormat="1">
      <c r="A239" s="26" t="s">
        <v>2</v>
      </c>
      <c r="B239" s="26" t="s">
        <v>462</v>
      </c>
      <c r="C239" s="26"/>
      <c r="D239" s="26"/>
      <c r="E239" s="26"/>
      <c r="F239" s="26"/>
      <c r="G239" s="26"/>
      <c r="H239" s="27"/>
      <c r="I239" s="26">
        <v>-0.5</v>
      </c>
      <c r="J239" s="26"/>
      <c r="K239" s="26"/>
      <c r="L239" s="26"/>
      <c r="M239" s="26">
        <v>-0.5</v>
      </c>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row>
    <row r="240" spans="1:40" s="4" customFormat="1">
      <c r="A240" s="26" t="s">
        <v>2</v>
      </c>
      <c r="B240" s="26" t="s">
        <v>106</v>
      </c>
      <c r="C240" s="26"/>
      <c r="D240" s="26"/>
      <c r="E240" s="26">
        <v>-0.5</v>
      </c>
      <c r="F240" s="26"/>
      <c r="G240" s="26">
        <v>-0.5</v>
      </c>
      <c r="H240" s="27"/>
      <c r="I240" s="26"/>
      <c r="J240" s="26"/>
      <c r="K240" s="26"/>
      <c r="L240" s="26"/>
      <c r="M240" s="26">
        <v>2.5</v>
      </c>
      <c r="N240" s="26">
        <v>-0.5</v>
      </c>
      <c r="O240" s="26"/>
      <c r="P240" s="26"/>
      <c r="Q240" s="26">
        <v>-0.5</v>
      </c>
      <c r="R240" s="26"/>
      <c r="S240" s="26"/>
      <c r="T240" s="26"/>
      <c r="U240" s="26"/>
      <c r="V240" s="26"/>
      <c r="W240" s="26"/>
      <c r="X240" s="26"/>
      <c r="Y240" s="26"/>
      <c r="Z240" s="26"/>
      <c r="AA240" s="26"/>
      <c r="AB240" s="26"/>
      <c r="AC240" s="26"/>
      <c r="AD240" s="26"/>
      <c r="AE240" s="26"/>
      <c r="AF240" s="26"/>
      <c r="AG240" s="26"/>
      <c r="AH240" s="26">
        <v>-0.5</v>
      </c>
      <c r="AI240" s="26">
        <v>-0.5</v>
      </c>
      <c r="AJ240" s="26"/>
      <c r="AK240" s="26"/>
      <c r="AL240" s="26">
        <v>-0.5</v>
      </c>
      <c r="AM240" s="26"/>
      <c r="AN240" s="26"/>
    </row>
    <row r="241" spans="1:40" s="4" customFormat="1">
      <c r="A241" s="26" t="s">
        <v>2</v>
      </c>
      <c r="B241" s="26" t="s">
        <v>483</v>
      </c>
      <c r="C241" s="26"/>
      <c r="D241" s="26"/>
      <c r="E241" s="26"/>
      <c r="F241" s="26"/>
      <c r="G241" s="26"/>
      <c r="H241" s="27"/>
      <c r="I241" s="26"/>
      <c r="J241" s="26"/>
      <c r="K241" s="26">
        <v>3</v>
      </c>
      <c r="L241" s="26"/>
      <c r="M241" s="26"/>
      <c r="N241" s="26">
        <v>-0.5</v>
      </c>
      <c r="O241" s="26"/>
      <c r="P241" s="26"/>
      <c r="Q241" s="26"/>
      <c r="R241" s="26">
        <v>-0.5</v>
      </c>
      <c r="S241" s="26">
        <v>-0.5</v>
      </c>
      <c r="T241" s="26"/>
      <c r="U241" s="26"/>
      <c r="V241" s="26"/>
      <c r="W241" s="26"/>
      <c r="X241" s="26">
        <v>3</v>
      </c>
      <c r="Y241" s="26"/>
      <c r="Z241" s="26">
        <v>-0.5</v>
      </c>
      <c r="AA241" s="26">
        <v>3</v>
      </c>
      <c r="AB241" s="26"/>
      <c r="AC241" s="26"/>
      <c r="AD241" s="26"/>
      <c r="AE241" s="26"/>
      <c r="AF241" s="26"/>
      <c r="AG241" s="26"/>
      <c r="AH241" s="26"/>
      <c r="AI241" s="26"/>
      <c r="AJ241" s="26">
        <v>2.5</v>
      </c>
      <c r="AK241" s="26"/>
      <c r="AL241" s="26"/>
      <c r="AM241" s="26"/>
      <c r="AN241" s="26"/>
    </row>
    <row r="242" spans="1:40" s="4" customFormat="1">
      <c r="A242" s="26" t="s">
        <v>2</v>
      </c>
      <c r="B242" s="26" t="s">
        <v>525</v>
      </c>
      <c r="C242" s="26"/>
      <c r="D242" s="26"/>
      <c r="E242" s="26"/>
      <c r="F242" s="26"/>
      <c r="G242" s="26"/>
      <c r="H242" s="27"/>
      <c r="I242" s="26"/>
      <c r="J242" s="26"/>
      <c r="K242" s="26"/>
      <c r="L242" s="26">
        <v>-0.5</v>
      </c>
      <c r="M242" s="26"/>
      <c r="N242" s="26">
        <v>-0.5</v>
      </c>
      <c r="O242" s="26"/>
      <c r="P242" s="26"/>
      <c r="Q242" s="26"/>
      <c r="R242" s="26"/>
      <c r="S242" s="26"/>
      <c r="T242" s="26"/>
      <c r="U242" s="26"/>
      <c r="V242" s="26"/>
      <c r="W242" s="26"/>
      <c r="X242" s="26"/>
      <c r="Y242" s="26">
        <v>3</v>
      </c>
      <c r="Z242" s="26">
        <v>-0.5</v>
      </c>
      <c r="AA242" s="26"/>
      <c r="AB242" s="26">
        <v>-0.5</v>
      </c>
      <c r="AC242" s="26"/>
      <c r="AD242" s="26"/>
      <c r="AE242" s="26"/>
      <c r="AF242" s="26">
        <v>-0.5</v>
      </c>
      <c r="AG242" s="26">
        <v>-0.5</v>
      </c>
      <c r="AH242" s="26"/>
      <c r="AI242" s="26">
        <v>2.5</v>
      </c>
      <c r="AJ242" s="26">
        <v>-0.5</v>
      </c>
      <c r="AK242" s="26"/>
      <c r="AL242" s="26">
        <v>-0.5</v>
      </c>
      <c r="AM242" s="26"/>
      <c r="AN242" s="26"/>
    </row>
    <row r="243" spans="1:40" s="4" customFormat="1">
      <c r="A243" s="26" t="s">
        <v>2</v>
      </c>
      <c r="B243" s="26" t="s">
        <v>367</v>
      </c>
      <c r="C243" s="26"/>
      <c r="D243" s="26"/>
      <c r="E243" s="26"/>
      <c r="F243" s="26"/>
      <c r="G243" s="26"/>
      <c r="H243" s="27"/>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row>
    <row r="244" spans="1:40" s="4" customFormat="1">
      <c r="A244" s="26" t="s">
        <v>8</v>
      </c>
      <c r="B244" s="26" t="s">
        <v>108</v>
      </c>
      <c r="C244" s="26"/>
      <c r="D244" s="26">
        <v>3</v>
      </c>
      <c r="E244" s="26"/>
      <c r="F244" s="26">
        <v>3</v>
      </c>
      <c r="G244" s="26"/>
      <c r="H244" s="27"/>
      <c r="I244" s="26"/>
      <c r="J244" s="26"/>
      <c r="K244" s="26"/>
      <c r="L244" s="26">
        <v>3</v>
      </c>
      <c r="M244" s="26">
        <v>3</v>
      </c>
      <c r="N244" s="26"/>
      <c r="O244" s="26"/>
      <c r="P244" s="26">
        <v>-0.5</v>
      </c>
      <c r="Q244" s="26"/>
      <c r="R244" s="26">
        <v>-1</v>
      </c>
      <c r="S244" s="26"/>
      <c r="T244" s="26">
        <v>-0.5</v>
      </c>
      <c r="U244" s="26"/>
      <c r="V244" s="26"/>
      <c r="W244" s="26"/>
      <c r="X244" s="26">
        <v>-0.5</v>
      </c>
      <c r="Y244" s="26"/>
      <c r="Z244" s="26"/>
      <c r="AA244" s="26"/>
      <c r="AB244" s="26"/>
      <c r="AC244" s="26"/>
      <c r="AD244" s="26"/>
      <c r="AE244" s="26"/>
      <c r="AF244" s="26"/>
      <c r="AG244" s="26"/>
      <c r="AH244" s="26"/>
      <c r="AI244" s="26"/>
      <c r="AJ244" s="26"/>
      <c r="AK244" s="26"/>
      <c r="AL244" s="26"/>
      <c r="AM244" s="26"/>
      <c r="AN244" s="26"/>
    </row>
    <row r="245" spans="1:40" s="4" customFormat="1">
      <c r="A245" s="26" t="s">
        <v>8</v>
      </c>
      <c r="B245" s="26" t="s">
        <v>568</v>
      </c>
      <c r="C245" s="26"/>
      <c r="D245" s="26"/>
      <c r="E245" s="26"/>
      <c r="F245" s="26"/>
      <c r="G245" s="26"/>
      <c r="H245" s="27"/>
      <c r="I245" s="26"/>
      <c r="J245" s="26"/>
      <c r="K245" s="26"/>
      <c r="L245" s="26"/>
      <c r="M245" s="26"/>
      <c r="N245" s="26"/>
      <c r="O245" s="26"/>
      <c r="P245" s="26"/>
      <c r="Q245" s="26"/>
      <c r="R245" s="26"/>
      <c r="S245" s="26"/>
      <c r="T245" s="26"/>
      <c r="U245" s="26"/>
      <c r="V245" s="26"/>
      <c r="W245" s="26"/>
      <c r="X245" s="26"/>
      <c r="Y245" s="26">
        <v>-0.5</v>
      </c>
      <c r="Z245" s="26"/>
      <c r="AA245" s="26"/>
      <c r="AB245" s="26"/>
      <c r="AC245" s="26"/>
      <c r="AD245" s="26"/>
      <c r="AE245" s="26"/>
      <c r="AF245" s="26"/>
      <c r="AG245" s="26">
        <v>-0.5</v>
      </c>
      <c r="AH245" s="26"/>
      <c r="AI245" s="26"/>
      <c r="AJ245" s="26"/>
      <c r="AK245" s="26"/>
      <c r="AL245" s="26"/>
      <c r="AM245" s="26"/>
      <c r="AN245" s="26"/>
    </row>
    <row r="246" spans="1:40" s="4" customFormat="1">
      <c r="A246" s="26" t="s">
        <v>8</v>
      </c>
      <c r="B246" s="26" t="s">
        <v>109</v>
      </c>
      <c r="C246" s="26"/>
      <c r="D246" s="26"/>
      <c r="E246" s="26"/>
      <c r="F246" s="26">
        <v>3</v>
      </c>
      <c r="G246" s="26">
        <v>3</v>
      </c>
      <c r="H246" s="27"/>
      <c r="I246" s="26"/>
      <c r="J246" s="26">
        <v>-0.5</v>
      </c>
      <c r="K246" s="26">
        <v>3</v>
      </c>
      <c r="L246" s="26"/>
      <c r="M246" s="26"/>
      <c r="N246" s="26"/>
      <c r="O246" s="26"/>
      <c r="P246" s="26"/>
      <c r="Q246" s="26"/>
      <c r="R246" s="26">
        <v>3</v>
      </c>
      <c r="S246" s="26"/>
      <c r="T246" s="26" t="s">
        <v>429</v>
      </c>
      <c r="U246" s="26"/>
      <c r="V246" s="26"/>
      <c r="W246" s="26"/>
      <c r="X246" s="26"/>
      <c r="Y246" s="26"/>
      <c r="Z246" s="26"/>
      <c r="AA246" s="26"/>
      <c r="AB246" s="26"/>
      <c r="AC246" s="26"/>
      <c r="AD246" s="26">
        <v>-0.5</v>
      </c>
      <c r="AE246" s="26"/>
      <c r="AF246" s="26"/>
      <c r="AG246" s="26"/>
      <c r="AH246" s="26"/>
      <c r="AI246" s="26"/>
      <c r="AJ246" s="26"/>
      <c r="AK246" s="26"/>
      <c r="AL246" s="26">
        <v>-0.5</v>
      </c>
      <c r="AM246" s="26"/>
      <c r="AN246" s="26"/>
    </row>
    <row r="247" spans="1:40" s="4" customFormat="1">
      <c r="A247" s="26" t="s">
        <v>8</v>
      </c>
      <c r="B247" s="26" t="s">
        <v>110</v>
      </c>
      <c r="C247" s="26">
        <v>-0.5</v>
      </c>
      <c r="D247" s="26"/>
      <c r="E247" s="26"/>
      <c r="F247" s="26"/>
      <c r="G247" s="26"/>
      <c r="H247" s="27"/>
      <c r="I247" s="26"/>
      <c r="J247" s="26">
        <v>3</v>
      </c>
      <c r="K247" s="26"/>
      <c r="L247" s="26"/>
      <c r="M247" s="26"/>
      <c r="N247" s="26"/>
      <c r="O247" s="26"/>
      <c r="P247" s="26">
        <v>2.5</v>
      </c>
      <c r="Q247" s="26">
        <v>3</v>
      </c>
      <c r="R247" s="26"/>
      <c r="S247" s="26">
        <v>-0.5</v>
      </c>
      <c r="T247" s="26">
        <v>-0.5</v>
      </c>
      <c r="U247" s="26"/>
      <c r="V247" s="26"/>
      <c r="W247" s="26"/>
      <c r="X247" s="26"/>
      <c r="Y247" s="26"/>
      <c r="Z247" s="26">
        <v>-0.5</v>
      </c>
      <c r="AA247" s="26"/>
      <c r="AB247" s="26"/>
      <c r="AC247" s="26"/>
      <c r="AD247" s="26"/>
      <c r="AE247" s="26"/>
      <c r="AF247" s="26"/>
      <c r="AG247" s="26"/>
      <c r="AH247" s="26"/>
      <c r="AI247" s="26"/>
      <c r="AJ247" s="26">
        <v>3</v>
      </c>
      <c r="AK247" s="26"/>
      <c r="AL247" s="26"/>
      <c r="AM247" s="26"/>
      <c r="AN247" s="26"/>
    </row>
    <row r="248" spans="1:40" s="4" customFormat="1">
      <c r="A248" s="26" t="s">
        <v>8</v>
      </c>
      <c r="B248" s="26" t="s">
        <v>137</v>
      </c>
      <c r="C248" s="26"/>
      <c r="D248" s="26"/>
      <c r="E248" s="26"/>
      <c r="F248" s="26"/>
      <c r="G248" s="26"/>
      <c r="H248" s="27"/>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v>2.5</v>
      </c>
      <c r="AH248" s="26"/>
      <c r="AI248" s="26"/>
      <c r="AJ248" s="26">
        <v>-0.5</v>
      </c>
      <c r="AK248" s="26">
        <v>-0.5</v>
      </c>
      <c r="AL248" s="26"/>
      <c r="AM248" s="26">
        <v>3</v>
      </c>
      <c r="AN248" s="26"/>
    </row>
    <row r="249" spans="1:40" s="4" customFormat="1">
      <c r="A249" s="26" t="s">
        <v>8</v>
      </c>
      <c r="B249" s="26" t="s">
        <v>111</v>
      </c>
      <c r="C249" s="26"/>
      <c r="D249" s="26"/>
      <c r="E249" s="26"/>
      <c r="F249" s="26"/>
      <c r="G249" s="26"/>
      <c r="H249" s="27"/>
      <c r="I249" s="26"/>
      <c r="J249" s="26"/>
      <c r="K249" s="26"/>
      <c r="L249" s="26"/>
      <c r="M249" s="26"/>
      <c r="N249" s="26"/>
      <c r="O249" s="26"/>
      <c r="P249" s="26"/>
      <c r="Q249" s="26">
        <v>-0.5</v>
      </c>
      <c r="R249" s="26"/>
      <c r="S249" s="26"/>
      <c r="T249" s="26"/>
      <c r="U249" s="26">
        <v>-0.5</v>
      </c>
      <c r="V249" s="26"/>
      <c r="W249" s="26"/>
      <c r="X249" s="26"/>
      <c r="Y249" s="26"/>
      <c r="Z249" s="26"/>
      <c r="AA249" s="26"/>
      <c r="AB249" s="26"/>
      <c r="AC249" s="26"/>
      <c r="AD249" s="26"/>
      <c r="AE249" s="26"/>
      <c r="AF249" s="26"/>
      <c r="AG249" s="26"/>
      <c r="AH249" s="26"/>
      <c r="AI249" s="26"/>
      <c r="AJ249" s="26"/>
      <c r="AK249" s="26"/>
      <c r="AL249" s="26"/>
      <c r="AM249" s="26"/>
      <c r="AN249" s="26"/>
    </row>
    <row r="250" spans="1:40" s="4" customFormat="1">
      <c r="A250" s="26" t="s">
        <v>8</v>
      </c>
      <c r="B250" s="26" t="s">
        <v>112</v>
      </c>
      <c r="C250" s="26"/>
      <c r="D250" s="26"/>
      <c r="E250" s="26"/>
      <c r="F250" s="26"/>
      <c r="G250" s="26"/>
      <c r="H250" s="27"/>
      <c r="I250" s="26"/>
      <c r="J250" s="26"/>
      <c r="K250" s="26"/>
      <c r="L250" s="26"/>
      <c r="M250" s="26"/>
      <c r="N250" s="26"/>
      <c r="O250" s="26"/>
      <c r="P250" s="26"/>
      <c r="Q250" s="26"/>
      <c r="R250" s="26"/>
      <c r="S250" s="26"/>
      <c r="T250" s="26"/>
      <c r="U250" s="26"/>
      <c r="V250" s="26"/>
      <c r="W250" s="26">
        <v>-0.5</v>
      </c>
      <c r="X250" s="26">
        <v>-0.5</v>
      </c>
      <c r="Y250" s="26"/>
      <c r="Z250" s="26"/>
      <c r="AA250" s="26"/>
      <c r="AB250" s="26"/>
      <c r="AC250" s="26"/>
      <c r="AD250" s="26"/>
      <c r="AE250" s="26"/>
      <c r="AF250" s="26"/>
      <c r="AG250" s="26"/>
      <c r="AH250" s="26"/>
      <c r="AI250" s="26"/>
      <c r="AJ250" s="26"/>
      <c r="AK250" s="26"/>
      <c r="AL250" s="26"/>
      <c r="AM250" s="26"/>
      <c r="AN250" s="26"/>
    </row>
    <row r="251" spans="1:40" s="4" customFormat="1">
      <c r="A251" s="26" t="s">
        <v>8</v>
      </c>
      <c r="B251" s="26" t="s">
        <v>549</v>
      </c>
      <c r="C251" s="26"/>
      <c r="D251" s="26"/>
      <c r="E251" s="26"/>
      <c r="F251" s="26"/>
      <c r="G251" s="26"/>
      <c r="H251" s="27"/>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row>
    <row r="252" spans="1:40" s="4" customFormat="1">
      <c r="A252" s="26" t="s">
        <v>8</v>
      </c>
      <c r="B252" s="26" t="s">
        <v>107</v>
      </c>
      <c r="C252" s="26"/>
      <c r="D252" s="26"/>
      <c r="E252" s="26"/>
      <c r="F252" s="26">
        <v>2.5</v>
      </c>
      <c r="G252" s="26"/>
      <c r="H252" s="27"/>
      <c r="I252" s="26"/>
      <c r="J252" s="26">
        <v>-0.5</v>
      </c>
      <c r="K252" s="26"/>
      <c r="L252" s="26"/>
      <c r="M252" s="26"/>
      <c r="N252" s="26"/>
      <c r="O252" s="26">
        <v>-0.5</v>
      </c>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row>
    <row r="253" spans="1:40" s="4" customFormat="1">
      <c r="A253" s="26" t="s">
        <v>8</v>
      </c>
      <c r="B253" s="26" t="s">
        <v>539</v>
      </c>
      <c r="C253" s="26"/>
      <c r="D253" s="26"/>
      <c r="E253" s="26"/>
      <c r="F253" s="26"/>
      <c r="G253" s="26"/>
      <c r="H253" s="27"/>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row>
    <row r="254" spans="1:40" s="4" customFormat="1">
      <c r="A254" s="26" t="s">
        <v>14</v>
      </c>
      <c r="B254" s="26" t="s">
        <v>366</v>
      </c>
      <c r="C254" s="26"/>
      <c r="D254" s="26"/>
      <c r="E254" s="26"/>
      <c r="F254" s="26"/>
      <c r="G254" s="26"/>
      <c r="H254" s="27"/>
      <c r="I254" s="26"/>
      <c r="J254" s="26"/>
      <c r="K254" s="26">
        <v>-1</v>
      </c>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row>
    <row r="255" spans="1:40" s="4" customFormat="1">
      <c r="A255" s="26" t="s">
        <v>14</v>
      </c>
      <c r="B255" s="26" t="s">
        <v>650</v>
      </c>
      <c r="C255" s="26"/>
      <c r="D255" s="26"/>
      <c r="E255" s="26"/>
      <c r="F255" s="26"/>
      <c r="G255" s="26"/>
      <c r="H255" s="27"/>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row>
    <row r="256" spans="1:40" s="4" customFormat="1">
      <c r="A256" s="26" t="s">
        <v>14</v>
      </c>
      <c r="B256" s="26" t="s">
        <v>113</v>
      </c>
      <c r="C256" s="26"/>
      <c r="D256" s="26"/>
      <c r="E256" s="26">
        <v>3</v>
      </c>
      <c r="F256" s="26"/>
      <c r="G256" s="26"/>
      <c r="H256" s="27">
        <v>3</v>
      </c>
      <c r="I256" s="26"/>
      <c r="J256" s="26"/>
      <c r="K256" s="26"/>
      <c r="L256" s="26"/>
      <c r="M256" s="26"/>
      <c r="N256" s="26"/>
      <c r="O256" s="26"/>
      <c r="P256" s="26"/>
      <c r="Q256" s="26"/>
      <c r="R256" s="26"/>
      <c r="S256" s="26"/>
      <c r="T256" s="26"/>
      <c r="U256" s="26"/>
      <c r="V256" s="26"/>
      <c r="W256" s="26"/>
      <c r="X256" s="26"/>
      <c r="Y256" s="26"/>
      <c r="Z256" s="26">
        <v>3</v>
      </c>
      <c r="AA256" s="26"/>
      <c r="AB256" s="26"/>
      <c r="AC256" s="26"/>
      <c r="AD256" s="26"/>
      <c r="AE256" s="26">
        <v>3</v>
      </c>
      <c r="AF256" s="26"/>
      <c r="AG256" s="26"/>
      <c r="AH256" s="26">
        <v>6</v>
      </c>
      <c r="AI256" s="26">
        <v>5.5</v>
      </c>
      <c r="AJ256" s="26"/>
      <c r="AK256" s="26"/>
      <c r="AL256" s="26"/>
      <c r="AM256" s="26">
        <v>3</v>
      </c>
      <c r="AN256" s="26"/>
    </row>
    <row r="257" spans="1:40" s="4" customFormat="1">
      <c r="A257" s="26" t="s">
        <v>14</v>
      </c>
      <c r="B257" s="26" t="s">
        <v>436</v>
      </c>
      <c r="C257" s="26"/>
      <c r="D257" s="26"/>
      <c r="E257" s="26"/>
      <c r="F257" s="26">
        <v>6</v>
      </c>
      <c r="G257" s="26"/>
      <c r="H257" s="27"/>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v>-3</v>
      </c>
      <c r="AI257" s="26"/>
      <c r="AJ257" s="26"/>
      <c r="AK257" s="26"/>
      <c r="AL257" s="26"/>
      <c r="AM257" s="26"/>
      <c r="AN257" s="26"/>
    </row>
    <row r="258" spans="1:40" s="4" customFormat="1">
      <c r="A258" s="26" t="s">
        <v>14</v>
      </c>
      <c r="B258" s="26" t="s">
        <v>114</v>
      </c>
      <c r="C258" s="26">
        <v>3</v>
      </c>
      <c r="D258" s="26">
        <v>2.5</v>
      </c>
      <c r="E258" s="26"/>
      <c r="F258" s="26">
        <v>3</v>
      </c>
      <c r="G258" s="26"/>
      <c r="H258" s="27"/>
      <c r="I258" s="26"/>
      <c r="J258" s="26">
        <v>6</v>
      </c>
      <c r="K258" s="26">
        <v>2.5</v>
      </c>
      <c r="L258" s="26"/>
      <c r="M258" s="26">
        <v>3</v>
      </c>
      <c r="N258" s="26"/>
      <c r="O258" s="26"/>
      <c r="P258" s="26"/>
      <c r="Q258" s="26">
        <v>6</v>
      </c>
      <c r="R258" s="26"/>
      <c r="S258" s="26">
        <v>3</v>
      </c>
      <c r="T258" s="26"/>
      <c r="U258" s="26"/>
      <c r="V258" s="26"/>
      <c r="W258" s="26"/>
      <c r="X258" s="26"/>
      <c r="Y258" s="26"/>
      <c r="Z258" s="26">
        <v>2.5</v>
      </c>
      <c r="AA258" s="26"/>
      <c r="AB258" s="26"/>
      <c r="AC258" s="26">
        <v>3</v>
      </c>
      <c r="AD258" s="26">
        <v>3</v>
      </c>
      <c r="AE258" s="26"/>
      <c r="AF258" s="26"/>
      <c r="AG258" s="26">
        <v>3</v>
      </c>
      <c r="AH258" s="26"/>
      <c r="AI258" s="26">
        <v>3</v>
      </c>
      <c r="AJ258" s="26"/>
      <c r="AK258" s="26"/>
      <c r="AL258" s="26"/>
      <c r="AM258" s="26">
        <v>5.5</v>
      </c>
      <c r="AN258" s="26"/>
    </row>
    <row r="259" spans="1:40" s="4" customFormat="1">
      <c r="A259" s="146" t="s">
        <v>289</v>
      </c>
      <c r="B259" s="146"/>
      <c r="C259" s="146"/>
      <c r="D259" s="146"/>
      <c r="E259" s="146"/>
      <c r="F259" s="146"/>
      <c r="G259" s="146"/>
      <c r="H259" s="146"/>
      <c r="I259" s="146"/>
      <c r="J259" s="146"/>
      <c r="K259" s="146"/>
      <c r="L259" s="146"/>
      <c r="M259" s="146"/>
      <c r="N259" s="146"/>
      <c r="O259" s="146"/>
      <c r="P259" s="146"/>
      <c r="Q259" s="146"/>
      <c r="R259" s="146"/>
      <c r="S259" s="146"/>
      <c r="T259" s="146"/>
      <c r="U259" s="146"/>
      <c r="V259" s="146"/>
      <c r="W259" s="146"/>
      <c r="X259" s="146"/>
      <c r="Y259" s="146"/>
      <c r="Z259" s="146"/>
      <c r="AA259" s="146"/>
      <c r="AB259" s="146"/>
      <c r="AC259" s="146"/>
      <c r="AD259" s="146"/>
      <c r="AE259" s="146"/>
      <c r="AF259" s="146"/>
      <c r="AG259" s="146"/>
      <c r="AH259" s="146"/>
      <c r="AI259" s="146"/>
      <c r="AJ259" s="146"/>
      <c r="AK259" s="146"/>
      <c r="AL259" s="146"/>
      <c r="AM259" s="146"/>
      <c r="AN259" s="146"/>
    </row>
    <row r="260" spans="1:40" s="4" customFormat="1">
      <c r="A260" s="28" t="s">
        <v>0</v>
      </c>
      <c r="B260" s="28" t="s">
        <v>115</v>
      </c>
      <c r="C260" s="28"/>
      <c r="D260" s="28">
        <v>-1</v>
      </c>
      <c r="E260" s="28">
        <v>-1</v>
      </c>
      <c r="F260" s="28"/>
      <c r="G260" s="28">
        <v>-1</v>
      </c>
      <c r="H260" s="29"/>
      <c r="I260" s="28">
        <v>-2</v>
      </c>
      <c r="J260" s="28">
        <v>-4</v>
      </c>
      <c r="K260" s="28"/>
      <c r="L260" s="28"/>
      <c r="M260" s="28"/>
      <c r="N260" s="28"/>
      <c r="O260" s="28"/>
      <c r="P260" s="28"/>
      <c r="Q260" s="28"/>
      <c r="R260" s="28"/>
      <c r="S260" s="28">
        <v>-1</v>
      </c>
      <c r="T260" s="28"/>
      <c r="U260" s="28">
        <v>-1</v>
      </c>
      <c r="V260" s="28">
        <v>-2</v>
      </c>
      <c r="W260" s="28">
        <v>-1</v>
      </c>
      <c r="X260" s="28"/>
      <c r="Y260" s="28">
        <v>-2</v>
      </c>
      <c r="Z260" s="28">
        <v>-1</v>
      </c>
      <c r="AA260" s="28"/>
      <c r="AB260" s="28"/>
      <c r="AC260" s="28"/>
      <c r="AD260" s="28">
        <v>3</v>
      </c>
      <c r="AE260" s="28"/>
      <c r="AF260" s="28">
        <v>-1</v>
      </c>
      <c r="AG260" s="28">
        <v>-2</v>
      </c>
      <c r="AH260" s="28"/>
      <c r="AI260" s="28"/>
      <c r="AJ260" s="28"/>
      <c r="AK260" s="28">
        <v>-1</v>
      </c>
      <c r="AL260" s="28"/>
      <c r="AM260" s="28"/>
      <c r="AN260" s="28"/>
    </row>
    <row r="261" spans="1:40" s="4" customFormat="1">
      <c r="A261" s="28" t="s">
        <v>0</v>
      </c>
      <c r="B261" s="28" t="s">
        <v>651</v>
      </c>
      <c r="C261" s="28"/>
      <c r="D261" s="28"/>
      <c r="E261" s="28"/>
      <c r="F261" s="28"/>
      <c r="G261" s="28"/>
      <c r="H261" s="29"/>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c r="AN261" s="28"/>
    </row>
    <row r="262" spans="1:40" s="4" customFormat="1">
      <c r="A262" s="28" t="s">
        <v>0</v>
      </c>
      <c r="B262" s="28" t="s">
        <v>437</v>
      </c>
      <c r="C262" s="28"/>
      <c r="D262" s="28"/>
      <c r="E262" s="28"/>
      <c r="F262" s="28">
        <v>-1</v>
      </c>
      <c r="G262" s="28"/>
      <c r="H262" s="29"/>
      <c r="I262" s="28"/>
      <c r="J262" s="28"/>
      <c r="K262" s="28"/>
      <c r="L262" s="28"/>
      <c r="M262" s="28"/>
      <c r="N262" s="28"/>
      <c r="O262" s="28"/>
      <c r="P262" s="28"/>
      <c r="Q262" s="28"/>
      <c r="R262" s="28"/>
      <c r="S262" s="28"/>
      <c r="T262" s="28"/>
      <c r="U262" s="28"/>
      <c r="V262" s="28"/>
      <c r="W262" s="28">
        <v>-1</v>
      </c>
      <c r="X262" s="28">
        <v>-1</v>
      </c>
      <c r="Y262" s="28"/>
      <c r="Z262" s="28"/>
      <c r="AA262" s="28"/>
      <c r="AB262" s="28"/>
      <c r="AC262" s="28"/>
      <c r="AD262" s="28"/>
      <c r="AE262" s="28"/>
      <c r="AF262" s="28"/>
      <c r="AG262" s="28"/>
      <c r="AH262" s="28"/>
      <c r="AI262" s="28"/>
      <c r="AJ262" s="28"/>
      <c r="AK262" s="28"/>
      <c r="AL262" s="28"/>
      <c r="AM262" s="28"/>
      <c r="AN262" s="28"/>
    </row>
    <row r="263" spans="1:40" s="4" customFormat="1">
      <c r="A263" s="28" t="s">
        <v>2</v>
      </c>
      <c r="B263" s="28" t="s">
        <v>116</v>
      </c>
      <c r="C263" s="28"/>
      <c r="D263" s="28"/>
      <c r="E263" s="28"/>
      <c r="F263" s="28"/>
      <c r="G263" s="28"/>
      <c r="H263" s="29"/>
      <c r="I263" s="28"/>
      <c r="J263" s="28">
        <v>-0.5</v>
      </c>
      <c r="K263" s="28"/>
      <c r="L263" s="28"/>
      <c r="M263" s="28"/>
      <c r="N263" s="28"/>
      <c r="O263" s="28"/>
      <c r="P263" s="28"/>
      <c r="Q263" s="28"/>
      <c r="R263" s="28"/>
      <c r="S263" s="28">
        <v>-0.5</v>
      </c>
      <c r="T263" s="28">
        <v>-0.5</v>
      </c>
      <c r="U263" s="28"/>
      <c r="V263" s="28">
        <v>-2</v>
      </c>
      <c r="W263" s="28"/>
      <c r="X263" s="28"/>
      <c r="Y263" s="28"/>
      <c r="Z263" s="28"/>
      <c r="AA263" s="28"/>
      <c r="AB263" s="28"/>
      <c r="AC263" s="28"/>
      <c r="AD263" s="28"/>
      <c r="AE263" s="28"/>
      <c r="AF263" s="28"/>
      <c r="AG263" s="28"/>
      <c r="AH263" s="28"/>
      <c r="AI263" s="28"/>
      <c r="AJ263" s="28"/>
      <c r="AK263" s="28"/>
      <c r="AL263" s="28"/>
      <c r="AM263" s="28"/>
      <c r="AN263" s="28"/>
    </row>
    <row r="264" spans="1:40" s="4" customFormat="1">
      <c r="A264" s="28" t="s">
        <v>2</v>
      </c>
      <c r="B264" s="28" t="s">
        <v>117</v>
      </c>
      <c r="C264" s="28"/>
      <c r="D264" s="28">
        <v>-0.5</v>
      </c>
      <c r="E264" s="28"/>
      <c r="F264" s="28"/>
      <c r="G264" s="28"/>
      <c r="H264" s="29"/>
      <c r="I264" s="28">
        <v>-0.5</v>
      </c>
      <c r="J264" s="28"/>
      <c r="K264" s="28"/>
      <c r="L264" s="28">
        <v>3</v>
      </c>
      <c r="M264" s="28"/>
      <c r="N264" s="28">
        <v>-0.5</v>
      </c>
      <c r="O264" s="28"/>
      <c r="P264" s="28"/>
      <c r="Q264" s="28"/>
      <c r="R264" s="28"/>
      <c r="S264" s="28"/>
      <c r="T264" s="28">
        <v>3</v>
      </c>
      <c r="U264" s="28"/>
      <c r="V264" s="28"/>
      <c r="W264" s="28">
        <v>-0.5</v>
      </c>
      <c r="X264" s="28"/>
      <c r="Y264" s="28"/>
      <c r="Z264" s="28"/>
      <c r="AA264" s="28">
        <v>-0.5</v>
      </c>
      <c r="AB264" s="28"/>
      <c r="AC264" s="28"/>
      <c r="AD264" s="28"/>
      <c r="AE264" s="28"/>
      <c r="AF264" s="28"/>
      <c r="AG264" s="28">
        <v>-0.5</v>
      </c>
      <c r="AH264" s="28"/>
      <c r="AI264" s="28"/>
      <c r="AJ264" s="28"/>
      <c r="AK264" s="28"/>
      <c r="AL264" s="28"/>
      <c r="AM264" s="28"/>
      <c r="AN264" s="28"/>
    </row>
    <row r="265" spans="1:40" s="4" customFormat="1">
      <c r="A265" s="28" t="s">
        <v>2</v>
      </c>
      <c r="B265" s="28" t="s">
        <v>528</v>
      </c>
      <c r="C265" s="28" t="s">
        <v>429</v>
      </c>
      <c r="D265" s="28"/>
      <c r="E265" s="28"/>
      <c r="F265" s="28"/>
      <c r="G265" s="28"/>
      <c r="H265" s="29"/>
      <c r="I265" s="28"/>
      <c r="J265" s="28"/>
      <c r="K265" s="28"/>
      <c r="L265" s="28"/>
      <c r="M265" s="28"/>
      <c r="N265" s="28"/>
      <c r="O265" s="28"/>
      <c r="P265" s="28"/>
      <c r="Q265" s="28"/>
      <c r="R265" s="28"/>
      <c r="S265" s="28"/>
      <c r="T265" s="28"/>
      <c r="U265" s="28">
        <v>-0.5</v>
      </c>
      <c r="V265" s="28"/>
      <c r="W265" s="28"/>
      <c r="X265" s="28"/>
      <c r="Y265" s="28"/>
      <c r="Z265" s="28">
        <v>-2</v>
      </c>
      <c r="AA265" s="28"/>
      <c r="AB265" s="28"/>
      <c r="AC265" s="28"/>
      <c r="AD265" s="28"/>
      <c r="AE265" s="28"/>
      <c r="AF265" s="28"/>
      <c r="AG265" s="28"/>
      <c r="AH265" s="28"/>
      <c r="AI265" s="28"/>
      <c r="AJ265" s="28"/>
      <c r="AK265" s="28"/>
      <c r="AL265" s="28"/>
      <c r="AM265" s="28"/>
      <c r="AN265" s="28"/>
    </row>
    <row r="266" spans="1:40" s="4" customFormat="1">
      <c r="A266" s="28" t="s">
        <v>2</v>
      </c>
      <c r="B266" s="28" t="s">
        <v>118</v>
      </c>
      <c r="C266" s="28"/>
      <c r="D266" s="28"/>
      <c r="E266" s="28"/>
      <c r="F266" s="28"/>
      <c r="G266" s="28"/>
      <c r="H266" s="29"/>
      <c r="I266" s="28">
        <v>3</v>
      </c>
      <c r="J266" s="28"/>
      <c r="K266" s="28"/>
      <c r="L266" s="28">
        <v>-0.5</v>
      </c>
      <c r="M266" s="28"/>
      <c r="N266" s="28"/>
      <c r="O266" s="28"/>
      <c r="P266" s="28"/>
      <c r="Q266" s="28">
        <v>2.5</v>
      </c>
      <c r="R266" s="28"/>
      <c r="S266" s="28"/>
      <c r="T266" s="28">
        <v>-0.5</v>
      </c>
      <c r="U266" s="28"/>
      <c r="V266" s="28">
        <v>-0.5</v>
      </c>
      <c r="W266" s="28"/>
      <c r="X266" s="28">
        <v>3</v>
      </c>
      <c r="Y266" s="28"/>
      <c r="Z266" s="28"/>
      <c r="AA266" s="28"/>
      <c r="AB266" s="28"/>
      <c r="AC266" s="28"/>
      <c r="AD266" s="28"/>
      <c r="AE266" s="28"/>
      <c r="AF266" s="28"/>
      <c r="AG266" s="28"/>
      <c r="AH266" s="28"/>
      <c r="AI266" s="28"/>
      <c r="AJ266" s="28"/>
      <c r="AK266" s="28"/>
      <c r="AL266" s="28"/>
      <c r="AM266" s="28">
        <v>-0.5</v>
      </c>
      <c r="AN266" s="28"/>
    </row>
    <row r="267" spans="1:40" s="4" customFormat="1">
      <c r="A267" s="28" t="s">
        <v>2</v>
      </c>
      <c r="B267" s="28" t="s">
        <v>521</v>
      </c>
      <c r="C267" s="28"/>
      <c r="D267" s="28"/>
      <c r="E267" s="28"/>
      <c r="F267" s="28"/>
      <c r="G267" s="28"/>
      <c r="H267" s="29"/>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c r="AN267" s="28"/>
    </row>
    <row r="268" spans="1:40" s="4" customFormat="1">
      <c r="A268" s="28" t="s">
        <v>2</v>
      </c>
      <c r="B268" s="28" t="s">
        <v>119</v>
      </c>
      <c r="C268" s="28">
        <v>-0.5</v>
      </c>
      <c r="D268" s="28"/>
      <c r="E268" s="28">
        <v>-0.5</v>
      </c>
      <c r="F268" s="28"/>
      <c r="G268" s="28"/>
      <c r="H268" s="29"/>
      <c r="I268" s="28"/>
      <c r="J268" s="28"/>
      <c r="K268" s="28"/>
      <c r="L268" s="28"/>
      <c r="M268" s="28"/>
      <c r="N268" s="28"/>
      <c r="O268" s="28"/>
      <c r="P268" s="28"/>
      <c r="Q268" s="28"/>
      <c r="R268" s="28"/>
      <c r="S268" s="28"/>
      <c r="T268" s="28"/>
      <c r="U268" s="28">
        <v>3</v>
      </c>
      <c r="V268" s="28"/>
      <c r="W268" s="28"/>
      <c r="X268" s="28">
        <v>3</v>
      </c>
      <c r="Y268" s="28"/>
      <c r="Z268" s="28"/>
      <c r="AA268" s="28"/>
      <c r="AB268" s="28"/>
      <c r="AC268" s="28"/>
      <c r="AD268" s="28"/>
      <c r="AE268" s="28"/>
      <c r="AF268" s="28"/>
      <c r="AG268" s="28">
        <v>-0.5</v>
      </c>
      <c r="AH268" s="28"/>
      <c r="AI268" s="28">
        <v>-0.5</v>
      </c>
      <c r="AJ268" s="28"/>
      <c r="AK268" s="28"/>
      <c r="AL268" s="28"/>
      <c r="AM268" s="28"/>
      <c r="AN268" s="28"/>
    </row>
    <row r="269" spans="1:40" s="4" customFormat="1">
      <c r="A269" s="28" t="s">
        <v>2</v>
      </c>
      <c r="B269" s="28" t="s">
        <v>501</v>
      </c>
      <c r="C269" s="28"/>
      <c r="D269" s="28"/>
      <c r="E269" s="28"/>
      <c r="F269" s="28"/>
      <c r="G269" s="28"/>
      <c r="H269" s="29"/>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c r="AN269" s="28"/>
    </row>
    <row r="270" spans="1:40" s="4" customFormat="1">
      <c r="A270" s="28" t="s">
        <v>2</v>
      </c>
      <c r="B270" s="28" t="s">
        <v>365</v>
      </c>
      <c r="C270" s="28"/>
      <c r="D270" s="28"/>
      <c r="E270" s="28"/>
      <c r="F270" s="28">
        <v>-0.5</v>
      </c>
      <c r="G270" s="28"/>
      <c r="H270" s="29"/>
      <c r="I270" s="28"/>
      <c r="J270" s="28"/>
      <c r="K270" s="28"/>
      <c r="L270" s="28"/>
      <c r="M270" s="28"/>
      <c r="N270" s="28">
        <v>-1</v>
      </c>
      <c r="O270" s="28"/>
      <c r="P270" s="28"/>
      <c r="Q270" s="28"/>
      <c r="R270" s="28"/>
      <c r="S270" s="28"/>
      <c r="T270" s="28"/>
      <c r="U270" s="28"/>
      <c r="V270" s="28"/>
      <c r="W270" s="28"/>
      <c r="X270" s="28"/>
      <c r="Y270" s="28"/>
      <c r="Z270" s="28"/>
      <c r="AA270" s="28"/>
      <c r="AB270" s="28"/>
      <c r="AC270" s="28"/>
      <c r="AD270" s="28"/>
      <c r="AE270" s="28"/>
      <c r="AF270" s="28"/>
      <c r="AG270" s="28"/>
      <c r="AH270" s="28"/>
      <c r="AI270" s="28">
        <v>-0.5</v>
      </c>
      <c r="AJ270" s="28"/>
      <c r="AK270" s="28">
        <v>-0.5</v>
      </c>
      <c r="AL270" s="28"/>
      <c r="AM270" s="28"/>
      <c r="AN270" s="28"/>
    </row>
    <row r="271" spans="1:40" s="4" customFormat="1">
      <c r="A271" s="28" t="s">
        <v>2</v>
      </c>
      <c r="B271" s="28" t="s">
        <v>463</v>
      </c>
      <c r="C271" s="28"/>
      <c r="D271" s="28"/>
      <c r="E271" s="28"/>
      <c r="F271" s="28"/>
      <c r="G271" s="28"/>
      <c r="H271" s="29"/>
      <c r="I271" s="28"/>
      <c r="J271" s="28"/>
      <c r="K271" s="28"/>
      <c r="L271" s="28"/>
      <c r="M271" s="28"/>
      <c r="N271" s="28"/>
      <c r="O271" s="28"/>
      <c r="P271" s="28"/>
      <c r="Q271" s="28">
        <v>-0.5</v>
      </c>
      <c r="R271" s="28">
        <v>2.5</v>
      </c>
      <c r="S271" s="28"/>
      <c r="T271" s="28"/>
      <c r="U271" s="28"/>
      <c r="V271" s="28"/>
      <c r="W271" s="28"/>
      <c r="X271" s="28"/>
      <c r="Y271" s="28"/>
      <c r="Z271" s="28"/>
      <c r="AA271" s="28"/>
      <c r="AB271" s="28"/>
      <c r="AC271" s="28"/>
      <c r="AD271" s="28"/>
      <c r="AE271" s="28"/>
      <c r="AF271" s="28"/>
      <c r="AG271" s="28"/>
      <c r="AH271" s="28"/>
      <c r="AI271" s="28"/>
      <c r="AJ271" s="28"/>
      <c r="AK271" s="28"/>
      <c r="AL271" s="28"/>
      <c r="AM271" s="28"/>
      <c r="AN271" s="28"/>
    </row>
    <row r="272" spans="1:40" s="4" customFormat="1">
      <c r="A272" s="28" t="s">
        <v>8</v>
      </c>
      <c r="B272" s="28" t="s">
        <v>120</v>
      </c>
      <c r="C272" s="28"/>
      <c r="D272" s="28"/>
      <c r="E272" s="28"/>
      <c r="F272" s="28">
        <v>-0.5</v>
      </c>
      <c r="G272" s="28"/>
      <c r="H272" s="28">
        <v>-0.5</v>
      </c>
      <c r="I272" s="28"/>
      <c r="J272" s="28">
        <v>-0.5</v>
      </c>
      <c r="K272" s="28"/>
      <c r="L272" s="28"/>
      <c r="M272" s="28"/>
      <c r="N272" s="28"/>
      <c r="O272" s="28">
        <v>-0.5</v>
      </c>
      <c r="P272" s="28"/>
      <c r="Q272" s="28"/>
      <c r="R272" s="28"/>
      <c r="S272" s="28"/>
      <c r="T272" s="28"/>
      <c r="U272" s="28"/>
      <c r="V272" s="28"/>
      <c r="W272" s="28"/>
      <c r="X272" s="28"/>
      <c r="Y272" s="28"/>
      <c r="Z272" s="28">
        <v>3</v>
      </c>
      <c r="AA272" s="28"/>
      <c r="AB272" s="28"/>
      <c r="AC272" s="28">
        <v>2.5</v>
      </c>
      <c r="AD272" s="28"/>
      <c r="AE272" s="28"/>
      <c r="AF272" s="28">
        <v>-0.5</v>
      </c>
      <c r="AG272" s="28"/>
      <c r="AH272" s="28"/>
      <c r="AI272" s="28"/>
      <c r="AJ272" s="28"/>
      <c r="AK272" s="28"/>
      <c r="AL272" s="28"/>
      <c r="AM272" s="28"/>
      <c r="AN272" s="28"/>
    </row>
    <row r="273" spans="1:40" s="4" customFormat="1">
      <c r="A273" s="28" t="s">
        <v>8</v>
      </c>
      <c r="B273" s="28" t="s">
        <v>364</v>
      </c>
      <c r="C273" s="28"/>
      <c r="D273" s="28"/>
      <c r="E273" s="28"/>
      <c r="F273" s="28"/>
      <c r="G273" s="28"/>
      <c r="H273" s="29"/>
      <c r="I273" s="28"/>
      <c r="J273" s="28"/>
      <c r="K273" s="28"/>
      <c r="L273" s="28"/>
      <c r="M273" s="28"/>
      <c r="N273" s="28"/>
      <c r="O273" s="28"/>
      <c r="P273" s="28"/>
      <c r="Q273" s="28">
        <v>-0.5</v>
      </c>
      <c r="R273" s="28"/>
      <c r="S273" s="28"/>
      <c r="T273" s="28"/>
      <c r="U273" s="28"/>
      <c r="V273" s="28"/>
      <c r="W273" s="28"/>
      <c r="X273" s="28"/>
      <c r="Y273" s="28"/>
      <c r="Z273" s="28"/>
      <c r="AA273" s="28"/>
      <c r="AB273" s="28"/>
      <c r="AC273" s="28"/>
      <c r="AD273" s="28"/>
      <c r="AE273" s="28"/>
      <c r="AF273" s="28"/>
      <c r="AG273" s="28"/>
      <c r="AH273" s="28"/>
      <c r="AI273" s="28"/>
      <c r="AJ273" s="28"/>
      <c r="AK273" s="28"/>
      <c r="AL273" s="28"/>
      <c r="AM273" s="28"/>
      <c r="AN273" s="28"/>
    </row>
    <row r="274" spans="1:40" s="4" customFormat="1">
      <c r="A274" s="28" t="s">
        <v>8</v>
      </c>
      <c r="B274" s="28" t="s">
        <v>438</v>
      </c>
      <c r="C274" s="28"/>
      <c r="D274" s="28"/>
      <c r="E274" s="28"/>
      <c r="F274" s="28">
        <v>-0.5</v>
      </c>
      <c r="G274" s="28"/>
      <c r="H274" s="28">
        <v>-0.5</v>
      </c>
      <c r="I274" s="28"/>
      <c r="J274" s="28"/>
      <c r="K274" s="28"/>
      <c r="L274" s="28"/>
      <c r="M274" s="28">
        <v>-0.5</v>
      </c>
      <c r="N274" s="28"/>
      <c r="O274" s="28"/>
      <c r="P274" s="28"/>
      <c r="Q274" s="28">
        <v>-0.5</v>
      </c>
      <c r="R274" s="28"/>
      <c r="S274" s="28"/>
      <c r="T274" s="28"/>
      <c r="U274" s="28">
        <v>3</v>
      </c>
      <c r="V274" s="28"/>
      <c r="W274" s="28"/>
      <c r="X274" s="28"/>
      <c r="Y274" s="28"/>
      <c r="Z274" s="28">
        <v>3</v>
      </c>
      <c r="AA274" s="28"/>
      <c r="AB274" s="28">
        <v>-0.5</v>
      </c>
      <c r="AC274" s="28"/>
      <c r="AD274" s="28"/>
      <c r="AE274" s="28"/>
      <c r="AF274" s="28"/>
      <c r="AG274" s="28"/>
      <c r="AH274" s="28"/>
      <c r="AI274" s="28"/>
      <c r="AJ274" s="28"/>
      <c r="AK274" s="28">
        <v>3</v>
      </c>
      <c r="AL274" s="28"/>
      <c r="AM274" s="28"/>
      <c r="AN274" s="28">
        <v>3</v>
      </c>
    </row>
    <row r="275" spans="1:40" s="4" customFormat="1">
      <c r="A275" s="28" t="s">
        <v>8</v>
      </c>
      <c r="B275" s="28" t="s">
        <v>406</v>
      </c>
      <c r="C275" s="28"/>
      <c r="D275" s="28"/>
      <c r="E275" s="28"/>
      <c r="F275" s="28"/>
      <c r="G275" s="28"/>
      <c r="H275" s="29"/>
      <c r="I275" s="28"/>
      <c r="J275" s="28"/>
      <c r="K275" s="28"/>
      <c r="L275" s="28"/>
      <c r="M275" s="28">
        <v>-0.5</v>
      </c>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v>3</v>
      </c>
      <c r="AM275" s="28"/>
      <c r="AN275" s="28"/>
    </row>
    <row r="276" spans="1:40" s="4" customFormat="1">
      <c r="A276" s="28" t="s">
        <v>8</v>
      </c>
      <c r="B276" s="28" t="s">
        <v>631</v>
      </c>
      <c r="C276" s="28"/>
      <c r="D276" s="28"/>
      <c r="E276" s="28"/>
      <c r="F276" s="28"/>
      <c r="G276" s="28"/>
      <c r="H276" s="29"/>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c r="AN276" s="28"/>
    </row>
    <row r="277" spans="1:40" s="4" customFormat="1">
      <c r="A277" s="28" t="s">
        <v>8</v>
      </c>
      <c r="B277" s="28" t="s">
        <v>121</v>
      </c>
      <c r="C277" s="28"/>
      <c r="D277" s="28"/>
      <c r="E277" s="28"/>
      <c r="F277" s="28"/>
      <c r="G277" s="28"/>
      <c r="H277" s="29"/>
      <c r="I277" s="28">
        <v>3</v>
      </c>
      <c r="J277" s="28">
        <v>-0.5</v>
      </c>
      <c r="K277" s="28"/>
      <c r="L277" s="28">
        <v>2.5</v>
      </c>
      <c r="M277" s="28"/>
      <c r="N277" s="28">
        <v>3</v>
      </c>
      <c r="O277" s="28"/>
      <c r="P277" s="28"/>
      <c r="Q277" s="28"/>
      <c r="R277" s="28"/>
      <c r="S277" s="28"/>
      <c r="T277" s="28"/>
      <c r="U277" s="28"/>
      <c r="V277" s="28"/>
      <c r="W277" s="28"/>
      <c r="X277" s="28"/>
      <c r="Y277" s="28"/>
      <c r="Z277" s="28">
        <v>-0.5</v>
      </c>
      <c r="AA277" s="28"/>
      <c r="AB277" s="28">
        <v>-0.5</v>
      </c>
      <c r="AC277" s="28"/>
      <c r="AD277" s="28">
        <v>3</v>
      </c>
      <c r="AE277" s="28"/>
      <c r="AF277" s="28"/>
      <c r="AG277" s="28"/>
      <c r="AH277" s="28"/>
      <c r="AI277" s="28"/>
      <c r="AJ277" s="28"/>
      <c r="AK277" s="28"/>
      <c r="AL277" s="28"/>
      <c r="AM277" s="28"/>
      <c r="AN277" s="28"/>
    </row>
    <row r="278" spans="1:40" s="4" customFormat="1">
      <c r="A278" s="28" t="s">
        <v>8</v>
      </c>
      <c r="B278" s="28" t="s">
        <v>122</v>
      </c>
      <c r="C278" s="28"/>
      <c r="D278" s="28"/>
      <c r="E278" s="28"/>
      <c r="F278" s="28"/>
      <c r="G278" s="28"/>
      <c r="H278" s="29">
        <v>2.5</v>
      </c>
      <c r="I278" s="28"/>
      <c r="J278" s="28">
        <v>3</v>
      </c>
      <c r="K278" s="28"/>
      <c r="L278" s="28"/>
      <c r="M278" s="28">
        <v>3</v>
      </c>
      <c r="N278" s="28">
        <v>3</v>
      </c>
      <c r="O278" s="28"/>
      <c r="P278" s="28"/>
      <c r="Q278" s="28"/>
      <c r="R278" s="28"/>
      <c r="S278" s="28">
        <v>2.5</v>
      </c>
      <c r="T278" s="28"/>
      <c r="U278" s="28"/>
      <c r="V278" s="28">
        <v>3</v>
      </c>
      <c r="W278" s="28"/>
      <c r="X278" s="28">
        <v>-0.5</v>
      </c>
      <c r="Y278" s="28"/>
      <c r="Z278" s="28"/>
      <c r="AA278" s="28"/>
      <c r="AB278" s="28"/>
      <c r="AC278" s="28"/>
      <c r="AD278" s="28">
        <v>-0.5</v>
      </c>
      <c r="AE278" s="28"/>
      <c r="AF278" s="28"/>
      <c r="AG278" s="28" t="s">
        <v>429</v>
      </c>
      <c r="AH278" s="28"/>
      <c r="AI278" s="28"/>
      <c r="AJ278" s="28">
        <v>3</v>
      </c>
      <c r="AK278" s="28"/>
      <c r="AL278" s="28"/>
      <c r="AM278" s="28"/>
      <c r="AN278" s="28"/>
    </row>
    <row r="279" spans="1:40" s="4" customFormat="1">
      <c r="A279" s="28" t="s">
        <v>8</v>
      </c>
      <c r="B279" s="28" t="s">
        <v>123</v>
      </c>
      <c r="C279" s="28">
        <v>-0.5</v>
      </c>
      <c r="D279" s="28">
        <v>6</v>
      </c>
      <c r="E279" s="28">
        <v>2.5</v>
      </c>
      <c r="F279" s="28"/>
      <c r="G279" s="28"/>
      <c r="H279" s="29"/>
      <c r="I279" s="28"/>
      <c r="J279" s="28"/>
      <c r="K279" s="28">
        <v>2</v>
      </c>
      <c r="L279" s="28">
        <v>3</v>
      </c>
      <c r="M279" s="28"/>
      <c r="N279" s="28">
        <v>-0.5</v>
      </c>
      <c r="O279" s="28"/>
      <c r="P279" s="28"/>
      <c r="Q279" s="28">
        <v>3</v>
      </c>
      <c r="R279" s="28"/>
      <c r="S279" s="28">
        <v>3</v>
      </c>
      <c r="T279" s="28">
        <v>3</v>
      </c>
      <c r="U279" s="28"/>
      <c r="V279" s="28">
        <v>5</v>
      </c>
      <c r="W279" s="28"/>
      <c r="X279" s="28">
        <v>3</v>
      </c>
      <c r="Y279" s="28"/>
      <c r="Z279" s="28"/>
      <c r="AA279" s="28">
        <v>-0.5</v>
      </c>
      <c r="AB279" s="28"/>
      <c r="AC279" s="28">
        <v>-0.5</v>
      </c>
      <c r="AD279" s="28">
        <v>-0.5</v>
      </c>
      <c r="AE279" s="28"/>
      <c r="AF279" s="28">
        <v>-0.5</v>
      </c>
      <c r="AG279" s="28">
        <v>-0.5</v>
      </c>
      <c r="AH279" s="28"/>
      <c r="AI279" s="28"/>
      <c r="AJ279" s="28"/>
      <c r="AK279" s="28"/>
      <c r="AL279" s="28"/>
      <c r="AM279" s="28"/>
      <c r="AN279" s="28"/>
    </row>
    <row r="280" spans="1:40" s="4" customFormat="1">
      <c r="A280" s="28" t="s">
        <v>14</v>
      </c>
      <c r="B280" s="28" t="s">
        <v>124</v>
      </c>
      <c r="C280" s="28"/>
      <c r="D280" s="28"/>
      <c r="E280" s="28"/>
      <c r="F280" s="28"/>
      <c r="G280" s="28"/>
      <c r="H280" s="29"/>
      <c r="I280" s="28">
        <v>3</v>
      </c>
      <c r="J280" s="28"/>
      <c r="K280" s="28"/>
      <c r="L280" s="28"/>
      <c r="M280" s="28">
        <v>-0.5</v>
      </c>
      <c r="N280" s="28"/>
      <c r="O280" s="28"/>
      <c r="P280" s="28"/>
      <c r="Q280" s="28"/>
      <c r="R280" s="28"/>
      <c r="S280" s="28"/>
      <c r="T280" s="28"/>
      <c r="U280" s="28"/>
      <c r="V280" s="28"/>
      <c r="W280" s="28"/>
      <c r="X280" s="28"/>
      <c r="Y280" s="28"/>
      <c r="Z280" s="28">
        <v>-0.5</v>
      </c>
      <c r="AA280" s="28"/>
      <c r="AB280" s="28"/>
      <c r="AC280" s="28"/>
      <c r="AD280" s="28"/>
      <c r="AE280" s="28"/>
      <c r="AF280" s="28"/>
      <c r="AG280" s="28"/>
      <c r="AH280" s="28"/>
      <c r="AI280" s="28">
        <v>3</v>
      </c>
      <c r="AJ280" s="28"/>
      <c r="AK280" s="28"/>
      <c r="AL280" s="28"/>
      <c r="AM280" s="28"/>
      <c r="AN280" s="28"/>
    </row>
    <row r="281" spans="1:40" s="4" customFormat="1">
      <c r="A281" s="28" t="s">
        <v>14</v>
      </c>
      <c r="B281" s="28" t="s">
        <v>125</v>
      </c>
      <c r="C281" s="28"/>
      <c r="D281" s="28"/>
      <c r="E281" s="28"/>
      <c r="F281" s="28">
        <v>3</v>
      </c>
      <c r="G281" s="28"/>
      <c r="H281" s="29"/>
      <c r="I281" s="28"/>
      <c r="J281" s="28"/>
      <c r="K281" s="28"/>
      <c r="L281" s="28"/>
      <c r="M281" s="28">
        <v>-0.5</v>
      </c>
      <c r="N281" s="28">
        <v>3</v>
      </c>
      <c r="O281" s="28">
        <v>3</v>
      </c>
      <c r="P281" s="28">
        <v>2.5</v>
      </c>
      <c r="Q281" s="28"/>
      <c r="R281" s="28"/>
      <c r="S281" s="28">
        <v>3</v>
      </c>
      <c r="T281" s="28"/>
      <c r="U281" s="28">
        <v>6</v>
      </c>
      <c r="V281" s="28">
        <v>3</v>
      </c>
      <c r="W281" s="28">
        <v>3</v>
      </c>
      <c r="X281" s="28"/>
      <c r="Y281" s="28"/>
      <c r="Z281" s="28">
        <v>2.5</v>
      </c>
      <c r="AA281" s="28"/>
      <c r="AB281" s="28">
        <v>3</v>
      </c>
      <c r="AC281" s="28"/>
      <c r="AD281" s="28"/>
      <c r="AE281" s="28"/>
      <c r="AF281" s="28"/>
      <c r="AG281" s="28"/>
      <c r="AH281" s="28">
        <v>6</v>
      </c>
      <c r="AI281" s="28">
        <v>3</v>
      </c>
      <c r="AJ281" s="28"/>
      <c r="AK281" s="28">
        <v>3</v>
      </c>
      <c r="AL281" s="28"/>
      <c r="AM281" s="28"/>
      <c r="AN281" s="28">
        <v>3</v>
      </c>
    </row>
    <row r="282" spans="1:40" s="4" customFormat="1">
      <c r="A282" s="28" t="s">
        <v>14</v>
      </c>
      <c r="B282" s="28" t="s">
        <v>593</v>
      </c>
      <c r="C282" s="28"/>
      <c r="D282" s="28"/>
      <c r="E282" s="28"/>
      <c r="F282" s="28"/>
      <c r="G282" s="28"/>
      <c r="H282" s="29"/>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v>-0.5</v>
      </c>
      <c r="AF282" s="28"/>
      <c r="AG282" s="28"/>
      <c r="AH282" s="28"/>
      <c r="AI282" s="28"/>
      <c r="AJ282" s="28"/>
      <c r="AK282" s="28"/>
      <c r="AL282" s="28"/>
      <c r="AM282" s="28">
        <v>3</v>
      </c>
      <c r="AN282" s="28"/>
    </row>
    <row r="283" spans="1:40" s="4" customFormat="1">
      <c r="A283" s="28" t="s">
        <v>14</v>
      </c>
      <c r="B283" s="28" t="s">
        <v>363</v>
      </c>
      <c r="C283" s="28"/>
      <c r="D283" s="28"/>
      <c r="E283" s="28"/>
      <c r="F283" s="28"/>
      <c r="G283" s="28">
        <v>3</v>
      </c>
      <c r="H283" s="29"/>
      <c r="I283" s="28"/>
      <c r="J283" s="28"/>
      <c r="K283" s="28"/>
      <c r="L283" s="28"/>
      <c r="M283" s="28"/>
      <c r="N283" s="28"/>
      <c r="O283" s="28"/>
      <c r="P283" s="28">
        <v>-0.5</v>
      </c>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c r="AN283" s="28"/>
    </row>
    <row r="284" spans="1:40" s="4" customFormat="1">
      <c r="A284" s="28" t="s">
        <v>14</v>
      </c>
      <c r="B284" s="28" t="s">
        <v>126</v>
      </c>
      <c r="C284" s="28">
        <v>3</v>
      </c>
      <c r="D284" s="28">
        <v>3</v>
      </c>
      <c r="E284" s="28"/>
      <c r="F284" s="28">
        <v>3</v>
      </c>
      <c r="G284" s="28"/>
      <c r="H284" s="29"/>
      <c r="I284" s="28"/>
      <c r="J284" s="28">
        <v>1.5</v>
      </c>
      <c r="K284" s="28">
        <v>2.5</v>
      </c>
      <c r="L284" s="28">
        <v>3</v>
      </c>
      <c r="M284" s="28"/>
      <c r="N284" s="28"/>
      <c r="O284" s="28">
        <v>3</v>
      </c>
      <c r="P284" s="28"/>
      <c r="Q284" s="28"/>
      <c r="R284" s="28">
        <v>9</v>
      </c>
      <c r="S284" s="28">
        <v>2.5</v>
      </c>
      <c r="T284" s="28"/>
      <c r="U284" s="28"/>
      <c r="V284" s="28"/>
      <c r="W284" s="28"/>
      <c r="X284" s="28"/>
      <c r="Y284" s="28">
        <v>6</v>
      </c>
      <c r="Z284" s="28"/>
      <c r="AA284" s="28">
        <v>3</v>
      </c>
      <c r="AB284" s="28">
        <v>3</v>
      </c>
      <c r="AC284" s="28"/>
      <c r="AD284" s="28"/>
      <c r="AE284" s="28">
        <v>3</v>
      </c>
      <c r="AF284" s="28">
        <v>5.5</v>
      </c>
      <c r="AG284" s="28"/>
      <c r="AH284" s="28"/>
      <c r="AI284" s="28"/>
      <c r="AJ284" s="28"/>
      <c r="AK284" s="28">
        <v>3</v>
      </c>
      <c r="AL284" s="28"/>
      <c r="AM284" s="28"/>
      <c r="AN284" s="28"/>
    </row>
    <row r="285" spans="1:40" s="4" customFormat="1">
      <c r="A285" s="28" t="s">
        <v>14</v>
      </c>
      <c r="B285" s="28" t="s">
        <v>127</v>
      </c>
      <c r="C285" s="28">
        <v>-0.5</v>
      </c>
      <c r="D285" s="28">
        <v>3</v>
      </c>
      <c r="E285" s="28"/>
      <c r="F285" s="28">
        <v>-0.5</v>
      </c>
      <c r="G285" s="28"/>
      <c r="H285" s="29"/>
      <c r="I285" s="28"/>
      <c r="J285" s="28"/>
      <c r="K285" s="28" t="s">
        <v>429</v>
      </c>
      <c r="L285" s="28"/>
      <c r="M285" s="28"/>
      <c r="N285" s="28"/>
      <c r="O285" s="28"/>
      <c r="P285" s="28"/>
      <c r="Q285" s="28"/>
      <c r="R285" s="28"/>
      <c r="S285" s="28"/>
      <c r="T285" s="28">
        <v>2</v>
      </c>
      <c r="U285" s="28"/>
      <c r="V285" s="28"/>
      <c r="W285" s="28"/>
      <c r="X285" s="28"/>
      <c r="Y285" s="28"/>
      <c r="Z285" s="28"/>
      <c r="AA285" s="28"/>
      <c r="AB285" s="28"/>
      <c r="AC285" s="28"/>
      <c r="AD285" s="28"/>
      <c r="AE285" s="28"/>
      <c r="AF285" s="28"/>
      <c r="AG285" s="28"/>
      <c r="AH285" s="28"/>
      <c r="AI285" s="28"/>
      <c r="AJ285" s="28"/>
      <c r="AK285" s="28"/>
      <c r="AL285" s="28"/>
      <c r="AM285" s="28"/>
      <c r="AN285" s="28"/>
    </row>
    <row r="286" spans="1:40" s="4" customFormat="1">
      <c r="A286" s="158" t="s">
        <v>290</v>
      </c>
      <c r="B286" s="158"/>
      <c r="C286" s="158"/>
      <c r="D286" s="158"/>
      <c r="E286" s="158"/>
      <c r="F286" s="158"/>
      <c r="G286" s="158"/>
      <c r="H286" s="158"/>
      <c r="I286" s="158"/>
      <c r="J286" s="158"/>
      <c r="K286" s="158"/>
      <c r="L286" s="158"/>
      <c r="M286" s="158"/>
      <c r="N286" s="158"/>
      <c r="O286" s="158"/>
      <c r="P286" s="158"/>
      <c r="Q286" s="158"/>
      <c r="R286" s="158"/>
      <c r="S286" s="158"/>
      <c r="T286" s="158"/>
      <c r="U286" s="158"/>
      <c r="V286" s="158"/>
      <c r="W286" s="158"/>
      <c r="X286" s="158"/>
      <c r="Y286" s="158"/>
      <c r="Z286" s="158"/>
      <c r="AA286" s="158"/>
      <c r="AB286" s="158"/>
      <c r="AC286" s="158"/>
      <c r="AD286" s="158"/>
      <c r="AE286" s="158"/>
      <c r="AF286" s="158"/>
      <c r="AG286" s="158"/>
      <c r="AH286" s="158"/>
      <c r="AI286" s="158"/>
      <c r="AJ286" s="158"/>
      <c r="AK286" s="158"/>
      <c r="AL286" s="158"/>
      <c r="AM286" s="158"/>
      <c r="AN286" s="158"/>
    </row>
    <row r="287" spans="1:40" s="4" customFormat="1">
      <c r="A287" s="30" t="s">
        <v>0</v>
      </c>
      <c r="B287" s="30" t="s">
        <v>562</v>
      </c>
      <c r="C287" s="30"/>
      <c r="D287" s="30"/>
      <c r="E287" s="30"/>
      <c r="F287" s="30"/>
      <c r="G287" s="30"/>
      <c r="H287" s="30"/>
      <c r="I287" s="30"/>
      <c r="J287" s="30"/>
      <c r="K287" s="30"/>
      <c r="L287" s="30"/>
      <c r="M287" s="30"/>
      <c r="N287" s="30"/>
      <c r="O287" s="30"/>
      <c r="P287" s="30"/>
      <c r="Q287" s="30"/>
      <c r="R287" s="30"/>
      <c r="S287" s="30"/>
      <c r="T287" s="30"/>
      <c r="U287" s="30"/>
      <c r="V287" s="30">
        <v>-2</v>
      </c>
      <c r="W287" s="30">
        <v>-1</v>
      </c>
      <c r="X287" s="30"/>
      <c r="Y287" s="30"/>
      <c r="Z287" s="30">
        <v>-3</v>
      </c>
      <c r="AA287" s="30">
        <v>-2</v>
      </c>
      <c r="AB287" s="30"/>
      <c r="AC287" s="30"/>
      <c r="AD287" s="30"/>
      <c r="AE287" s="30">
        <v>-1</v>
      </c>
      <c r="AF287" s="30">
        <v>-2</v>
      </c>
      <c r="AG287" s="30"/>
      <c r="AH287" s="30"/>
      <c r="AI287" s="30">
        <v>-4</v>
      </c>
      <c r="AJ287" s="30">
        <v>-3</v>
      </c>
      <c r="AK287" s="30"/>
      <c r="AL287" s="30">
        <v>-3</v>
      </c>
      <c r="AM287" s="30">
        <v>-4</v>
      </c>
      <c r="AN287" s="30"/>
    </row>
    <row r="288" spans="1:40" s="4" customFormat="1">
      <c r="A288" s="30" t="s">
        <v>0</v>
      </c>
      <c r="B288" s="30" t="s">
        <v>128</v>
      </c>
      <c r="C288" s="30">
        <v>-1</v>
      </c>
      <c r="D288" s="30">
        <v>-4</v>
      </c>
      <c r="E288" s="30"/>
      <c r="F288" s="30">
        <v>-2</v>
      </c>
      <c r="G288" s="30">
        <v>-1</v>
      </c>
      <c r="H288" s="31">
        <v>-2</v>
      </c>
      <c r="I288" s="30"/>
      <c r="J288" s="30">
        <v>-2</v>
      </c>
      <c r="K288" s="30"/>
      <c r="L288" s="30">
        <v>-1</v>
      </c>
      <c r="M288" s="30">
        <v>-2</v>
      </c>
      <c r="N288" s="30">
        <v>-1</v>
      </c>
      <c r="O288" s="30">
        <v>-1</v>
      </c>
      <c r="P288" s="30">
        <v>-4</v>
      </c>
      <c r="Q288" s="30">
        <v>-1</v>
      </c>
      <c r="R288" s="30"/>
      <c r="S288" s="30">
        <v>-4</v>
      </c>
      <c r="T288" s="30"/>
      <c r="U288" s="30"/>
      <c r="V288" s="30"/>
      <c r="W288" s="30"/>
      <c r="X288" s="30"/>
      <c r="Y288" s="30"/>
      <c r="Z288" s="30"/>
      <c r="AA288" s="30"/>
      <c r="AB288" s="30">
        <v>-0.5</v>
      </c>
      <c r="AC288" s="30">
        <v>-1</v>
      </c>
      <c r="AD288" s="30"/>
      <c r="AE288" s="30"/>
      <c r="AF288" s="30"/>
      <c r="AG288" s="30">
        <v>-2</v>
      </c>
      <c r="AH288" s="30"/>
      <c r="AI288" s="30"/>
      <c r="AJ288" s="30"/>
      <c r="AK288" s="30"/>
      <c r="AL288" s="30"/>
      <c r="AM288" s="30"/>
      <c r="AN288" s="30"/>
    </row>
    <row r="289" spans="1:40" s="4" customFormat="1">
      <c r="A289" s="30" t="s">
        <v>2</v>
      </c>
      <c r="B289" s="30" t="s">
        <v>405</v>
      </c>
      <c r="C289" s="30"/>
      <c r="D289" s="30"/>
      <c r="E289" s="30"/>
      <c r="F289" s="30"/>
      <c r="G289" s="30"/>
      <c r="H289" s="31"/>
      <c r="I289" s="30"/>
      <c r="J289" s="30"/>
      <c r="K289" s="30"/>
      <c r="L289" s="30"/>
      <c r="M289" s="30"/>
      <c r="N289" s="30"/>
      <c r="O289" s="30"/>
      <c r="P289" s="30"/>
      <c r="Q289" s="30"/>
      <c r="R289" s="30"/>
      <c r="S289" s="30"/>
      <c r="T289" s="30"/>
      <c r="U289" s="30">
        <v>-0.5</v>
      </c>
      <c r="V289" s="30"/>
      <c r="W289" s="30">
        <v>-0.5</v>
      </c>
      <c r="X289" s="30"/>
      <c r="Y289" s="30"/>
      <c r="Z289" s="30"/>
      <c r="AA289" s="30"/>
      <c r="AB289" s="30"/>
      <c r="AC289" s="30"/>
      <c r="AD289" s="30"/>
      <c r="AE289" s="30"/>
      <c r="AF289" s="30"/>
      <c r="AG289" s="30"/>
      <c r="AH289" s="30"/>
      <c r="AI289" s="30"/>
      <c r="AJ289" s="30"/>
      <c r="AK289" s="30"/>
      <c r="AL289" s="30"/>
      <c r="AM289" s="30">
        <v>3</v>
      </c>
      <c r="AN289" s="30"/>
    </row>
    <row r="290" spans="1:40" s="4" customFormat="1">
      <c r="A290" s="30" t="s">
        <v>2</v>
      </c>
      <c r="B290" s="30" t="s">
        <v>129</v>
      </c>
      <c r="C290" s="30"/>
      <c r="D290" s="30"/>
      <c r="E290" s="30"/>
      <c r="F290" s="30">
        <v>-0.5</v>
      </c>
      <c r="G290" s="30">
        <v>-0.5</v>
      </c>
      <c r="H290" s="31"/>
      <c r="I290" s="30">
        <v>-0.5</v>
      </c>
      <c r="J290" s="30"/>
      <c r="K290" s="30"/>
      <c r="L290" s="30">
        <v>-0.5</v>
      </c>
      <c r="M290" s="30"/>
      <c r="N290" s="30"/>
      <c r="O290" s="30">
        <v>2.5</v>
      </c>
      <c r="P290" s="30"/>
      <c r="Q290" s="30"/>
      <c r="R290" s="30"/>
      <c r="S290" s="30">
        <v>-0.5</v>
      </c>
      <c r="T290" s="30"/>
      <c r="U290" s="30"/>
      <c r="V290" s="30"/>
      <c r="W290" s="30"/>
      <c r="X290" s="30"/>
      <c r="Y290" s="30"/>
      <c r="Z290" s="30"/>
      <c r="AA290" s="30"/>
      <c r="AB290" s="30">
        <v>3</v>
      </c>
      <c r="AC290" s="30"/>
      <c r="AD290" s="30"/>
      <c r="AE290" s="30"/>
      <c r="AF290" s="30"/>
      <c r="AG290" s="30">
        <v>-0.5</v>
      </c>
      <c r="AH290" s="30"/>
      <c r="AI290" s="30">
        <v>-1</v>
      </c>
      <c r="AJ290" s="30"/>
      <c r="AK290" s="30"/>
      <c r="AL290" s="30"/>
      <c r="AM290" s="30"/>
      <c r="AN290" s="30"/>
    </row>
    <row r="291" spans="1:40" s="4" customFormat="1">
      <c r="A291" s="30" t="s">
        <v>2</v>
      </c>
      <c r="B291" s="30" t="s">
        <v>130</v>
      </c>
      <c r="C291" s="30">
        <v>-0.5</v>
      </c>
      <c r="D291" s="30"/>
      <c r="E291" s="30">
        <v>3</v>
      </c>
      <c r="F291" s="30">
        <v>-0.5</v>
      </c>
      <c r="G291" s="30"/>
      <c r="H291" s="31"/>
      <c r="I291" s="30"/>
      <c r="J291" s="30"/>
      <c r="K291" s="30"/>
      <c r="L291" s="30"/>
      <c r="M291" s="30"/>
      <c r="N291" s="30"/>
      <c r="O291" s="30"/>
      <c r="P291" s="30"/>
      <c r="Q291" s="30"/>
      <c r="R291" s="30"/>
      <c r="S291" s="30"/>
      <c r="T291" s="30"/>
      <c r="U291" s="30"/>
      <c r="V291" s="30">
        <v>-0.5</v>
      </c>
      <c r="W291" s="30"/>
      <c r="X291" s="30"/>
      <c r="Y291" s="30"/>
      <c r="Z291" s="30"/>
      <c r="AA291" s="30"/>
      <c r="AB291" s="30"/>
      <c r="AC291" s="30"/>
      <c r="AD291" s="30"/>
      <c r="AE291" s="30"/>
      <c r="AF291" s="30"/>
      <c r="AG291" s="30"/>
      <c r="AH291" s="30"/>
      <c r="AI291" s="30"/>
      <c r="AJ291" s="30"/>
      <c r="AK291" s="30"/>
      <c r="AL291" s="30"/>
      <c r="AM291" s="30"/>
      <c r="AN291" s="30"/>
    </row>
    <row r="292" spans="1:40" s="4" customFormat="1">
      <c r="A292" s="30" t="s">
        <v>2</v>
      </c>
      <c r="B292" s="30" t="s">
        <v>404</v>
      </c>
      <c r="C292" s="30"/>
      <c r="D292" s="30"/>
      <c r="E292" s="30">
        <v>-0.5</v>
      </c>
      <c r="F292" s="30"/>
      <c r="G292" s="30"/>
      <c r="H292" s="31"/>
      <c r="I292" s="30">
        <v>-0.5</v>
      </c>
      <c r="J292" s="30"/>
      <c r="K292" s="30">
        <v>-0.5</v>
      </c>
      <c r="L292" s="30">
        <v>3</v>
      </c>
      <c r="M292" s="30">
        <v>-0.5</v>
      </c>
      <c r="N292" s="30"/>
      <c r="O292" s="30"/>
      <c r="P292" s="30">
        <v>-0.5</v>
      </c>
      <c r="Q292" s="30"/>
      <c r="R292" s="30"/>
      <c r="S292" s="30"/>
      <c r="T292" s="30"/>
      <c r="U292" s="30"/>
      <c r="V292" s="30"/>
      <c r="W292" s="30"/>
      <c r="X292" s="30"/>
      <c r="Y292" s="30"/>
      <c r="Z292" s="30"/>
      <c r="AA292" s="30"/>
      <c r="AB292" s="30">
        <v>-0.5</v>
      </c>
      <c r="AC292" s="30"/>
      <c r="AD292" s="30"/>
      <c r="AE292" s="30"/>
      <c r="AF292" s="30"/>
      <c r="AG292" s="30">
        <v>-2</v>
      </c>
      <c r="AH292" s="30"/>
      <c r="AI292" s="30"/>
      <c r="AJ292" s="30"/>
      <c r="AK292" s="30"/>
      <c r="AL292" s="30"/>
      <c r="AM292" s="30"/>
      <c r="AN292" s="30"/>
    </row>
    <row r="293" spans="1:40" s="4" customFormat="1">
      <c r="A293" s="30" t="s">
        <v>2</v>
      </c>
      <c r="B293" s="30" t="s">
        <v>131</v>
      </c>
      <c r="C293" s="30"/>
      <c r="D293" s="30"/>
      <c r="E293" s="30"/>
      <c r="F293" s="30">
        <v>-1</v>
      </c>
      <c r="G293" s="30"/>
      <c r="H293" s="31">
        <v>3</v>
      </c>
      <c r="I293" s="30"/>
      <c r="J293" s="30"/>
      <c r="K293" s="30"/>
      <c r="L293" s="30"/>
      <c r="M293" s="30"/>
      <c r="N293" s="30"/>
      <c r="O293" s="30"/>
      <c r="P293" s="30"/>
      <c r="Q293" s="30"/>
      <c r="R293" s="30"/>
      <c r="S293" s="30"/>
      <c r="T293" s="30">
        <v>-0.5</v>
      </c>
      <c r="U293" s="30"/>
      <c r="V293" s="30"/>
      <c r="W293" s="30"/>
      <c r="X293" s="30"/>
      <c r="Y293" s="30"/>
      <c r="Z293" s="30"/>
      <c r="AA293" s="30"/>
      <c r="AB293" s="30"/>
      <c r="AC293" s="30"/>
      <c r="AD293" s="30"/>
      <c r="AE293" s="30"/>
      <c r="AF293" s="30"/>
      <c r="AG293" s="30"/>
      <c r="AH293" s="30"/>
      <c r="AI293" s="30"/>
      <c r="AJ293" s="30"/>
      <c r="AK293" s="30"/>
      <c r="AL293" s="30"/>
      <c r="AM293" s="30"/>
      <c r="AN293" s="30"/>
    </row>
    <row r="294" spans="1:40" s="4" customFormat="1">
      <c r="A294" s="30" t="s">
        <v>2</v>
      </c>
      <c r="B294" s="30" t="s">
        <v>403</v>
      </c>
      <c r="C294" s="30"/>
      <c r="D294" s="30"/>
      <c r="E294" s="30"/>
      <c r="F294" s="30"/>
      <c r="G294" s="30"/>
      <c r="H294" s="31"/>
      <c r="I294" s="30"/>
      <c r="J294" s="30"/>
      <c r="K294" s="30"/>
      <c r="L294" s="30"/>
      <c r="M294" s="30"/>
      <c r="N294" s="30"/>
      <c r="O294" s="30"/>
      <c r="P294" s="30"/>
      <c r="Q294" s="30"/>
      <c r="R294" s="30"/>
      <c r="S294" s="30"/>
      <c r="T294" s="30"/>
      <c r="U294" s="30"/>
      <c r="V294" s="30"/>
      <c r="W294" s="30"/>
      <c r="X294" s="30"/>
      <c r="Y294" s="30"/>
      <c r="Z294" s="30">
        <v>-0.5</v>
      </c>
      <c r="AA294" s="30"/>
      <c r="AB294" s="30"/>
      <c r="AC294" s="30"/>
      <c r="AD294" s="30"/>
      <c r="AE294" s="30">
        <v>-2</v>
      </c>
      <c r="AF294" s="30"/>
      <c r="AG294" s="30"/>
      <c r="AH294" s="30"/>
      <c r="AI294" s="30"/>
      <c r="AJ294" s="30"/>
      <c r="AK294" s="30"/>
      <c r="AL294" s="30"/>
      <c r="AM294" s="30"/>
      <c r="AN294" s="30"/>
    </row>
    <row r="295" spans="1:40" s="4" customFormat="1">
      <c r="A295" s="30" t="s">
        <v>2</v>
      </c>
      <c r="B295" s="30" t="s">
        <v>132</v>
      </c>
      <c r="C295" s="30">
        <v>-0.5</v>
      </c>
      <c r="D295" s="30"/>
      <c r="E295" s="30"/>
      <c r="F295" s="30"/>
      <c r="G295" s="30"/>
      <c r="H295" s="31"/>
      <c r="I295" s="30"/>
      <c r="J295" s="30"/>
      <c r="K295" s="30"/>
      <c r="L295" s="30"/>
      <c r="M295" s="30"/>
      <c r="N295" s="30"/>
      <c r="O295" s="30"/>
      <c r="P295" s="30"/>
      <c r="Q295" s="30"/>
      <c r="R295" s="30"/>
      <c r="S295" s="30"/>
      <c r="T295" s="30"/>
      <c r="U295" s="30"/>
      <c r="V295" s="30"/>
      <c r="W295" s="30"/>
      <c r="X295" s="30"/>
      <c r="Y295" s="30"/>
      <c r="Z295" s="30"/>
      <c r="AA295" s="30"/>
      <c r="AB295" s="30"/>
      <c r="AC295" s="30"/>
      <c r="AD295" s="30"/>
      <c r="AE295" s="30"/>
      <c r="AF295" s="30">
        <v>-0.5</v>
      </c>
      <c r="AG295" s="30"/>
      <c r="AH295" s="30"/>
      <c r="AI295" s="30"/>
      <c r="AJ295" s="30">
        <v>-1</v>
      </c>
      <c r="AK295" s="30"/>
      <c r="AL295" s="30"/>
      <c r="AM295" s="30"/>
      <c r="AN295" s="30"/>
    </row>
    <row r="296" spans="1:40" s="4" customFormat="1">
      <c r="A296" s="30" t="s">
        <v>2</v>
      </c>
      <c r="B296" s="30" t="s">
        <v>464</v>
      </c>
      <c r="C296" s="30"/>
      <c r="D296" s="30"/>
      <c r="E296" s="30"/>
      <c r="F296" s="30"/>
      <c r="G296" s="30"/>
      <c r="H296" s="30">
        <v>-0.5</v>
      </c>
      <c r="I296" s="30"/>
      <c r="J296" s="30"/>
      <c r="K296" s="30"/>
      <c r="L296" s="30"/>
      <c r="M296" s="30"/>
      <c r="N296" s="30">
        <v>-0.5</v>
      </c>
      <c r="O296" s="30"/>
      <c r="P296" s="30"/>
      <c r="Q296" s="30"/>
      <c r="R296" s="30"/>
      <c r="S296" s="30"/>
      <c r="T296" s="30"/>
      <c r="U296" s="30"/>
      <c r="V296" s="30"/>
      <c r="W296" s="30"/>
      <c r="X296" s="30"/>
      <c r="Y296" s="30"/>
      <c r="Z296" s="30"/>
      <c r="AA296" s="30"/>
      <c r="AB296" s="30"/>
      <c r="AC296" s="30"/>
      <c r="AD296" s="30"/>
      <c r="AE296" s="30"/>
      <c r="AF296" s="30"/>
      <c r="AG296" s="30"/>
      <c r="AH296" s="30"/>
      <c r="AI296" s="30"/>
      <c r="AJ296" s="30"/>
      <c r="AK296" s="30">
        <v>-0.5</v>
      </c>
      <c r="AL296" s="30"/>
      <c r="AM296" s="30"/>
      <c r="AN296" s="30">
        <v>-0.5</v>
      </c>
    </row>
    <row r="297" spans="1:40" s="4" customFormat="1">
      <c r="A297" s="30" t="s">
        <v>2</v>
      </c>
      <c r="B297" s="30" t="s">
        <v>133</v>
      </c>
      <c r="C297" s="30"/>
      <c r="D297" s="30"/>
      <c r="E297" s="30"/>
      <c r="F297" s="30"/>
      <c r="G297" s="30"/>
      <c r="H297" s="31"/>
      <c r="I297" s="30"/>
      <c r="J297" s="30"/>
      <c r="K297" s="30"/>
      <c r="L297" s="30">
        <v>-0.5</v>
      </c>
      <c r="M297" s="30"/>
      <c r="N297" s="30"/>
      <c r="O297" s="30"/>
      <c r="P297" s="30">
        <v>-0.5</v>
      </c>
      <c r="Q297" s="30"/>
      <c r="R297" s="30">
        <v>-0.5</v>
      </c>
      <c r="S297" s="30"/>
      <c r="T297" s="30">
        <v>-0.5</v>
      </c>
      <c r="U297" s="30"/>
      <c r="V297" s="30"/>
      <c r="W297" s="30"/>
      <c r="X297" s="30"/>
      <c r="Y297" s="30"/>
      <c r="Z297" s="30">
        <v>-0.5</v>
      </c>
      <c r="AA297" s="30">
        <v>2.5</v>
      </c>
      <c r="AB297" s="30"/>
      <c r="AC297" s="30"/>
      <c r="AD297" s="30">
        <v>-0.5</v>
      </c>
      <c r="AE297" s="30"/>
      <c r="AF297" s="30"/>
      <c r="AG297" s="30"/>
      <c r="AH297" s="30"/>
      <c r="AI297" s="30"/>
      <c r="AJ297" s="30">
        <v>-0.5</v>
      </c>
      <c r="AK297" s="30"/>
      <c r="AL297" s="30">
        <v>-0.5</v>
      </c>
      <c r="AM297" s="30"/>
      <c r="AN297" s="30"/>
    </row>
    <row r="298" spans="1:40" s="4" customFormat="1">
      <c r="A298" s="30" t="s">
        <v>8</v>
      </c>
      <c r="B298" s="30" t="s">
        <v>134</v>
      </c>
      <c r="C298" s="30">
        <v>-0.5</v>
      </c>
      <c r="D298" s="30"/>
      <c r="E298" s="30"/>
      <c r="F298" s="30"/>
      <c r="G298" s="30"/>
      <c r="H298" s="31"/>
      <c r="I298" s="30"/>
      <c r="J298" s="30">
        <v>-0.5</v>
      </c>
      <c r="K298" s="30"/>
      <c r="L298" s="30"/>
      <c r="M298" s="30"/>
      <c r="N298" s="30"/>
      <c r="O298" s="30"/>
      <c r="P298" s="30"/>
      <c r="Q298" s="30">
        <v>-0.5</v>
      </c>
      <c r="R298" s="30"/>
      <c r="S298" s="30">
        <v>3</v>
      </c>
      <c r="T298" s="30"/>
      <c r="U298" s="30"/>
      <c r="V298" s="30"/>
      <c r="W298" s="30"/>
      <c r="X298" s="30">
        <v>-0.5</v>
      </c>
      <c r="Y298" s="30"/>
      <c r="Z298" s="30">
        <v>-0.5</v>
      </c>
      <c r="AA298" s="30"/>
      <c r="AB298" s="30"/>
      <c r="AC298" s="30"/>
      <c r="AD298" s="30"/>
      <c r="AE298" s="30"/>
      <c r="AF298" s="30"/>
      <c r="AG298" s="30"/>
      <c r="AH298" s="30">
        <v>-1</v>
      </c>
      <c r="AI298" s="30"/>
      <c r="AJ298" s="30"/>
      <c r="AK298" s="30"/>
      <c r="AL298" s="30"/>
      <c r="AM298" s="30"/>
      <c r="AN298" s="30">
        <v>2</v>
      </c>
    </row>
    <row r="299" spans="1:40" s="4" customFormat="1">
      <c r="A299" s="30" t="s">
        <v>8</v>
      </c>
      <c r="B299" s="30" t="s">
        <v>135</v>
      </c>
      <c r="C299" s="30">
        <v>2</v>
      </c>
      <c r="D299" s="30"/>
      <c r="E299" s="30">
        <v>3</v>
      </c>
      <c r="F299" s="30"/>
      <c r="G299" s="30"/>
      <c r="H299" s="31">
        <v>3</v>
      </c>
      <c r="I299" s="30"/>
      <c r="J299" s="30"/>
      <c r="K299" s="30">
        <v>2</v>
      </c>
      <c r="L299" s="30"/>
      <c r="M299" s="30"/>
      <c r="N299" s="30"/>
      <c r="O299" s="30"/>
      <c r="P299" s="30"/>
      <c r="Q299" s="30"/>
      <c r="R299" s="30"/>
      <c r="S299" s="30"/>
      <c r="T299" s="30"/>
      <c r="U299" s="30"/>
      <c r="V299" s="30">
        <v>2</v>
      </c>
      <c r="W299" s="30">
        <v>2</v>
      </c>
      <c r="X299" s="30">
        <v>3</v>
      </c>
      <c r="Y299" s="30">
        <v>-0.5</v>
      </c>
      <c r="Z299" s="30"/>
      <c r="AA299" s="30"/>
      <c r="AB299" s="30"/>
      <c r="AC299" s="30">
        <v>-1</v>
      </c>
      <c r="AD299" s="30"/>
      <c r="AE299" s="30"/>
      <c r="AF299" s="30"/>
      <c r="AG299" s="30">
        <v>2.5</v>
      </c>
      <c r="AH299" s="30">
        <v>3</v>
      </c>
      <c r="AI299" s="30"/>
      <c r="AJ299" s="30">
        <v>4.5</v>
      </c>
      <c r="AK299" s="30">
        <v>2</v>
      </c>
      <c r="AL299" s="30"/>
      <c r="AM299" s="30"/>
      <c r="AN299" s="30"/>
    </row>
    <row r="300" spans="1:40" s="4" customFormat="1">
      <c r="A300" s="30" t="s">
        <v>8</v>
      </c>
      <c r="B300" s="30" t="s">
        <v>585</v>
      </c>
      <c r="C300" s="30"/>
      <c r="D300" s="30"/>
      <c r="E300" s="30"/>
      <c r="F300" s="30"/>
      <c r="G300" s="30"/>
      <c r="H300" s="31"/>
      <c r="I300" s="30"/>
      <c r="J300" s="30"/>
      <c r="K300" s="30"/>
      <c r="L300" s="30"/>
      <c r="M300" s="30"/>
      <c r="N300" s="30"/>
      <c r="O300" s="30"/>
      <c r="P300" s="30"/>
      <c r="Q300" s="30"/>
      <c r="R300" s="30"/>
      <c r="S300" s="30"/>
      <c r="T300" s="30"/>
      <c r="U300" s="30"/>
      <c r="V300" s="30"/>
      <c r="W300" s="30"/>
      <c r="X300" s="30"/>
      <c r="Y300" s="30"/>
      <c r="Z300" s="30"/>
      <c r="AA300" s="30"/>
      <c r="AB300" s="30"/>
      <c r="AC300" s="30"/>
      <c r="AD300" s="30"/>
      <c r="AE300" s="30"/>
      <c r="AF300" s="30"/>
      <c r="AG300" s="30"/>
      <c r="AH300" s="30"/>
      <c r="AI300" s="30"/>
      <c r="AJ300" s="30"/>
      <c r="AK300" s="30"/>
      <c r="AL300" s="30"/>
      <c r="AM300" s="30"/>
      <c r="AN300" s="30"/>
    </row>
    <row r="301" spans="1:40" s="4" customFormat="1">
      <c r="A301" s="30" t="s">
        <v>8</v>
      </c>
      <c r="B301" s="30" t="s">
        <v>362</v>
      </c>
      <c r="C301" s="30"/>
      <c r="D301" s="30"/>
      <c r="E301" s="30"/>
      <c r="F301" s="30"/>
      <c r="G301" s="30">
        <v>3</v>
      </c>
      <c r="H301" s="31"/>
      <c r="I301" s="30"/>
      <c r="J301" s="30"/>
      <c r="K301" s="30"/>
      <c r="L301" s="30"/>
      <c r="M301" s="30"/>
      <c r="N301" s="30"/>
      <c r="O301" s="30"/>
      <c r="P301" s="30"/>
      <c r="Q301" s="30"/>
      <c r="R301" s="30"/>
      <c r="S301" s="30"/>
      <c r="T301" s="30"/>
      <c r="U301" s="30"/>
      <c r="V301" s="30"/>
      <c r="W301" s="30"/>
      <c r="X301" s="30"/>
      <c r="Y301" s="30"/>
      <c r="Z301" s="30"/>
      <c r="AA301" s="30"/>
      <c r="AB301" s="30"/>
      <c r="AC301" s="30"/>
      <c r="AD301" s="30"/>
      <c r="AE301" s="30"/>
      <c r="AF301" s="30"/>
      <c r="AG301" s="30"/>
      <c r="AH301" s="30"/>
      <c r="AI301" s="30"/>
      <c r="AJ301" s="30"/>
      <c r="AK301" s="30"/>
      <c r="AL301" s="30"/>
      <c r="AM301" s="30"/>
      <c r="AN301" s="30"/>
    </row>
    <row r="302" spans="1:40" s="4" customFormat="1">
      <c r="A302" s="30" t="s">
        <v>8</v>
      </c>
      <c r="B302" s="30" t="s">
        <v>487</v>
      </c>
      <c r="C302" s="30"/>
      <c r="D302" s="30"/>
      <c r="E302" s="30"/>
      <c r="F302" s="30"/>
      <c r="G302" s="30"/>
      <c r="H302" s="31"/>
      <c r="I302" s="30"/>
      <c r="J302" s="30"/>
      <c r="K302" s="30"/>
      <c r="L302" s="30"/>
      <c r="M302" s="30"/>
      <c r="N302" s="30"/>
      <c r="O302" s="30"/>
      <c r="P302" s="30"/>
      <c r="Q302" s="30"/>
      <c r="R302" s="30"/>
      <c r="S302" s="30"/>
      <c r="T302" s="30"/>
      <c r="U302" s="30"/>
      <c r="V302" s="30"/>
      <c r="W302" s="30"/>
      <c r="X302" s="30"/>
      <c r="Y302" s="30"/>
      <c r="Z302" s="30"/>
      <c r="AA302" s="30"/>
      <c r="AB302" s="30"/>
      <c r="AC302" s="30"/>
      <c r="AD302" s="30"/>
      <c r="AE302" s="30"/>
      <c r="AF302" s="30"/>
      <c r="AG302" s="30"/>
      <c r="AH302" s="30"/>
      <c r="AI302" s="30"/>
      <c r="AJ302" s="30"/>
      <c r="AK302" s="30"/>
      <c r="AL302" s="30"/>
      <c r="AM302" s="30"/>
      <c r="AN302" s="30">
        <v>-0.5</v>
      </c>
    </row>
    <row r="303" spans="1:40" s="4" customFormat="1">
      <c r="A303" s="30" t="s">
        <v>8</v>
      </c>
      <c r="B303" s="30" t="s">
        <v>136</v>
      </c>
      <c r="C303" s="30"/>
      <c r="D303" s="30"/>
      <c r="E303" s="30"/>
      <c r="F303" s="30"/>
      <c r="G303" s="30"/>
      <c r="H303" s="31"/>
      <c r="I303" s="30"/>
      <c r="J303" s="30"/>
      <c r="K303" s="30"/>
      <c r="L303" s="30"/>
      <c r="M303" s="30"/>
      <c r="N303" s="30"/>
      <c r="O303" s="30"/>
      <c r="P303" s="30"/>
      <c r="Q303" s="30"/>
      <c r="R303" s="30"/>
      <c r="S303" s="30"/>
      <c r="T303" s="30"/>
      <c r="U303" s="30"/>
      <c r="V303" s="30"/>
      <c r="W303" s="30"/>
      <c r="X303" s="30"/>
      <c r="Y303" s="30"/>
      <c r="Z303" s="30"/>
      <c r="AA303" s="30"/>
      <c r="AB303" s="30"/>
      <c r="AC303" s="30"/>
      <c r="AD303" s="30">
        <v>-0.5</v>
      </c>
      <c r="AE303" s="30">
        <v>3</v>
      </c>
      <c r="AF303" s="30"/>
      <c r="AG303" s="30"/>
      <c r="AH303" s="30"/>
      <c r="AI303" s="30"/>
      <c r="AJ303" s="30"/>
      <c r="AK303" s="30"/>
      <c r="AL303" s="30"/>
      <c r="AM303" s="30"/>
      <c r="AN303" s="30"/>
    </row>
    <row r="304" spans="1:40" s="4" customFormat="1">
      <c r="A304" s="30" t="s">
        <v>8</v>
      </c>
      <c r="B304" s="30" t="s">
        <v>137</v>
      </c>
      <c r="C304" s="30">
        <v>2.5</v>
      </c>
      <c r="D304" s="30">
        <v>-1</v>
      </c>
      <c r="E304" s="30"/>
      <c r="F304" s="30"/>
      <c r="G304" s="30">
        <v>3</v>
      </c>
      <c r="H304" s="31"/>
      <c r="I304" s="30">
        <v>-0.5</v>
      </c>
      <c r="J304" s="30"/>
      <c r="K304" s="30"/>
      <c r="L304" s="30"/>
      <c r="M304" s="30"/>
      <c r="N304" s="30"/>
      <c r="O304" s="30"/>
      <c r="P304" s="30"/>
      <c r="Q304" s="30"/>
      <c r="R304" s="30">
        <v>-0.5</v>
      </c>
      <c r="S304" s="30"/>
      <c r="T304" s="30"/>
      <c r="U304" s="30"/>
      <c r="V304" s="30">
        <v>3</v>
      </c>
      <c r="W304" s="30"/>
      <c r="X304" s="30"/>
      <c r="Y304" s="30"/>
      <c r="Z304" s="30"/>
      <c r="AA304" s="30"/>
      <c r="AB304" s="30"/>
      <c r="AC304" s="30"/>
      <c r="AD304" s="30"/>
      <c r="AE304" s="30"/>
      <c r="AF304" s="30"/>
      <c r="AG304" s="30"/>
      <c r="AH304" s="30"/>
      <c r="AI304" s="30"/>
      <c r="AJ304" s="30"/>
      <c r="AK304" s="30"/>
      <c r="AL304" s="30"/>
      <c r="AM304" s="30"/>
      <c r="AN304" s="30"/>
    </row>
    <row r="305" spans="1:40" s="4" customFormat="1">
      <c r="A305" s="30" t="s">
        <v>8</v>
      </c>
      <c r="B305" s="30" t="s">
        <v>361</v>
      </c>
      <c r="C305" s="30"/>
      <c r="D305" s="30"/>
      <c r="E305" s="30"/>
      <c r="F305" s="30"/>
      <c r="G305" s="30"/>
      <c r="H305" s="31"/>
      <c r="I305" s="30"/>
      <c r="J305" s="30"/>
      <c r="K305" s="30"/>
      <c r="L305" s="30"/>
      <c r="M305" s="30">
        <v>-0.5</v>
      </c>
      <c r="N305" s="30"/>
      <c r="O305" s="30"/>
      <c r="P305" s="30"/>
      <c r="Q305" s="30"/>
      <c r="R305" s="30"/>
      <c r="S305" s="30">
        <v>-0.5</v>
      </c>
      <c r="T305" s="30">
        <v>-0.5</v>
      </c>
      <c r="U305" s="30">
        <v>-0.5</v>
      </c>
      <c r="V305" s="30"/>
      <c r="W305" s="30"/>
      <c r="X305" s="30"/>
      <c r="Y305" s="30"/>
      <c r="Z305" s="30"/>
      <c r="AA305" s="30"/>
      <c r="AB305" s="30"/>
      <c r="AC305" s="30"/>
      <c r="AD305" s="30"/>
      <c r="AE305" s="30">
        <v>-0.5</v>
      </c>
      <c r="AF305" s="30">
        <v>-1</v>
      </c>
      <c r="AG305" s="30"/>
      <c r="AH305" s="30"/>
      <c r="AI305" s="30">
        <v>-0.5</v>
      </c>
      <c r="AJ305" s="30"/>
      <c r="AK305" s="30"/>
      <c r="AL305" s="30"/>
      <c r="AM305" s="30"/>
      <c r="AN305" s="30"/>
    </row>
    <row r="306" spans="1:40" s="4" customFormat="1">
      <c r="A306" s="30" t="s">
        <v>8</v>
      </c>
      <c r="B306" s="30" t="s">
        <v>138</v>
      </c>
      <c r="C306" s="30"/>
      <c r="D306" s="30"/>
      <c r="E306" s="30">
        <v>2.5</v>
      </c>
      <c r="F306" s="30">
        <v>-0.5</v>
      </c>
      <c r="G306" s="30">
        <v>3</v>
      </c>
      <c r="H306" s="31"/>
      <c r="I306" s="30"/>
      <c r="J306" s="30"/>
      <c r="K306" s="30"/>
      <c r="L306" s="30"/>
      <c r="M306" s="30"/>
      <c r="N306" s="30"/>
      <c r="O306" s="30"/>
      <c r="P306" s="30"/>
      <c r="Q306" s="30"/>
      <c r="R306" s="30"/>
      <c r="S306" s="30"/>
      <c r="T306" s="30"/>
      <c r="U306" s="30"/>
      <c r="V306" s="30">
        <v>-0.5</v>
      </c>
      <c r="W306" s="30"/>
      <c r="X306" s="30"/>
      <c r="Y306" s="30">
        <v>-0.5</v>
      </c>
      <c r="Z306" s="30">
        <v>-0.5</v>
      </c>
      <c r="AA306" s="30"/>
      <c r="AB306" s="30">
        <v>-0.5</v>
      </c>
      <c r="AC306" s="30"/>
      <c r="AD306" s="30">
        <v>3</v>
      </c>
      <c r="AE306" s="30">
        <v>-0.5</v>
      </c>
      <c r="AF306" s="30"/>
      <c r="AG306" s="30">
        <v>3</v>
      </c>
      <c r="AH306" s="30">
        <v>2.5</v>
      </c>
      <c r="AI306" s="30">
        <v>3</v>
      </c>
      <c r="AJ306" s="30">
        <v>-0.5</v>
      </c>
      <c r="AK306" s="30"/>
      <c r="AL306" s="30">
        <v>2</v>
      </c>
      <c r="AM306" s="30"/>
      <c r="AN306" s="30"/>
    </row>
    <row r="307" spans="1:40" s="4" customFormat="1">
      <c r="A307" s="30" t="s">
        <v>8</v>
      </c>
      <c r="B307" s="30" t="s">
        <v>595</v>
      </c>
      <c r="C307" s="30"/>
      <c r="D307" s="30"/>
      <c r="E307" s="30"/>
      <c r="F307" s="30"/>
      <c r="G307" s="30"/>
      <c r="H307" s="31"/>
      <c r="I307" s="30"/>
      <c r="J307" s="30"/>
      <c r="K307" s="30"/>
      <c r="L307" s="30"/>
      <c r="M307" s="30"/>
      <c r="N307" s="30"/>
      <c r="O307" s="30"/>
      <c r="P307" s="30"/>
      <c r="Q307" s="30"/>
      <c r="R307" s="30"/>
      <c r="S307" s="30"/>
      <c r="T307" s="30"/>
      <c r="U307" s="30"/>
      <c r="V307" s="30"/>
      <c r="W307" s="30"/>
      <c r="X307" s="30"/>
      <c r="Y307" s="30">
        <v>-0.5</v>
      </c>
      <c r="Z307" s="30">
        <v>3</v>
      </c>
      <c r="AA307" s="30"/>
      <c r="AB307" s="30"/>
      <c r="AC307" s="30"/>
      <c r="AD307" s="30"/>
      <c r="AE307" s="30"/>
      <c r="AF307" s="30"/>
      <c r="AG307" s="30"/>
      <c r="AH307" s="30"/>
      <c r="AI307" s="30"/>
      <c r="AJ307" s="30">
        <v>3</v>
      </c>
      <c r="AK307" s="30">
        <v>3</v>
      </c>
      <c r="AL307" s="30"/>
      <c r="AM307" s="30"/>
      <c r="AN307" s="30"/>
    </row>
    <row r="308" spans="1:40" s="4" customFormat="1">
      <c r="A308" s="30" t="s">
        <v>8</v>
      </c>
      <c r="B308" s="30" t="s">
        <v>619</v>
      </c>
      <c r="C308" s="30"/>
      <c r="D308" s="30"/>
      <c r="E308" s="30"/>
      <c r="F308" s="30"/>
      <c r="G308" s="30"/>
      <c r="H308" s="31"/>
      <c r="I308" s="30"/>
      <c r="J308" s="30"/>
      <c r="K308" s="30"/>
      <c r="L308" s="30"/>
      <c r="M308" s="30"/>
      <c r="N308" s="30"/>
      <c r="O308" s="30"/>
      <c r="P308" s="30"/>
      <c r="Q308" s="30"/>
      <c r="R308" s="30"/>
      <c r="S308" s="30"/>
      <c r="T308" s="30"/>
      <c r="U308" s="30"/>
      <c r="V308" s="30"/>
      <c r="W308" s="30"/>
      <c r="X308" s="30"/>
      <c r="Y308" s="30"/>
      <c r="Z308" s="30"/>
      <c r="AA308" s="30"/>
      <c r="AB308" s="30"/>
      <c r="AC308" s="30"/>
      <c r="AD308" s="30"/>
      <c r="AE308" s="30"/>
      <c r="AF308" s="30"/>
      <c r="AG308" s="30"/>
      <c r="AH308" s="30"/>
      <c r="AI308" s="30"/>
      <c r="AJ308" s="30"/>
      <c r="AK308" s="30"/>
      <c r="AL308" s="30"/>
      <c r="AM308" s="30"/>
      <c r="AN308" s="30"/>
    </row>
    <row r="309" spans="1:40" s="4" customFormat="1">
      <c r="A309" s="30" t="s">
        <v>8</v>
      </c>
      <c r="B309" s="30" t="s">
        <v>139</v>
      </c>
      <c r="C309" s="30"/>
      <c r="D309" s="30"/>
      <c r="E309" s="30"/>
      <c r="F309" s="30"/>
      <c r="G309" s="30">
        <v>-0.5</v>
      </c>
      <c r="H309" s="31"/>
      <c r="I309" s="30"/>
      <c r="J309" s="30">
        <v>-0.5</v>
      </c>
      <c r="K309" s="30"/>
      <c r="L309" s="30"/>
      <c r="M309" s="30"/>
      <c r="N309" s="30"/>
      <c r="O309" s="30"/>
      <c r="P309" s="30"/>
      <c r="Q309" s="30"/>
      <c r="R309" s="30"/>
      <c r="S309" s="30"/>
      <c r="T309" s="30"/>
      <c r="U309" s="30"/>
      <c r="V309" s="30">
        <v>-1</v>
      </c>
      <c r="W309" s="30"/>
      <c r="X309" s="30"/>
      <c r="Y309" s="30"/>
      <c r="Z309" s="30"/>
      <c r="AA309" s="30"/>
      <c r="AB309" s="30"/>
      <c r="AC309" s="30"/>
      <c r="AD309" s="30"/>
      <c r="AE309" s="30"/>
      <c r="AF309" s="30"/>
      <c r="AG309" s="30">
        <v>-0.5</v>
      </c>
      <c r="AH309" s="30"/>
      <c r="AI309" s="30">
        <v>3</v>
      </c>
      <c r="AJ309" s="30"/>
      <c r="AK309" s="30"/>
      <c r="AL309" s="30"/>
      <c r="AM309" s="30">
        <v>-0.5</v>
      </c>
      <c r="AN309" s="30"/>
    </row>
    <row r="310" spans="1:40" s="4" customFormat="1">
      <c r="A310" s="30" t="s">
        <v>14</v>
      </c>
      <c r="B310" s="30" t="s">
        <v>140</v>
      </c>
      <c r="C310" s="30"/>
      <c r="D310" s="30"/>
      <c r="E310" s="30"/>
      <c r="F310" s="30"/>
      <c r="G310" s="30"/>
      <c r="H310" s="31"/>
      <c r="I310" s="30"/>
      <c r="J310" s="30"/>
      <c r="K310" s="30"/>
      <c r="L310" s="30"/>
      <c r="M310" s="30"/>
      <c r="N310" s="30"/>
      <c r="O310" s="30"/>
      <c r="P310" s="30"/>
      <c r="Q310" s="30"/>
      <c r="R310" s="30"/>
      <c r="S310" s="30"/>
      <c r="T310" s="30"/>
      <c r="U310" s="30"/>
      <c r="V310" s="30"/>
      <c r="W310" s="30"/>
      <c r="X310" s="30"/>
      <c r="Y310" s="30"/>
      <c r="Z310" s="30"/>
      <c r="AA310" s="30"/>
      <c r="AB310" s="30"/>
      <c r="AC310" s="30"/>
      <c r="AD310" s="30"/>
      <c r="AE310" s="30"/>
      <c r="AF310" s="30"/>
      <c r="AG310" s="30"/>
      <c r="AH310" s="30"/>
      <c r="AI310" s="30"/>
      <c r="AJ310" s="30"/>
      <c r="AK310" s="30"/>
      <c r="AL310" s="30"/>
      <c r="AM310" s="30"/>
      <c r="AN310" s="30"/>
    </row>
    <row r="311" spans="1:40" s="4" customFormat="1">
      <c r="A311" s="30" t="s">
        <v>14</v>
      </c>
      <c r="B311" s="30" t="s">
        <v>608</v>
      </c>
      <c r="C311" s="30"/>
      <c r="D311" s="30"/>
      <c r="E311" s="30"/>
      <c r="F311" s="30"/>
      <c r="G311" s="30"/>
      <c r="H311" s="31"/>
      <c r="I311" s="30"/>
      <c r="J311" s="30"/>
      <c r="K311" s="30"/>
      <c r="L311" s="30"/>
      <c r="M311" s="30"/>
      <c r="N311" s="30"/>
      <c r="O311" s="30"/>
      <c r="P311" s="30"/>
      <c r="Q311" s="30"/>
      <c r="R311" s="30"/>
      <c r="S311" s="30"/>
      <c r="T311" s="30"/>
      <c r="U311" s="30"/>
      <c r="V311" s="30"/>
      <c r="W311" s="30"/>
      <c r="X311" s="30"/>
      <c r="Y311" s="30"/>
      <c r="Z311" s="30"/>
      <c r="AA311" s="30"/>
      <c r="AB311" s="30"/>
      <c r="AC311" s="30"/>
      <c r="AD311" s="30"/>
      <c r="AE311" s="30"/>
      <c r="AF311" s="30"/>
      <c r="AG311" s="30"/>
      <c r="AH311" s="30"/>
      <c r="AI311" s="30"/>
      <c r="AJ311" s="30"/>
      <c r="AK311" s="30"/>
      <c r="AL311" s="30"/>
      <c r="AM311" s="30"/>
      <c r="AN311" s="30"/>
    </row>
    <row r="312" spans="1:40" s="4" customFormat="1">
      <c r="A312" s="30" t="s">
        <v>14</v>
      </c>
      <c r="B312" s="30" t="s">
        <v>402</v>
      </c>
      <c r="C312" s="30"/>
      <c r="D312" s="30"/>
      <c r="E312" s="30"/>
      <c r="F312" s="30"/>
      <c r="G312" s="30"/>
      <c r="H312" s="31"/>
      <c r="I312" s="30"/>
      <c r="J312" s="30"/>
      <c r="K312" s="30"/>
      <c r="L312" s="30"/>
      <c r="M312" s="30"/>
      <c r="N312" s="30">
        <v>3</v>
      </c>
      <c r="O312" s="30"/>
      <c r="P312" s="30">
        <v>3</v>
      </c>
      <c r="Q312" s="30"/>
      <c r="R312" s="30"/>
      <c r="S312" s="30"/>
      <c r="T312" s="30"/>
      <c r="U312" s="30"/>
      <c r="V312" s="30"/>
      <c r="W312" s="30"/>
      <c r="X312" s="30">
        <v>3</v>
      </c>
      <c r="Y312" s="30"/>
      <c r="Z312" s="30"/>
      <c r="AA312" s="30"/>
      <c r="AB312" s="30"/>
      <c r="AC312" s="30">
        <v>-0.5</v>
      </c>
      <c r="AD312" s="30">
        <v>3</v>
      </c>
      <c r="AE312" s="30"/>
      <c r="AF312" s="30"/>
      <c r="AG312" s="30"/>
      <c r="AH312" s="30">
        <v>-0.5</v>
      </c>
      <c r="AI312" s="30"/>
      <c r="AJ312" s="30"/>
      <c r="AK312" s="30"/>
      <c r="AL312" s="30">
        <v>3</v>
      </c>
      <c r="AM312" s="30"/>
      <c r="AN312" s="30"/>
    </row>
    <row r="313" spans="1:40" s="4" customFormat="1">
      <c r="A313" s="30" t="s">
        <v>14</v>
      </c>
      <c r="B313" s="30" t="s">
        <v>141</v>
      </c>
      <c r="C313" s="30"/>
      <c r="D313" s="30">
        <v>3</v>
      </c>
      <c r="E313" s="30"/>
      <c r="F313" s="30"/>
      <c r="G313" s="30"/>
      <c r="H313" s="31"/>
      <c r="I313" s="30"/>
      <c r="J313" s="30" t="s">
        <v>429</v>
      </c>
      <c r="K313" s="30">
        <v>3</v>
      </c>
      <c r="L313" s="30"/>
      <c r="M313" s="30"/>
      <c r="N313" s="30">
        <v>-0.5</v>
      </c>
      <c r="O313" s="30"/>
      <c r="P313" s="30"/>
      <c r="Q313" s="30"/>
      <c r="R313" s="30">
        <v>6</v>
      </c>
      <c r="S313" s="30"/>
      <c r="T313" s="30">
        <v>3</v>
      </c>
      <c r="U313" s="30"/>
      <c r="V313" s="30">
        <v>-0.5</v>
      </c>
      <c r="W313" s="30"/>
      <c r="X313" s="30"/>
      <c r="Y313" s="30"/>
      <c r="Z313" s="30"/>
      <c r="AA313" s="30">
        <v>3</v>
      </c>
      <c r="AB313" s="30"/>
      <c r="AC313" s="30"/>
      <c r="AD313" s="30"/>
      <c r="AE313" s="30"/>
      <c r="AF313" s="30"/>
      <c r="AG313" s="30">
        <v>3</v>
      </c>
      <c r="AH313" s="30"/>
      <c r="AI313" s="30"/>
      <c r="AJ313" s="30"/>
      <c r="AK313" s="30"/>
      <c r="AL313" s="30"/>
      <c r="AM313" s="30"/>
      <c r="AN313" s="30"/>
    </row>
    <row r="314" spans="1:40" s="4" customFormat="1">
      <c r="A314" s="30" t="s">
        <v>14</v>
      </c>
      <c r="B314" s="30" t="s">
        <v>465</v>
      </c>
      <c r="C314" s="30"/>
      <c r="D314" s="30"/>
      <c r="E314" s="30"/>
      <c r="F314" s="30"/>
      <c r="G314" s="30"/>
      <c r="H314" s="31"/>
      <c r="I314" s="30">
        <v>-0.5</v>
      </c>
      <c r="J314" s="30">
        <v>3</v>
      </c>
      <c r="K314" s="30"/>
      <c r="L314" s="30"/>
      <c r="M314" s="30"/>
      <c r="N314" s="30"/>
      <c r="O314" s="30"/>
      <c r="P314" s="30"/>
      <c r="Q314" s="30">
        <v>-0.5</v>
      </c>
      <c r="R314" s="30"/>
      <c r="S314" s="30"/>
      <c r="T314" s="30"/>
      <c r="U314" s="30"/>
      <c r="V314" s="30"/>
      <c r="W314" s="30"/>
      <c r="X314" s="30"/>
      <c r="Y314" s="30"/>
      <c r="Z314" s="30"/>
      <c r="AA314" s="30"/>
      <c r="AB314" s="30"/>
      <c r="AC314" s="30"/>
      <c r="AD314" s="30"/>
      <c r="AE314" s="30">
        <v>-0.5</v>
      </c>
      <c r="AF314" s="30"/>
      <c r="AG314" s="30"/>
      <c r="AH314" s="30"/>
      <c r="AI314" s="30"/>
      <c r="AJ314" s="30"/>
      <c r="AK314" s="30"/>
      <c r="AL314" s="30"/>
      <c r="AM314" s="30"/>
      <c r="AN314" s="30"/>
    </row>
    <row r="315" spans="1:40" s="4" customFormat="1">
      <c r="A315" s="30" t="s">
        <v>14</v>
      </c>
      <c r="B315" s="30" t="s">
        <v>615</v>
      </c>
      <c r="C315" s="30"/>
      <c r="D315" s="30"/>
      <c r="E315" s="30"/>
      <c r="F315" s="30"/>
      <c r="G315" s="30"/>
      <c r="H315" s="31"/>
      <c r="I315" s="30"/>
      <c r="J315" s="30"/>
      <c r="K315" s="30"/>
      <c r="L315" s="30"/>
      <c r="M315" s="30"/>
      <c r="N315" s="30"/>
      <c r="O315" s="30"/>
      <c r="P315" s="30"/>
      <c r="Q315" s="30"/>
      <c r="R315" s="30"/>
      <c r="S315" s="30"/>
      <c r="T315" s="30"/>
      <c r="U315" s="30"/>
      <c r="V315" s="30"/>
      <c r="W315" s="30"/>
      <c r="X315" s="30"/>
      <c r="Y315" s="30"/>
      <c r="Z315" s="30"/>
      <c r="AA315" s="30"/>
      <c r="AB315" s="30"/>
      <c r="AC315" s="30"/>
      <c r="AD315" s="30"/>
      <c r="AE315" s="30"/>
      <c r="AF315" s="30"/>
      <c r="AG315" s="30"/>
      <c r="AH315" s="30"/>
      <c r="AI315" s="30"/>
      <c r="AJ315" s="30"/>
      <c r="AK315" s="30"/>
      <c r="AL315" s="30"/>
      <c r="AM315" s="30"/>
      <c r="AN315" s="30"/>
    </row>
    <row r="316" spans="1:40" s="4" customFormat="1">
      <c r="A316" s="30" t="s">
        <v>14</v>
      </c>
      <c r="B316" s="30" t="s">
        <v>652</v>
      </c>
      <c r="C316" s="30"/>
      <c r="D316" s="30"/>
      <c r="E316" s="30"/>
      <c r="F316" s="30"/>
      <c r="G316" s="30"/>
      <c r="H316" s="31"/>
      <c r="I316" s="30"/>
      <c r="J316" s="30"/>
      <c r="K316" s="30"/>
      <c r="L316" s="30"/>
      <c r="M316" s="30"/>
      <c r="N316" s="30"/>
      <c r="O316" s="30"/>
      <c r="P316" s="30"/>
      <c r="Q316" s="30"/>
      <c r="R316" s="30"/>
      <c r="S316" s="30"/>
      <c r="T316" s="30"/>
      <c r="U316" s="30"/>
      <c r="V316" s="30"/>
      <c r="W316" s="30"/>
      <c r="X316" s="30"/>
      <c r="Y316" s="30"/>
      <c r="Z316" s="30"/>
      <c r="AA316" s="30"/>
      <c r="AB316" s="30"/>
      <c r="AC316" s="30"/>
      <c r="AD316" s="30"/>
      <c r="AE316" s="30"/>
      <c r="AF316" s="30"/>
      <c r="AG316" s="30"/>
      <c r="AH316" s="30"/>
      <c r="AI316" s="30"/>
      <c r="AJ316" s="30"/>
      <c r="AK316" s="30"/>
      <c r="AL316" s="30"/>
      <c r="AM316" s="30"/>
      <c r="AN316" s="30"/>
    </row>
    <row r="317" spans="1:40" s="4" customFormat="1">
      <c r="A317" s="157" t="s">
        <v>291</v>
      </c>
      <c r="B317" s="157"/>
      <c r="C317" s="157"/>
      <c r="D317" s="157"/>
      <c r="E317" s="157"/>
      <c r="F317" s="157"/>
      <c r="G317" s="157"/>
      <c r="H317" s="157"/>
      <c r="I317" s="157"/>
      <c r="J317" s="157"/>
      <c r="K317" s="157"/>
      <c r="L317" s="157"/>
      <c r="M317" s="157"/>
      <c r="N317" s="157"/>
      <c r="O317" s="157"/>
      <c r="P317" s="157"/>
      <c r="Q317" s="157"/>
      <c r="R317" s="157"/>
      <c r="S317" s="157"/>
      <c r="T317" s="157"/>
      <c r="U317" s="157"/>
      <c r="V317" s="157"/>
      <c r="W317" s="157"/>
      <c r="X317" s="157"/>
      <c r="Y317" s="157"/>
      <c r="Z317" s="157"/>
      <c r="AA317" s="157"/>
      <c r="AB317" s="157"/>
      <c r="AC317" s="157"/>
      <c r="AD317" s="157"/>
      <c r="AE317" s="157"/>
      <c r="AF317" s="157"/>
      <c r="AG317" s="157"/>
      <c r="AH317" s="157"/>
      <c r="AI317" s="157"/>
      <c r="AJ317" s="157"/>
      <c r="AK317" s="157"/>
      <c r="AL317" s="157"/>
      <c r="AM317" s="157"/>
      <c r="AN317" s="157"/>
    </row>
    <row r="318" spans="1:40" s="4" customFormat="1">
      <c r="A318" s="32" t="s">
        <v>0</v>
      </c>
      <c r="B318" s="32" t="s">
        <v>653</v>
      </c>
      <c r="C318" s="32"/>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row>
    <row r="319" spans="1:40" s="4" customFormat="1">
      <c r="A319" s="32" t="s">
        <v>0</v>
      </c>
      <c r="B319" s="32" t="s">
        <v>632</v>
      </c>
      <c r="C319" s="32"/>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v>-2</v>
      </c>
      <c r="AM319" s="32">
        <v>-1</v>
      </c>
      <c r="AN319" s="32">
        <v>-2</v>
      </c>
    </row>
    <row r="320" spans="1:40" s="4" customFormat="1">
      <c r="A320" s="32" t="s">
        <v>0</v>
      </c>
      <c r="B320" s="32" t="s">
        <v>142</v>
      </c>
      <c r="C320" s="32">
        <v>-2</v>
      </c>
      <c r="D320" s="32">
        <v>-1</v>
      </c>
      <c r="E320" s="32">
        <v>-0.5</v>
      </c>
      <c r="F320" s="32"/>
      <c r="G320" s="32">
        <v>-1</v>
      </c>
      <c r="H320" s="33">
        <v>-2</v>
      </c>
      <c r="I320" s="32">
        <v>-4</v>
      </c>
      <c r="J320" s="32">
        <v>-2</v>
      </c>
      <c r="K320" s="32">
        <v>-1</v>
      </c>
      <c r="L320" s="32">
        <v>-3</v>
      </c>
      <c r="M320" s="32"/>
      <c r="N320" s="32">
        <v>-4</v>
      </c>
      <c r="O320" s="32">
        <v>-2</v>
      </c>
      <c r="P320" s="32">
        <v>-3</v>
      </c>
      <c r="Q320" s="32">
        <v>-2</v>
      </c>
      <c r="R320" s="32">
        <v>-2</v>
      </c>
      <c r="S320" s="32">
        <v>-2</v>
      </c>
      <c r="T320" s="32">
        <v>-1</v>
      </c>
      <c r="U320" s="32">
        <v>-3</v>
      </c>
      <c r="V320" s="32">
        <v>-3</v>
      </c>
      <c r="W320" s="32">
        <v>-1.5</v>
      </c>
      <c r="X320" s="32">
        <v>-3</v>
      </c>
      <c r="Y320" s="32">
        <v>-1</v>
      </c>
      <c r="Z320" s="32">
        <v>-1.5</v>
      </c>
      <c r="AA320" s="32">
        <v>-3</v>
      </c>
      <c r="AB320" s="32">
        <v>-1</v>
      </c>
      <c r="AC320" s="32">
        <v>-4.5</v>
      </c>
      <c r="AD320" s="32">
        <v>-1</v>
      </c>
      <c r="AE320" s="32">
        <v>-3</v>
      </c>
      <c r="AF320" s="32">
        <v>-2</v>
      </c>
      <c r="AG320" s="32">
        <v>-2</v>
      </c>
      <c r="AH320" s="32">
        <v>-2</v>
      </c>
      <c r="AI320" s="32">
        <v>-4</v>
      </c>
      <c r="AJ320" s="32">
        <v>-3</v>
      </c>
      <c r="AK320" s="32">
        <v>-2.5</v>
      </c>
      <c r="AL320" s="32"/>
      <c r="AM320" s="32"/>
      <c r="AN320" s="32"/>
    </row>
    <row r="321" spans="1:40" s="4" customFormat="1">
      <c r="A321" s="32" t="s">
        <v>2</v>
      </c>
      <c r="B321" s="32" t="s">
        <v>213</v>
      </c>
      <c r="C321" s="32"/>
      <c r="D321" s="32"/>
      <c r="E321" s="32"/>
      <c r="F321" s="32"/>
      <c r="G321" s="32"/>
      <c r="H321" s="33"/>
      <c r="I321" s="3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v>-0.5</v>
      </c>
      <c r="AG321" s="32">
        <v>-0.5</v>
      </c>
      <c r="AH321" s="32">
        <v>-0.5</v>
      </c>
      <c r="AI321" s="32"/>
      <c r="AJ321" s="32"/>
      <c r="AK321" s="32"/>
      <c r="AL321" s="32"/>
      <c r="AM321" s="32">
        <v>-0.5</v>
      </c>
      <c r="AN321" s="32"/>
    </row>
    <row r="322" spans="1:40" s="4" customFormat="1">
      <c r="A322" s="32" t="s">
        <v>2</v>
      </c>
      <c r="B322" s="32" t="s">
        <v>143</v>
      </c>
      <c r="C322" s="32"/>
      <c r="D322" s="32"/>
      <c r="E322" s="32"/>
      <c r="F322" s="32"/>
      <c r="G322" s="32"/>
      <c r="H322" s="33"/>
      <c r="I322" s="32"/>
      <c r="J322" s="32"/>
      <c r="K322" s="32"/>
      <c r="L322" s="32"/>
      <c r="M322" s="32"/>
      <c r="N322" s="32"/>
      <c r="O322" s="32"/>
      <c r="P322" s="32"/>
      <c r="Q322" s="32"/>
      <c r="R322" s="32"/>
      <c r="S322" s="32"/>
      <c r="T322" s="32"/>
      <c r="U322" s="32"/>
      <c r="V322" s="32"/>
      <c r="W322" s="32"/>
      <c r="X322" s="32"/>
      <c r="Y322" s="32"/>
      <c r="Z322" s="32">
        <v>-1</v>
      </c>
      <c r="AA322" s="32"/>
      <c r="AB322" s="32"/>
      <c r="AC322" s="32">
        <v>-2</v>
      </c>
      <c r="AD322" s="32">
        <v>-0.5</v>
      </c>
      <c r="AE322" s="32"/>
      <c r="AF322" s="32"/>
      <c r="AG322" s="32"/>
      <c r="AH322" s="32"/>
      <c r="AI322" s="32"/>
      <c r="AJ322" s="32"/>
      <c r="AK322" s="32"/>
      <c r="AL322" s="32"/>
      <c r="AM322" s="32">
        <v>-0.5</v>
      </c>
      <c r="AN322" s="32">
        <v>-0.5</v>
      </c>
    </row>
    <row r="323" spans="1:40" s="4" customFormat="1">
      <c r="A323" s="32" t="s">
        <v>2</v>
      </c>
      <c r="B323" s="32" t="s">
        <v>359</v>
      </c>
      <c r="C323" s="32"/>
      <c r="D323" s="32"/>
      <c r="E323" s="32"/>
      <c r="F323" s="32"/>
      <c r="G323" s="32"/>
      <c r="H323" s="33"/>
      <c r="I323" s="32"/>
      <c r="J323" s="32">
        <v>-0.5</v>
      </c>
      <c r="K323" s="32">
        <v>-0.5</v>
      </c>
      <c r="L323" s="32">
        <v>-0.5</v>
      </c>
      <c r="M323" s="32">
        <v>-0.5</v>
      </c>
      <c r="N323" s="32"/>
      <c r="O323" s="32"/>
      <c r="P323" s="32"/>
      <c r="Q323" s="32">
        <v>-0.5</v>
      </c>
      <c r="R323" s="32">
        <v>-0.5</v>
      </c>
      <c r="S323" s="32">
        <v>-0.5</v>
      </c>
      <c r="T323" s="32"/>
      <c r="U323" s="32"/>
      <c r="V323" s="32"/>
      <c r="W323" s="32">
        <v>-0.5</v>
      </c>
      <c r="X323" s="32"/>
      <c r="Y323" s="32">
        <v>-0.5</v>
      </c>
      <c r="Z323" s="32"/>
      <c r="AA323" s="32">
        <v>-0.5</v>
      </c>
      <c r="AB323" s="32"/>
      <c r="AC323" s="32"/>
      <c r="AD323" s="32"/>
      <c r="AE323" s="32"/>
      <c r="AF323" s="32"/>
      <c r="AG323" s="32"/>
      <c r="AH323" s="32"/>
      <c r="AI323" s="32">
        <v>-0.5</v>
      </c>
      <c r="AJ323" s="32"/>
      <c r="AK323" s="32"/>
      <c r="AL323" s="32"/>
      <c r="AM323" s="32"/>
      <c r="AN323" s="32"/>
    </row>
    <row r="324" spans="1:40" s="4" customFormat="1">
      <c r="A324" s="32" t="s">
        <v>2</v>
      </c>
      <c r="B324" s="32" t="s">
        <v>144</v>
      </c>
      <c r="C324" s="32"/>
      <c r="D324" s="32"/>
      <c r="E324" s="32">
        <v>-0.5</v>
      </c>
      <c r="F324" s="32"/>
      <c r="G324" s="32"/>
      <c r="H324" s="33"/>
      <c r="I324" s="32"/>
      <c r="J324" s="32">
        <v>-0.5</v>
      </c>
      <c r="K324" s="32"/>
      <c r="L324" s="32">
        <v>3</v>
      </c>
      <c r="M324" s="32"/>
      <c r="N324" s="32"/>
      <c r="O324" s="32"/>
      <c r="P324" s="32"/>
      <c r="Q324" s="32">
        <v>-0.5</v>
      </c>
      <c r="R324" s="32"/>
      <c r="S324" s="32">
        <v>-0.5</v>
      </c>
      <c r="T324" s="32"/>
      <c r="U324" s="32"/>
      <c r="V324" s="32"/>
      <c r="W324" s="32"/>
      <c r="X324" s="32">
        <v>-0.5</v>
      </c>
      <c r="Y324" s="32"/>
      <c r="Z324" s="32">
        <v>2.5</v>
      </c>
      <c r="AA324" s="32">
        <v>-0.5</v>
      </c>
      <c r="AB324" s="32"/>
      <c r="AC324" s="32"/>
      <c r="AD324" s="32"/>
      <c r="AE324" s="32"/>
      <c r="AF324" s="32"/>
      <c r="AG324" s="32"/>
      <c r="AH324" s="32"/>
      <c r="AI324" s="32"/>
      <c r="AJ324" s="32"/>
      <c r="AK324" s="32"/>
      <c r="AL324" s="32"/>
      <c r="AM324" s="32"/>
      <c r="AN324" s="32"/>
    </row>
    <row r="325" spans="1:40" s="4" customFormat="1">
      <c r="A325" s="32" t="s">
        <v>2</v>
      </c>
      <c r="B325" s="32" t="s">
        <v>145</v>
      </c>
      <c r="C325" s="32"/>
      <c r="D325" s="32"/>
      <c r="E325" s="32"/>
      <c r="F325" s="32"/>
      <c r="G325" s="32"/>
      <c r="H325" s="33"/>
      <c r="I325" s="32"/>
      <c r="J325" s="32"/>
      <c r="K325" s="32"/>
      <c r="L325" s="32"/>
      <c r="M325" s="32"/>
      <c r="N325" s="32"/>
      <c r="O325" s="32"/>
      <c r="P325" s="32"/>
      <c r="Q325" s="32"/>
      <c r="R325" s="32"/>
      <c r="S325" s="32"/>
      <c r="T325" s="32"/>
      <c r="U325" s="32"/>
      <c r="V325" s="32"/>
      <c r="W325" s="32"/>
      <c r="X325" s="32"/>
      <c r="Y325" s="32"/>
      <c r="Z325" s="32"/>
      <c r="AA325" s="32">
        <v>-0.5</v>
      </c>
      <c r="AB325" s="32"/>
      <c r="AC325" s="32"/>
      <c r="AD325" s="32"/>
      <c r="AE325" s="32"/>
      <c r="AF325" s="32"/>
      <c r="AG325" s="32"/>
      <c r="AH325" s="32"/>
      <c r="AI325" s="32"/>
      <c r="AJ325" s="32"/>
      <c r="AK325" s="32"/>
      <c r="AL325" s="32"/>
      <c r="AM325" s="32"/>
      <c r="AN325" s="32"/>
    </row>
    <row r="326" spans="1:40" s="4" customFormat="1">
      <c r="A326" s="32" t="s">
        <v>2</v>
      </c>
      <c r="B326" s="32" t="s">
        <v>360</v>
      </c>
      <c r="C326" s="32"/>
      <c r="D326" s="32"/>
      <c r="E326" s="32"/>
      <c r="F326" s="32"/>
      <c r="G326" s="32"/>
      <c r="H326" s="33"/>
      <c r="I326" s="3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row>
    <row r="327" spans="1:40" s="4" customFormat="1">
      <c r="A327" s="32" t="s">
        <v>2</v>
      </c>
      <c r="B327" s="32" t="s">
        <v>148</v>
      </c>
      <c r="C327" s="32"/>
      <c r="D327" s="32"/>
      <c r="E327" s="32"/>
      <c r="F327" s="32"/>
      <c r="G327" s="32">
        <v>-0.5</v>
      </c>
      <c r="H327" s="33"/>
      <c r="I327" s="32"/>
      <c r="J327" s="32"/>
      <c r="K327" s="32"/>
      <c r="L327" s="32"/>
      <c r="M327" s="32"/>
      <c r="N327" s="32"/>
      <c r="O327" s="32">
        <v>-0.5</v>
      </c>
      <c r="P327" s="32"/>
      <c r="Q327" s="32">
        <v>-0.5</v>
      </c>
      <c r="R327" s="32"/>
      <c r="S327" s="32"/>
      <c r="T327" s="32"/>
      <c r="U327" s="32">
        <v>-0.5</v>
      </c>
      <c r="V327" s="32"/>
      <c r="W327" s="32"/>
      <c r="X327" s="32">
        <v>-0.5</v>
      </c>
      <c r="Y327" s="32"/>
      <c r="Z327" s="32">
        <v>-0.5</v>
      </c>
      <c r="AA327" s="32"/>
      <c r="AB327" s="32">
        <v>-0.5</v>
      </c>
      <c r="AC327" s="32">
        <v>6</v>
      </c>
      <c r="AD327" s="32">
        <v>-1</v>
      </c>
      <c r="AE327" s="32"/>
      <c r="AF327" s="32"/>
      <c r="AG327" s="32"/>
      <c r="AH327" s="32"/>
      <c r="AI327" s="32"/>
      <c r="AJ327" s="32"/>
      <c r="AK327" s="32"/>
      <c r="AL327" s="32"/>
      <c r="AM327" s="32"/>
      <c r="AN327" s="32"/>
    </row>
    <row r="328" spans="1:40" s="4" customFormat="1">
      <c r="A328" s="32" t="s">
        <v>2</v>
      </c>
      <c r="B328" s="32" t="s">
        <v>394</v>
      </c>
      <c r="C328" s="32"/>
      <c r="D328" s="32"/>
      <c r="E328" s="32"/>
      <c r="F328" s="32"/>
      <c r="G328" s="32"/>
      <c r="H328" s="33"/>
      <c r="I328" s="32"/>
      <c r="J328" s="32"/>
      <c r="K328" s="32"/>
      <c r="L328" s="32"/>
      <c r="M328" s="32"/>
      <c r="N328" s="32"/>
      <c r="O328" s="32"/>
      <c r="P328" s="32"/>
      <c r="Q328" s="32"/>
      <c r="R328" s="32"/>
      <c r="S328" s="32"/>
      <c r="T328" s="32"/>
      <c r="U328" s="32"/>
      <c r="V328" s="32"/>
      <c r="W328" s="32"/>
      <c r="X328" s="32"/>
      <c r="Y328" s="32">
        <v>-0.5</v>
      </c>
      <c r="Z328" s="32"/>
      <c r="AA328" s="32"/>
      <c r="AB328" s="32"/>
      <c r="AC328" s="32"/>
      <c r="AD328" s="32"/>
      <c r="AE328" s="32">
        <v>-0.5</v>
      </c>
      <c r="AF328" s="32"/>
      <c r="AG328" s="32"/>
      <c r="AH328" s="32"/>
      <c r="AI328" s="32"/>
      <c r="AJ328" s="32"/>
      <c r="AK328" s="32">
        <v>-0.5</v>
      </c>
      <c r="AL328" s="32">
        <v>2.5</v>
      </c>
      <c r="AM328" s="32"/>
      <c r="AN328" s="32"/>
    </row>
    <row r="329" spans="1:40" s="4" customFormat="1">
      <c r="A329" s="32" t="s">
        <v>2</v>
      </c>
      <c r="B329" s="32" t="s">
        <v>146</v>
      </c>
      <c r="C329" s="32"/>
      <c r="D329" s="32"/>
      <c r="E329" s="32"/>
      <c r="F329" s="32"/>
      <c r="G329" s="32"/>
      <c r="H329" s="33"/>
      <c r="I329" s="32"/>
      <c r="J329" s="32"/>
      <c r="K329" s="32">
        <v>-0.5</v>
      </c>
      <c r="L329" s="32"/>
      <c r="M329" s="32"/>
      <c r="N329" s="32"/>
      <c r="O329" s="32"/>
      <c r="P329" s="32"/>
      <c r="Q329" s="32"/>
      <c r="R329" s="32"/>
      <c r="S329" s="32"/>
      <c r="T329" s="32"/>
      <c r="U329" s="32"/>
      <c r="V329" s="32"/>
      <c r="W329" s="32"/>
      <c r="X329" s="32"/>
      <c r="Y329" s="32">
        <v>-0.5</v>
      </c>
      <c r="Z329" s="32"/>
      <c r="AA329" s="32"/>
      <c r="AB329" s="32"/>
      <c r="AC329" s="32"/>
      <c r="AD329" s="32"/>
      <c r="AE329" s="32"/>
      <c r="AF329" s="32"/>
      <c r="AG329" s="32"/>
      <c r="AH329" s="32"/>
      <c r="AI329" s="32"/>
      <c r="AJ329" s="32"/>
      <c r="AK329" s="32"/>
      <c r="AL329" s="32"/>
      <c r="AM329" s="32"/>
      <c r="AN329" s="32"/>
    </row>
    <row r="330" spans="1:40" s="4" customFormat="1">
      <c r="A330" s="32" t="s">
        <v>2</v>
      </c>
      <c r="B330" s="32" t="s">
        <v>401</v>
      </c>
      <c r="C330" s="32"/>
      <c r="D330" s="32"/>
      <c r="E330" s="32"/>
      <c r="F330" s="32"/>
      <c r="G330" s="32"/>
      <c r="H330" s="33">
        <v>2.5</v>
      </c>
      <c r="I330" s="32">
        <v>-0.5</v>
      </c>
      <c r="J330" s="32"/>
      <c r="K330" s="32"/>
      <c r="L330" s="32">
        <v>-0.5</v>
      </c>
      <c r="M330" s="32">
        <v>-0.5</v>
      </c>
      <c r="N330" s="32"/>
      <c r="O330" s="32"/>
      <c r="P330" s="32"/>
      <c r="Q330" s="32"/>
      <c r="R330" s="32"/>
      <c r="S330" s="32"/>
      <c r="T330" s="32">
        <v>-0.5</v>
      </c>
      <c r="U330" s="32"/>
      <c r="V330" s="32"/>
      <c r="W330" s="32"/>
      <c r="X330" s="32"/>
      <c r="Y330" s="32"/>
      <c r="Z330" s="32"/>
      <c r="AA330" s="32"/>
      <c r="AB330" s="32"/>
      <c r="AC330" s="32"/>
      <c r="AD330" s="32">
        <v>-0.5</v>
      </c>
      <c r="AE330" s="32"/>
      <c r="AF330" s="32"/>
      <c r="AG330" s="32"/>
      <c r="AH330" s="32"/>
      <c r="AI330" s="32"/>
      <c r="AJ330" s="32">
        <v>-0.5</v>
      </c>
      <c r="AK330" s="32">
        <v>-0.5</v>
      </c>
      <c r="AL330" s="32"/>
      <c r="AM330" s="32"/>
      <c r="AN330" s="32"/>
    </row>
    <row r="331" spans="1:40" s="4" customFormat="1">
      <c r="A331" s="32" t="s">
        <v>2</v>
      </c>
      <c r="B331" s="32" t="s">
        <v>147</v>
      </c>
      <c r="C331" s="32"/>
      <c r="D331" s="32"/>
      <c r="E331" s="32"/>
      <c r="F331" s="32"/>
      <c r="G331" s="32"/>
      <c r="H331" s="33"/>
      <c r="I331" s="32"/>
      <c r="J331" s="32"/>
      <c r="K331" s="32"/>
      <c r="L331" s="32"/>
      <c r="M331" s="32"/>
      <c r="N331" s="32"/>
      <c r="O331" s="32"/>
      <c r="P331" s="32"/>
      <c r="Q331" s="32"/>
      <c r="R331" s="32"/>
      <c r="S331" s="32"/>
      <c r="T331" s="32">
        <v>-0.5</v>
      </c>
      <c r="U331" s="32"/>
      <c r="V331" s="32"/>
      <c r="W331" s="32"/>
      <c r="X331" s="32"/>
      <c r="Y331" s="32"/>
      <c r="Z331" s="32"/>
      <c r="AA331" s="32"/>
      <c r="AB331" s="32"/>
      <c r="AC331" s="32"/>
      <c r="AD331" s="32"/>
      <c r="AE331" s="32"/>
      <c r="AF331" s="32"/>
      <c r="AG331" s="32"/>
      <c r="AH331" s="32"/>
      <c r="AI331" s="32"/>
      <c r="AJ331" s="32"/>
      <c r="AK331" s="32"/>
      <c r="AL331" s="32"/>
      <c r="AM331" s="32"/>
      <c r="AN331" s="32"/>
    </row>
    <row r="332" spans="1:40" s="4" customFormat="1">
      <c r="A332" s="32" t="s">
        <v>8</v>
      </c>
      <c r="B332" s="32" t="s">
        <v>150</v>
      </c>
      <c r="C332" s="32"/>
      <c r="D332" s="32"/>
      <c r="E332" s="32"/>
      <c r="F332" s="32"/>
      <c r="G332" s="32"/>
      <c r="H332" s="33"/>
      <c r="I332" s="3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row>
    <row r="333" spans="1:40" s="4" customFormat="1">
      <c r="A333" s="32" t="s">
        <v>8</v>
      </c>
      <c r="B333" s="32" t="s">
        <v>502</v>
      </c>
      <c r="C333" s="32"/>
      <c r="D333" s="32"/>
      <c r="E333" s="32"/>
      <c r="F333" s="32"/>
      <c r="G333" s="32"/>
      <c r="H333" s="33"/>
      <c r="I333" s="32"/>
      <c r="J333" s="32"/>
      <c r="K333" s="32"/>
      <c r="L333" s="32"/>
      <c r="M333" s="32"/>
      <c r="N333" s="32"/>
      <c r="O333" s="32"/>
      <c r="P333" s="32"/>
      <c r="Q333" s="32"/>
      <c r="R333" s="32"/>
      <c r="S333" s="32"/>
      <c r="T333" s="32"/>
      <c r="U333" s="32"/>
      <c r="V333" s="32"/>
      <c r="W333" s="32">
        <v>3</v>
      </c>
      <c r="X333" s="32">
        <v>-0.5</v>
      </c>
      <c r="Y333" s="32"/>
      <c r="Z333" s="32">
        <v>-1</v>
      </c>
      <c r="AA333" s="32"/>
      <c r="AB333" s="32">
        <v>-0.5</v>
      </c>
      <c r="AC333" s="32"/>
      <c r="AD333" s="32">
        <v>3</v>
      </c>
      <c r="AE333" s="32"/>
      <c r="AF333" s="32"/>
      <c r="AG333" s="32"/>
      <c r="AH333" s="32"/>
      <c r="AI333" s="32">
        <v>-0.5</v>
      </c>
      <c r="AJ333" s="32"/>
      <c r="AK333" s="32"/>
      <c r="AL333" s="32"/>
      <c r="AM333" s="32">
        <v>-0.5</v>
      </c>
      <c r="AN333" s="32"/>
    </row>
    <row r="334" spans="1:40" s="4" customFormat="1">
      <c r="A334" s="32" t="s">
        <v>8</v>
      </c>
      <c r="B334" s="32" t="s">
        <v>52</v>
      </c>
      <c r="C334" s="32"/>
      <c r="D334" s="32"/>
      <c r="E334" s="32"/>
      <c r="F334" s="32"/>
      <c r="G334" s="32"/>
      <c r="H334" s="33"/>
      <c r="I334" s="32"/>
      <c r="J334" s="32"/>
      <c r="K334" s="32"/>
      <c r="L334" s="32"/>
      <c r="M334" s="32"/>
      <c r="N334" s="32"/>
      <c r="O334" s="32"/>
      <c r="P334" s="32"/>
      <c r="Q334" s="32">
        <v>-0.5</v>
      </c>
      <c r="R334" s="32" t="s">
        <v>429</v>
      </c>
      <c r="S334" s="32"/>
      <c r="T334" s="32"/>
      <c r="U334" s="32"/>
      <c r="V334" s="32"/>
      <c r="W334" s="32"/>
      <c r="X334" s="32"/>
      <c r="Y334" s="32"/>
      <c r="Z334" s="32">
        <v>-0.5</v>
      </c>
      <c r="AA334" s="32"/>
      <c r="AB334" s="32"/>
      <c r="AC334" s="32">
        <v>-0.5</v>
      </c>
      <c r="AD334" s="32"/>
      <c r="AE334" s="32"/>
      <c r="AF334" s="32"/>
      <c r="AG334" s="32"/>
      <c r="AH334" s="32"/>
      <c r="AI334" s="32">
        <v>-0.5</v>
      </c>
      <c r="AJ334" s="32"/>
      <c r="AK334" s="32"/>
      <c r="AL334" s="32"/>
      <c r="AM334" s="32"/>
      <c r="AN334" s="32"/>
    </row>
    <row r="335" spans="1:40" s="4" customFormat="1">
      <c r="A335" s="32" t="s">
        <v>8</v>
      </c>
      <c r="B335" s="32" t="s">
        <v>149</v>
      </c>
      <c r="C335" s="32"/>
      <c r="D335" s="32"/>
      <c r="E335" s="32"/>
      <c r="F335" s="32"/>
      <c r="G335" s="32"/>
      <c r="H335" s="33"/>
      <c r="I335" s="32"/>
      <c r="J335" s="32">
        <v>-0.5</v>
      </c>
      <c r="K335" s="32"/>
      <c r="L335" s="32"/>
      <c r="M335" s="32"/>
      <c r="N335" s="32">
        <v>-0.5</v>
      </c>
      <c r="O335" s="32"/>
      <c r="P335" s="32"/>
      <c r="Q335" s="32"/>
      <c r="R335" s="32">
        <v>-0.5</v>
      </c>
      <c r="S335" s="32"/>
      <c r="T335" s="32"/>
      <c r="U335" s="32"/>
      <c r="V335" s="32"/>
      <c r="W335" s="32"/>
      <c r="X335" s="32">
        <v>-0.5</v>
      </c>
      <c r="Y335" s="32"/>
      <c r="Z335" s="32"/>
      <c r="AA335" s="32"/>
      <c r="AB335" s="32"/>
      <c r="AC335" s="32"/>
      <c r="AD335" s="32"/>
      <c r="AE335" s="32"/>
      <c r="AF335" s="32"/>
      <c r="AG335" s="32"/>
      <c r="AH335" s="32"/>
      <c r="AI335" s="32"/>
      <c r="AJ335" s="32">
        <v>-0.5</v>
      </c>
      <c r="AK335" s="32"/>
      <c r="AL335" s="32"/>
      <c r="AM335" s="32"/>
      <c r="AN335" s="32"/>
    </row>
    <row r="336" spans="1:40" s="4" customFormat="1">
      <c r="A336" s="32" t="s">
        <v>8</v>
      </c>
      <c r="B336" s="32" t="s">
        <v>151</v>
      </c>
      <c r="C336" s="32"/>
      <c r="D336" s="32">
        <v>2.5</v>
      </c>
      <c r="E336" s="32">
        <v>-0.5</v>
      </c>
      <c r="F336" s="32"/>
      <c r="G336" s="32"/>
      <c r="H336" s="33"/>
      <c r="I336" s="32"/>
      <c r="J336" s="32"/>
      <c r="K336" s="32"/>
      <c r="L336" s="32">
        <v>2.5</v>
      </c>
      <c r="M336" s="32">
        <v>-0.5</v>
      </c>
      <c r="N336" s="32"/>
      <c r="O336" s="32">
        <v>-0.5</v>
      </c>
      <c r="P336" s="32">
        <v>-0.5</v>
      </c>
      <c r="Q336" s="32"/>
      <c r="R336" s="32">
        <v>-0.5</v>
      </c>
      <c r="S336" s="32"/>
      <c r="T336" s="32"/>
      <c r="U336" s="32"/>
      <c r="V336" s="32"/>
      <c r="W336" s="32">
        <v>2.5</v>
      </c>
      <c r="X336" s="32"/>
      <c r="Y336" s="32">
        <v>-0.5</v>
      </c>
      <c r="Z336" s="32"/>
      <c r="AA336" s="32">
        <v>2.5</v>
      </c>
      <c r="AB336" s="32"/>
      <c r="AC336" s="32">
        <v>-0.5</v>
      </c>
      <c r="AD336" s="32"/>
      <c r="AE336" s="32"/>
      <c r="AF336" s="32"/>
      <c r="AG336" s="32"/>
      <c r="AH336" s="32"/>
      <c r="AI336" s="32"/>
      <c r="AJ336" s="32"/>
      <c r="AK336" s="32">
        <v>-0.5</v>
      </c>
      <c r="AL336" s="32">
        <v>-0.5</v>
      </c>
      <c r="AM336" s="32"/>
      <c r="AN336" s="32"/>
    </row>
    <row r="337" spans="1:40" s="4" customFormat="1">
      <c r="A337" s="32" t="s">
        <v>8</v>
      </c>
      <c r="B337" s="32" t="s">
        <v>152</v>
      </c>
      <c r="C337" s="32"/>
      <c r="D337" s="32"/>
      <c r="E337" s="32"/>
      <c r="F337" s="32"/>
      <c r="G337" s="32">
        <v>3</v>
      </c>
      <c r="H337" s="33"/>
      <c r="I337" s="32">
        <v>-0.5</v>
      </c>
      <c r="J337" s="32"/>
      <c r="K337" s="32"/>
      <c r="L337" s="32">
        <v>-0.5</v>
      </c>
      <c r="M337" s="32"/>
      <c r="N337" s="32"/>
      <c r="O337" s="32">
        <v>-0.5</v>
      </c>
      <c r="P337" s="32"/>
      <c r="Q337" s="32"/>
      <c r="R337" s="32">
        <v>-0.5</v>
      </c>
      <c r="S337" s="32">
        <v>-0.5</v>
      </c>
      <c r="T337" s="32">
        <v>-0.5</v>
      </c>
      <c r="U337" s="32"/>
      <c r="V337" s="32"/>
      <c r="W337" s="32"/>
      <c r="X337" s="32"/>
      <c r="Y337" s="32"/>
      <c r="Z337" s="32"/>
      <c r="AA337" s="32"/>
      <c r="AB337" s="32"/>
      <c r="AC337" s="32"/>
      <c r="AD337" s="32"/>
      <c r="AE337" s="32"/>
      <c r="AF337" s="32"/>
      <c r="AG337" s="32"/>
      <c r="AH337" s="32"/>
      <c r="AI337" s="32"/>
      <c r="AJ337" s="32"/>
      <c r="AK337" s="32"/>
      <c r="AL337" s="32"/>
      <c r="AM337" s="32"/>
      <c r="AN337" s="32"/>
    </row>
    <row r="338" spans="1:40" s="4" customFormat="1">
      <c r="A338" s="32" t="s">
        <v>8</v>
      </c>
      <c r="B338" s="32" t="s">
        <v>575</v>
      </c>
      <c r="C338" s="32"/>
      <c r="D338" s="32"/>
      <c r="E338" s="32"/>
      <c r="F338" s="32"/>
      <c r="G338" s="32"/>
      <c r="H338" s="33"/>
      <c r="I338" s="3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v>-0.5</v>
      </c>
      <c r="AN338" s="32"/>
    </row>
    <row r="339" spans="1:40" s="4" customFormat="1">
      <c r="A339" s="32" t="s">
        <v>8</v>
      </c>
      <c r="B339" s="32" t="s">
        <v>153</v>
      </c>
      <c r="C339" s="32">
        <v>-0.5</v>
      </c>
      <c r="D339" s="32"/>
      <c r="E339" s="32">
        <v>-0.5</v>
      </c>
      <c r="F339" s="32"/>
      <c r="G339" s="32">
        <v>-0.5</v>
      </c>
      <c r="H339" s="32">
        <v>-0.5</v>
      </c>
      <c r="I339" s="32"/>
      <c r="J339" s="32"/>
      <c r="K339" s="32"/>
      <c r="L339" s="32">
        <v>-0.5</v>
      </c>
      <c r="M339" s="32"/>
      <c r="N339" s="32">
        <v>-0.5</v>
      </c>
      <c r="O339" s="32"/>
      <c r="P339" s="32"/>
      <c r="Q339" s="32"/>
      <c r="R339" s="32">
        <v>-0.5</v>
      </c>
      <c r="S339" s="32">
        <v>-0.5</v>
      </c>
      <c r="T339" s="32">
        <v>-0.5</v>
      </c>
      <c r="U339" s="32"/>
      <c r="V339" s="32"/>
      <c r="W339" s="32"/>
      <c r="X339" s="32"/>
      <c r="Y339" s="32"/>
      <c r="Z339" s="32"/>
      <c r="AA339" s="32"/>
      <c r="AB339" s="32"/>
      <c r="AC339" s="32"/>
      <c r="AD339" s="32"/>
      <c r="AE339" s="32"/>
      <c r="AF339" s="32"/>
      <c r="AG339" s="32"/>
      <c r="AH339" s="32"/>
      <c r="AI339" s="32"/>
      <c r="AJ339" s="32"/>
      <c r="AK339" s="32"/>
      <c r="AL339" s="32"/>
      <c r="AM339" s="32"/>
      <c r="AN339" s="32"/>
    </row>
    <row r="340" spans="1:40" s="4" customFormat="1">
      <c r="A340" s="32" t="s">
        <v>14</v>
      </c>
      <c r="B340" s="32" t="s">
        <v>654</v>
      </c>
      <c r="C340" s="32"/>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row>
    <row r="341" spans="1:40" s="4" customFormat="1">
      <c r="A341" s="32" t="s">
        <v>14</v>
      </c>
      <c r="B341" s="32" t="s">
        <v>366</v>
      </c>
      <c r="C341" s="32"/>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v>-0.5</v>
      </c>
      <c r="AN341" s="32"/>
    </row>
    <row r="342" spans="1:40" s="4" customFormat="1">
      <c r="A342" s="32" t="s">
        <v>14</v>
      </c>
      <c r="B342" s="32" t="s">
        <v>629</v>
      </c>
      <c r="C342" s="32"/>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row>
    <row r="343" spans="1:40" s="4" customFormat="1">
      <c r="A343" s="32" t="s">
        <v>14</v>
      </c>
      <c r="B343" s="32" t="s">
        <v>503</v>
      </c>
      <c r="C343" s="32"/>
      <c r="D343" s="32"/>
      <c r="E343" s="32"/>
      <c r="F343" s="32"/>
      <c r="G343" s="32"/>
      <c r="H343" s="33"/>
      <c r="I343" s="3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v>-1</v>
      </c>
      <c r="AN343" s="32"/>
    </row>
    <row r="344" spans="1:40" s="4" customFormat="1">
      <c r="A344" s="32" t="s">
        <v>14</v>
      </c>
      <c r="B344" s="32" t="s">
        <v>154</v>
      </c>
      <c r="C344" s="32"/>
      <c r="D344" s="32"/>
      <c r="E344" s="32"/>
      <c r="F344" s="32"/>
      <c r="G344" s="32"/>
      <c r="H344" s="33"/>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row>
    <row r="345" spans="1:40" s="4" customFormat="1">
      <c r="A345" s="32" t="s">
        <v>14</v>
      </c>
      <c r="B345" s="32" t="s">
        <v>358</v>
      </c>
      <c r="C345" s="32"/>
      <c r="D345" s="32">
        <v>2</v>
      </c>
      <c r="E345" s="32"/>
      <c r="F345" s="32"/>
      <c r="G345" s="32"/>
      <c r="H345" s="33"/>
      <c r="I345" s="32"/>
      <c r="J345" s="32">
        <v>-0.5</v>
      </c>
      <c r="K345" s="32"/>
      <c r="L345" s="32">
        <v>-0.5</v>
      </c>
      <c r="M345" s="32"/>
      <c r="N345" s="32"/>
      <c r="O345" s="32"/>
      <c r="P345" s="32">
        <v>-0.5</v>
      </c>
      <c r="Q345" s="32"/>
      <c r="R345" s="32"/>
      <c r="S345" s="32"/>
      <c r="T345" s="32"/>
      <c r="U345" s="32"/>
      <c r="V345" s="32"/>
      <c r="W345" s="32"/>
      <c r="X345" s="32">
        <v>6</v>
      </c>
      <c r="Y345" s="32"/>
      <c r="Z345" s="32"/>
      <c r="AA345" s="32"/>
      <c r="AB345" s="32"/>
      <c r="AC345" s="32"/>
      <c r="AD345" s="32">
        <v>-1</v>
      </c>
      <c r="AE345" s="32"/>
      <c r="AF345" s="32"/>
      <c r="AG345" s="32">
        <v>3</v>
      </c>
      <c r="AH345" s="32"/>
      <c r="AI345" s="32"/>
      <c r="AJ345" s="32"/>
      <c r="AK345" s="32"/>
      <c r="AL345" s="32"/>
      <c r="AM345" s="32"/>
      <c r="AN345" s="32"/>
    </row>
    <row r="346" spans="1:40" s="4" customFormat="1">
      <c r="A346" s="32" t="s">
        <v>14</v>
      </c>
      <c r="B346" s="32" t="s">
        <v>155</v>
      </c>
      <c r="C346" s="32"/>
      <c r="D346" s="32">
        <v>3</v>
      </c>
      <c r="E346" s="32">
        <v>6</v>
      </c>
      <c r="F346" s="32">
        <v>-0.5</v>
      </c>
      <c r="G346" s="32"/>
      <c r="H346" s="33"/>
      <c r="I346" s="32"/>
      <c r="J346" s="32">
        <v>-0.5</v>
      </c>
      <c r="K346" s="32"/>
      <c r="L346" s="32">
        <v>3</v>
      </c>
      <c r="M346" s="32">
        <v>3</v>
      </c>
      <c r="N346" s="32">
        <v>-0.5</v>
      </c>
      <c r="O346" s="32"/>
      <c r="P346" s="32"/>
      <c r="Q346" s="32">
        <v>2.5</v>
      </c>
      <c r="R346" s="32"/>
      <c r="S346" s="32"/>
      <c r="T346" s="32">
        <v>-0.5</v>
      </c>
      <c r="U346" s="32"/>
      <c r="V346" s="32"/>
      <c r="W346" s="32">
        <v>3</v>
      </c>
      <c r="X346" s="32">
        <v>1.5</v>
      </c>
      <c r="Y346" s="32"/>
      <c r="Z346" s="32">
        <v>2</v>
      </c>
      <c r="AA346" s="32">
        <v>3</v>
      </c>
      <c r="AB346" s="32"/>
      <c r="AC346" s="32"/>
      <c r="AD346" s="32">
        <v>3</v>
      </c>
      <c r="AE346" s="32"/>
      <c r="AF346" s="32"/>
      <c r="AG346" s="32">
        <v>3</v>
      </c>
      <c r="AH346" s="32"/>
      <c r="AI346" s="32">
        <v>2</v>
      </c>
      <c r="AJ346" s="32"/>
      <c r="AK346" s="32"/>
      <c r="AL346" s="32">
        <v>5.5</v>
      </c>
      <c r="AM346" s="32"/>
      <c r="AN346" s="32"/>
    </row>
    <row r="347" spans="1:40" s="4" customFormat="1">
      <c r="A347" s="36" t="s">
        <v>14</v>
      </c>
      <c r="B347" s="36" t="s">
        <v>400</v>
      </c>
      <c r="C347" s="36"/>
      <c r="D347" s="36"/>
      <c r="E347" s="36"/>
      <c r="F347" s="36"/>
      <c r="G347" s="36"/>
      <c r="H347" s="37"/>
      <c r="I347" s="36"/>
      <c r="J347" s="36">
        <v>3</v>
      </c>
      <c r="K347" s="36"/>
      <c r="L347" s="36"/>
      <c r="M347" s="36"/>
      <c r="N347" s="36"/>
      <c r="O347" s="36">
        <v>-0.5</v>
      </c>
      <c r="P347" s="36"/>
      <c r="Q347" s="36">
        <v>3</v>
      </c>
      <c r="R347" s="36"/>
      <c r="S347" s="36">
        <v>3</v>
      </c>
      <c r="T347" s="36"/>
      <c r="U347" s="36"/>
      <c r="V347" s="36"/>
      <c r="W347" s="36"/>
      <c r="X347" s="36"/>
      <c r="Y347" s="36"/>
      <c r="Z347" s="36"/>
      <c r="AA347" s="36"/>
      <c r="AB347" s="36"/>
      <c r="AC347" s="36"/>
      <c r="AD347" s="36"/>
      <c r="AE347" s="36">
        <v>3</v>
      </c>
      <c r="AF347" s="36"/>
      <c r="AG347" s="36"/>
      <c r="AH347" s="36"/>
      <c r="AI347" s="36">
        <v>3</v>
      </c>
      <c r="AJ347" s="36"/>
      <c r="AK347" s="36"/>
      <c r="AL347" s="36"/>
      <c r="AM347" s="36"/>
      <c r="AN347" s="36"/>
    </row>
    <row r="348" spans="1:40" s="4" customFormat="1">
      <c r="A348" s="148" t="s">
        <v>292</v>
      </c>
      <c r="B348" s="148"/>
      <c r="C348" s="148"/>
      <c r="D348" s="148"/>
      <c r="E348" s="148"/>
      <c r="F348" s="148"/>
      <c r="G348" s="148"/>
      <c r="H348" s="148"/>
      <c r="I348" s="148"/>
      <c r="J348" s="148"/>
      <c r="K348" s="148"/>
      <c r="L348" s="148"/>
      <c r="M348" s="148"/>
      <c r="N348" s="148"/>
      <c r="O348" s="148"/>
      <c r="P348" s="148"/>
      <c r="Q348" s="148"/>
      <c r="R348" s="148"/>
      <c r="S348" s="148"/>
      <c r="T348" s="148"/>
      <c r="U348" s="148"/>
      <c r="V348" s="148"/>
      <c r="W348" s="148"/>
      <c r="X348" s="148"/>
      <c r="Y348" s="148"/>
      <c r="Z348" s="148"/>
      <c r="AA348" s="148"/>
      <c r="AB348" s="148"/>
      <c r="AC348" s="148"/>
      <c r="AD348" s="148"/>
      <c r="AE348" s="148"/>
      <c r="AF348" s="148"/>
      <c r="AG348" s="148"/>
      <c r="AH348" s="148"/>
      <c r="AI348" s="148"/>
      <c r="AJ348" s="148"/>
      <c r="AK348" s="148"/>
      <c r="AL348" s="148"/>
      <c r="AM348" s="148"/>
      <c r="AN348" s="148"/>
    </row>
    <row r="349" spans="1:40" s="4" customFormat="1">
      <c r="A349" s="38" t="s">
        <v>0</v>
      </c>
      <c r="B349" s="38" t="s">
        <v>156</v>
      </c>
      <c r="C349" s="38">
        <v>-2</v>
      </c>
      <c r="D349" s="38">
        <v>-1</v>
      </c>
      <c r="E349" s="38">
        <v>-2</v>
      </c>
      <c r="F349" s="38">
        <v>-2</v>
      </c>
      <c r="G349" s="38">
        <v>-3</v>
      </c>
      <c r="H349" s="39"/>
      <c r="I349" s="38">
        <v>-3</v>
      </c>
      <c r="J349" s="38"/>
      <c r="K349" s="38"/>
      <c r="L349" s="38"/>
      <c r="M349" s="38"/>
      <c r="N349" s="38"/>
      <c r="O349" s="38">
        <v>-1</v>
      </c>
      <c r="P349" s="38"/>
      <c r="Q349" s="38"/>
      <c r="R349" s="38">
        <v>-1</v>
      </c>
      <c r="S349" s="38">
        <v>-1</v>
      </c>
      <c r="T349" s="38"/>
      <c r="U349" s="38">
        <v>-4</v>
      </c>
      <c r="V349" s="38"/>
      <c r="W349" s="38"/>
      <c r="X349" s="38">
        <v>-1</v>
      </c>
      <c r="Y349" s="38">
        <v>-3.5</v>
      </c>
      <c r="Z349" s="38"/>
      <c r="AA349" s="38"/>
      <c r="AB349" s="38">
        <v>-2</v>
      </c>
      <c r="AC349" s="38">
        <v>-1</v>
      </c>
      <c r="AD349" s="38">
        <v>-1</v>
      </c>
      <c r="AE349" s="38"/>
      <c r="AF349" s="38">
        <v>-0.5</v>
      </c>
      <c r="AG349" s="38"/>
      <c r="AH349" s="38">
        <v>-3.5</v>
      </c>
      <c r="AI349" s="38"/>
      <c r="AJ349" s="38"/>
      <c r="AK349" s="38">
        <v>-2</v>
      </c>
      <c r="AL349" s="38">
        <v>-0.5</v>
      </c>
      <c r="AM349" s="38"/>
      <c r="AN349" s="38">
        <v>-1</v>
      </c>
    </row>
    <row r="350" spans="1:40" s="4" customFormat="1">
      <c r="A350" s="38" t="s">
        <v>0</v>
      </c>
      <c r="B350" s="38" t="s">
        <v>580</v>
      </c>
      <c r="C350" s="38"/>
      <c r="D350" s="38"/>
      <c r="E350" s="38"/>
      <c r="F350" s="38"/>
      <c r="G350" s="38"/>
      <c r="H350" s="39"/>
      <c r="I350" s="38"/>
      <c r="J350" s="38"/>
      <c r="K350" s="38"/>
      <c r="L350" s="38"/>
      <c r="M350" s="38"/>
      <c r="N350" s="38"/>
      <c r="O350" s="38"/>
      <c r="P350" s="38"/>
      <c r="Q350" s="38"/>
      <c r="R350" s="38"/>
      <c r="S350" s="38"/>
      <c r="T350" s="38"/>
      <c r="U350" s="38"/>
      <c r="V350" s="38"/>
      <c r="W350" s="38">
        <v>-1</v>
      </c>
      <c r="X350" s="38"/>
      <c r="Y350" s="38"/>
      <c r="Z350" s="38"/>
      <c r="AA350" s="38"/>
      <c r="AB350" s="38"/>
      <c r="AC350" s="38"/>
      <c r="AD350" s="38">
        <v>-4</v>
      </c>
      <c r="AE350" s="38">
        <v>-1</v>
      </c>
      <c r="AF350" s="38"/>
      <c r="AG350" s="38"/>
      <c r="AH350" s="38"/>
      <c r="AI350" s="38"/>
      <c r="AJ350" s="38"/>
      <c r="AK350" s="38"/>
      <c r="AL350" s="38"/>
      <c r="AM350" s="38">
        <v>-2</v>
      </c>
      <c r="AN350" s="38"/>
    </row>
    <row r="351" spans="1:40" s="4" customFormat="1">
      <c r="A351" s="38" t="s">
        <v>0</v>
      </c>
      <c r="B351" s="38" t="s">
        <v>518</v>
      </c>
      <c r="C351" s="38"/>
      <c r="D351" s="38"/>
      <c r="E351" s="38"/>
      <c r="F351" s="38"/>
      <c r="G351" s="38"/>
      <c r="H351" s="39"/>
      <c r="I351" s="38"/>
      <c r="J351" s="38"/>
      <c r="K351" s="38">
        <v>-3</v>
      </c>
      <c r="L351" s="38">
        <v>-1</v>
      </c>
      <c r="M351" s="38">
        <v>-2</v>
      </c>
      <c r="N351" s="38"/>
      <c r="O351" s="38"/>
      <c r="P351" s="38">
        <v>-1</v>
      </c>
      <c r="Q351" s="38">
        <v>-2</v>
      </c>
      <c r="R351" s="38">
        <v>-1.5</v>
      </c>
      <c r="S351" s="38"/>
      <c r="T351" s="38"/>
      <c r="U351" s="38"/>
      <c r="V351" s="38"/>
      <c r="W351" s="38"/>
      <c r="X351" s="38"/>
      <c r="Y351" s="38"/>
      <c r="Z351" s="38"/>
      <c r="AA351" s="38"/>
      <c r="AB351" s="38"/>
      <c r="AC351" s="38"/>
      <c r="AD351" s="38"/>
      <c r="AE351" s="38"/>
      <c r="AF351" s="38"/>
      <c r="AG351" s="38"/>
      <c r="AH351" s="38"/>
      <c r="AI351" s="38"/>
      <c r="AJ351" s="38"/>
      <c r="AK351" s="38"/>
      <c r="AL351" s="38"/>
      <c r="AM351" s="38"/>
      <c r="AN351" s="38"/>
    </row>
    <row r="352" spans="1:40" s="4" customFormat="1">
      <c r="A352" s="38" t="s">
        <v>2</v>
      </c>
      <c r="B352" s="38" t="s">
        <v>157</v>
      </c>
      <c r="C352" s="38"/>
      <c r="D352" s="38"/>
      <c r="E352" s="38"/>
      <c r="F352" s="38"/>
      <c r="G352" s="38">
        <v>3</v>
      </c>
      <c r="H352" s="39"/>
      <c r="I352" s="38"/>
      <c r="J352" s="38"/>
      <c r="K352" s="38"/>
      <c r="L352" s="38"/>
      <c r="M352" s="38"/>
      <c r="N352" s="38"/>
      <c r="O352" s="38"/>
      <c r="P352" s="38"/>
      <c r="Q352" s="38"/>
      <c r="R352" s="38"/>
      <c r="S352" s="38"/>
      <c r="T352" s="38"/>
      <c r="U352" s="38"/>
      <c r="V352" s="38"/>
      <c r="W352" s="38"/>
      <c r="X352" s="38"/>
      <c r="Y352" s="38"/>
      <c r="Z352" s="38"/>
      <c r="AA352" s="38"/>
      <c r="AB352" s="38"/>
      <c r="AC352" s="38"/>
      <c r="AD352" s="38"/>
      <c r="AE352" s="38"/>
      <c r="AF352" s="38"/>
      <c r="AG352" s="38"/>
      <c r="AH352" s="38"/>
      <c r="AI352" s="38"/>
      <c r="AJ352" s="38">
        <v>-0.5</v>
      </c>
      <c r="AK352" s="38"/>
      <c r="AL352" s="38"/>
      <c r="AM352" s="38"/>
      <c r="AN352" s="38"/>
    </row>
    <row r="353" spans="1:40" s="4" customFormat="1">
      <c r="A353" s="38" t="s">
        <v>2</v>
      </c>
      <c r="B353" s="38" t="s">
        <v>544</v>
      </c>
      <c r="C353" s="38"/>
      <c r="D353" s="38"/>
      <c r="E353" s="38"/>
      <c r="F353" s="38"/>
      <c r="G353" s="38"/>
      <c r="H353" s="39"/>
      <c r="I353" s="38"/>
      <c r="J353" s="38"/>
      <c r="K353" s="38"/>
      <c r="L353" s="38"/>
      <c r="M353" s="38"/>
      <c r="N353" s="38"/>
      <c r="O353" s="38">
        <v>-0.5</v>
      </c>
      <c r="P353" s="38"/>
      <c r="Q353" s="38"/>
      <c r="R353" s="38"/>
      <c r="S353" s="38"/>
      <c r="T353" s="38"/>
      <c r="U353" s="38">
        <v>-0.5</v>
      </c>
      <c r="V353" s="38"/>
      <c r="W353" s="38"/>
      <c r="X353" s="38">
        <v>-0.5</v>
      </c>
      <c r="Y353" s="38"/>
      <c r="Z353" s="38"/>
      <c r="AA353" s="38"/>
      <c r="AB353" s="38">
        <v>-0.5</v>
      </c>
      <c r="AC353" s="38"/>
      <c r="AD353" s="38">
        <v>-0.5</v>
      </c>
      <c r="AE353" s="38"/>
      <c r="AF353" s="38">
        <v>-0.5</v>
      </c>
      <c r="AG353" s="38"/>
      <c r="AH353" s="38"/>
      <c r="AI353" s="38"/>
      <c r="AJ353" s="38"/>
      <c r="AK353" s="38"/>
      <c r="AL353" s="38"/>
      <c r="AM353" s="38"/>
      <c r="AN353" s="38"/>
    </row>
    <row r="354" spans="1:40" s="4" customFormat="1">
      <c r="A354" s="38" t="s">
        <v>2</v>
      </c>
      <c r="B354" s="38" t="s">
        <v>158</v>
      </c>
      <c r="C354" s="38"/>
      <c r="D354" s="38"/>
      <c r="E354" s="38"/>
      <c r="F354" s="38"/>
      <c r="G354" s="38"/>
      <c r="H354" s="39"/>
      <c r="I354" s="38">
        <v>-0.5</v>
      </c>
      <c r="J354" s="38"/>
      <c r="K354" s="38"/>
      <c r="L354" s="38"/>
      <c r="M354" s="38"/>
      <c r="N354" s="38"/>
      <c r="O354" s="38"/>
      <c r="P354" s="38"/>
      <c r="Q354" s="38"/>
      <c r="R354" s="38"/>
      <c r="S354" s="38">
        <v>-0.5</v>
      </c>
      <c r="T354" s="38"/>
      <c r="U354" s="38"/>
      <c r="V354" s="38"/>
      <c r="W354" s="38"/>
      <c r="X354" s="38"/>
      <c r="Y354" s="38"/>
      <c r="Z354" s="38"/>
      <c r="AA354" s="38">
        <v>-0.5</v>
      </c>
      <c r="AB354" s="38"/>
      <c r="AC354" s="38"/>
      <c r="AD354" s="38"/>
      <c r="AE354" s="38"/>
      <c r="AF354" s="38">
        <v>-0.5</v>
      </c>
      <c r="AG354" s="38"/>
      <c r="AH354" s="38"/>
      <c r="AI354" s="38"/>
      <c r="AJ354" s="38"/>
      <c r="AK354" s="38"/>
      <c r="AL354" s="38"/>
      <c r="AM354" s="38"/>
      <c r="AN354" s="38"/>
    </row>
    <row r="355" spans="1:40" s="4" customFormat="1">
      <c r="A355" s="38" t="s">
        <v>2</v>
      </c>
      <c r="B355" s="38" t="s">
        <v>526</v>
      </c>
      <c r="C355" s="38"/>
      <c r="D355" s="38"/>
      <c r="E355" s="38"/>
      <c r="F355" s="38"/>
      <c r="G355" s="38"/>
      <c r="H355" s="39"/>
      <c r="I355" s="38"/>
      <c r="J355" s="38"/>
      <c r="K355" s="38"/>
      <c r="L355" s="38">
        <v>-0.5</v>
      </c>
      <c r="M355" s="38"/>
      <c r="N355" s="38"/>
      <c r="O355" s="38"/>
      <c r="P355" s="38"/>
      <c r="Q355" s="38"/>
      <c r="R355" s="38"/>
      <c r="S355" s="38">
        <v>-0.5</v>
      </c>
      <c r="T355" s="38"/>
      <c r="U355" s="38">
        <v>-0.5</v>
      </c>
      <c r="V355" s="38"/>
      <c r="W355" s="38"/>
      <c r="X355" s="38"/>
      <c r="Y355" s="38"/>
      <c r="Z355" s="38"/>
      <c r="AA355" s="38"/>
      <c r="AB355" s="38"/>
      <c r="AC355" s="38">
        <v>-0.5</v>
      </c>
      <c r="AD355" s="38"/>
      <c r="AE355" s="38"/>
      <c r="AF355" s="38"/>
      <c r="AG355" s="38"/>
      <c r="AH355" s="38"/>
      <c r="AI355" s="38"/>
      <c r="AJ355" s="38"/>
      <c r="AK355" s="38"/>
      <c r="AL355" s="38"/>
      <c r="AM355" s="38"/>
      <c r="AN355" s="38">
        <v>-1</v>
      </c>
    </row>
    <row r="356" spans="1:40" s="4" customFormat="1">
      <c r="A356" s="38" t="s">
        <v>2</v>
      </c>
      <c r="B356" s="38" t="s">
        <v>159</v>
      </c>
      <c r="C356" s="38"/>
      <c r="D356" s="38">
        <v>3</v>
      </c>
      <c r="E356" s="38"/>
      <c r="F356" s="38"/>
      <c r="G356" s="38"/>
      <c r="H356" s="39"/>
      <c r="I356" s="38">
        <v>-1</v>
      </c>
      <c r="J356" s="38"/>
      <c r="K356" s="38"/>
      <c r="L356" s="38"/>
      <c r="M356" s="38"/>
      <c r="N356" s="38"/>
      <c r="O356" s="38"/>
      <c r="P356" s="38"/>
      <c r="Q356" s="38">
        <v>-0.5</v>
      </c>
      <c r="R356" s="38"/>
      <c r="S356" s="38"/>
      <c r="T356" s="38"/>
      <c r="U356" s="38"/>
      <c r="V356" s="38"/>
      <c r="W356" s="38"/>
      <c r="X356" s="38"/>
      <c r="Y356" s="38"/>
      <c r="Z356" s="38"/>
      <c r="AA356" s="38"/>
      <c r="AB356" s="38"/>
      <c r="AC356" s="38">
        <v>-0.5</v>
      </c>
      <c r="AD356" s="38">
        <v>-0.5</v>
      </c>
      <c r="AE356" s="38"/>
      <c r="AF356" s="38">
        <v>2.5</v>
      </c>
      <c r="AG356" s="38"/>
      <c r="AH356" s="38"/>
      <c r="AI356" s="38">
        <v>-0.5</v>
      </c>
      <c r="AJ356" s="38"/>
      <c r="AK356" s="38"/>
      <c r="AL356" s="38">
        <v>-0.5</v>
      </c>
      <c r="AM356" s="38">
        <v>-0.5</v>
      </c>
      <c r="AN356" s="38">
        <v>-1</v>
      </c>
    </row>
    <row r="357" spans="1:40" s="4" customFormat="1">
      <c r="A357" s="38" t="s">
        <v>2</v>
      </c>
      <c r="B357" s="38" t="s">
        <v>563</v>
      </c>
      <c r="C357" s="38"/>
      <c r="D357" s="38"/>
      <c r="E357" s="38"/>
      <c r="F357" s="38"/>
      <c r="G357" s="38"/>
      <c r="H357" s="39"/>
      <c r="I357" s="38"/>
      <c r="J357" s="38"/>
      <c r="K357" s="38"/>
      <c r="L357" s="38"/>
      <c r="M357" s="38"/>
      <c r="N357" s="38"/>
      <c r="O357" s="38"/>
      <c r="P357" s="38"/>
      <c r="Q357" s="38"/>
      <c r="R357" s="38"/>
      <c r="S357" s="38"/>
      <c r="T357" s="38"/>
      <c r="U357" s="38"/>
      <c r="V357" s="38"/>
      <c r="W357" s="38"/>
      <c r="X357" s="38">
        <v>3</v>
      </c>
      <c r="Y357" s="38"/>
      <c r="Z357" s="38"/>
      <c r="AA357" s="38">
        <v>3</v>
      </c>
      <c r="AB357" s="38"/>
      <c r="AC357" s="38"/>
      <c r="AD357" s="38">
        <v>2.5</v>
      </c>
      <c r="AE357" s="38"/>
      <c r="AF357" s="38"/>
      <c r="AG357" s="38"/>
      <c r="AH357" s="38"/>
      <c r="AI357" s="38"/>
      <c r="AJ357" s="38">
        <v>-0.5</v>
      </c>
      <c r="AK357" s="38">
        <v>-0.5</v>
      </c>
      <c r="AL357" s="38"/>
      <c r="AM357" s="38"/>
      <c r="AN357" s="38"/>
    </row>
    <row r="358" spans="1:40" s="4" customFormat="1">
      <c r="A358" s="38" t="s">
        <v>2</v>
      </c>
      <c r="B358" s="38" t="s">
        <v>504</v>
      </c>
      <c r="C358" s="38"/>
      <c r="D358" s="38"/>
      <c r="E358" s="38"/>
      <c r="F358" s="38"/>
      <c r="G358" s="38"/>
      <c r="H358" s="39"/>
      <c r="I358" s="38"/>
      <c r="J358" s="38"/>
      <c r="K358" s="38">
        <v>3</v>
      </c>
      <c r="L358" s="38"/>
      <c r="M358" s="38"/>
      <c r="N358" s="38"/>
      <c r="O358" s="38"/>
      <c r="P358" s="38">
        <v>-0.5</v>
      </c>
      <c r="Q358" s="38"/>
      <c r="R358" s="38"/>
      <c r="S358" s="38"/>
      <c r="T358" s="38"/>
      <c r="U358" s="38"/>
      <c r="V358" s="38">
        <v>-0.5</v>
      </c>
      <c r="W358" s="38"/>
      <c r="X358" s="38"/>
      <c r="Y358" s="38"/>
      <c r="Z358" s="38"/>
      <c r="AA358" s="38"/>
      <c r="AB358" s="38"/>
      <c r="AC358" s="38"/>
      <c r="AD358" s="38"/>
      <c r="AE358" s="38"/>
      <c r="AF358" s="38"/>
      <c r="AG358" s="38"/>
      <c r="AH358" s="38"/>
      <c r="AI358" s="38"/>
      <c r="AJ358" s="38"/>
      <c r="AK358" s="38"/>
      <c r="AL358" s="38"/>
      <c r="AM358" s="38"/>
      <c r="AN358" s="38"/>
    </row>
    <row r="359" spans="1:40" s="4" customFormat="1">
      <c r="A359" s="38" t="s">
        <v>2</v>
      </c>
      <c r="B359" s="38" t="s">
        <v>399</v>
      </c>
      <c r="C359" s="38"/>
      <c r="D359" s="38"/>
      <c r="E359" s="38"/>
      <c r="F359" s="38"/>
      <c r="G359" s="38"/>
      <c r="H359" s="39"/>
      <c r="I359" s="38"/>
      <c r="J359" s="38"/>
      <c r="K359" s="38"/>
      <c r="L359" s="38"/>
      <c r="M359" s="38"/>
      <c r="N359" s="38"/>
      <c r="O359" s="38"/>
      <c r="P359" s="38"/>
      <c r="Q359" s="38"/>
      <c r="R359" s="38"/>
      <c r="S359" s="38"/>
      <c r="T359" s="38"/>
      <c r="U359" s="38"/>
      <c r="V359" s="38"/>
      <c r="W359" s="38"/>
      <c r="X359" s="38"/>
      <c r="Y359" s="38"/>
      <c r="Z359" s="38">
        <v>-0.5</v>
      </c>
      <c r="AA359" s="38"/>
      <c r="AB359" s="38"/>
      <c r="AC359" s="38"/>
      <c r="AD359" s="38"/>
      <c r="AE359" s="38"/>
      <c r="AF359" s="38"/>
      <c r="AG359" s="38"/>
      <c r="AH359" s="38"/>
      <c r="AI359" s="38"/>
      <c r="AJ359" s="38"/>
      <c r="AK359" s="38"/>
      <c r="AL359" s="38"/>
      <c r="AM359" s="38"/>
      <c r="AN359" s="38"/>
    </row>
    <row r="360" spans="1:40" s="4" customFormat="1">
      <c r="A360" s="38" t="s">
        <v>2</v>
      </c>
      <c r="B360" s="38" t="s">
        <v>160</v>
      </c>
      <c r="C360" s="38">
        <v>-0.5</v>
      </c>
      <c r="D360" s="38"/>
      <c r="E360" s="38">
        <v>-0.5</v>
      </c>
      <c r="F360" s="38"/>
      <c r="G360" s="38"/>
      <c r="H360" s="39"/>
      <c r="I360" s="38"/>
      <c r="J360" s="38"/>
      <c r="K360" s="38">
        <v>-0.5</v>
      </c>
      <c r="L360" s="38"/>
      <c r="M360" s="38"/>
      <c r="N360" s="38"/>
      <c r="O360" s="38">
        <v>-0.5</v>
      </c>
      <c r="P360" s="38"/>
      <c r="Q360" s="38"/>
      <c r="R360" s="38">
        <v>3</v>
      </c>
      <c r="S360" s="38"/>
      <c r="T360" s="38"/>
      <c r="U360" s="38"/>
      <c r="V360" s="38"/>
      <c r="W360" s="38"/>
      <c r="X360" s="38"/>
      <c r="Y360" s="38"/>
      <c r="Z360" s="38"/>
      <c r="AA360" s="38"/>
      <c r="AB360" s="38"/>
      <c r="AC360" s="38"/>
      <c r="AD360" s="38"/>
      <c r="AE360" s="38"/>
      <c r="AF360" s="38"/>
      <c r="AG360" s="38"/>
      <c r="AH360" s="38"/>
      <c r="AI360" s="38"/>
      <c r="AJ360" s="38"/>
      <c r="AK360" s="38"/>
      <c r="AL360" s="38"/>
      <c r="AM360" s="38"/>
      <c r="AN360" s="38"/>
    </row>
    <row r="361" spans="1:40" s="4" customFormat="1">
      <c r="A361" s="38" t="s">
        <v>8</v>
      </c>
      <c r="B361" s="38" t="s">
        <v>398</v>
      </c>
      <c r="C361" s="38"/>
      <c r="D361" s="38"/>
      <c r="E361" s="38"/>
      <c r="F361" s="38"/>
      <c r="G361" s="38"/>
      <c r="H361" s="39">
        <v>3</v>
      </c>
      <c r="I361" s="38"/>
      <c r="J361" s="38">
        <v>3</v>
      </c>
      <c r="K361" s="38"/>
      <c r="L361" s="38"/>
      <c r="M361" s="38"/>
      <c r="N361" s="38"/>
      <c r="O361" s="38"/>
      <c r="P361" s="38"/>
      <c r="Q361" s="38"/>
      <c r="R361" s="38"/>
      <c r="S361" s="38"/>
      <c r="T361" s="38"/>
      <c r="U361" s="38"/>
      <c r="V361" s="38"/>
      <c r="W361" s="38"/>
      <c r="X361" s="38"/>
      <c r="Y361" s="38"/>
      <c r="Z361" s="38"/>
      <c r="AA361" s="38"/>
      <c r="AB361" s="38"/>
      <c r="AC361" s="38"/>
      <c r="AD361" s="38"/>
      <c r="AE361" s="38"/>
      <c r="AF361" s="38"/>
      <c r="AG361" s="38"/>
      <c r="AH361" s="38"/>
      <c r="AI361" s="38"/>
      <c r="AJ361" s="38"/>
      <c r="AK361" s="38"/>
      <c r="AL361" s="38"/>
      <c r="AM361" s="38"/>
      <c r="AN361" s="38"/>
    </row>
    <row r="362" spans="1:40" s="4" customFormat="1">
      <c r="A362" s="38" t="s">
        <v>8</v>
      </c>
      <c r="B362" s="38" t="s">
        <v>540</v>
      </c>
      <c r="C362" s="38"/>
      <c r="D362" s="38"/>
      <c r="E362" s="38"/>
      <c r="F362" s="38"/>
      <c r="G362" s="38"/>
      <c r="H362" s="39"/>
      <c r="I362" s="38"/>
      <c r="J362" s="38"/>
      <c r="K362" s="38"/>
      <c r="L362" s="38"/>
      <c r="M362" s="38"/>
      <c r="N362" s="38" t="s">
        <v>429</v>
      </c>
      <c r="O362" s="38"/>
      <c r="P362" s="38"/>
      <c r="Q362" s="38"/>
      <c r="R362" s="38"/>
      <c r="S362" s="38"/>
      <c r="T362" s="38">
        <v>3</v>
      </c>
      <c r="U362" s="38"/>
      <c r="V362" s="38"/>
      <c r="W362" s="38"/>
      <c r="X362" s="38"/>
      <c r="Y362" s="38"/>
      <c r="Z362" s="38"/>
      <c r="AA362" s="38"/>
      <c r="AB362" s="38"/>
      <c r="AC362" s="38"/>
      <c r="AD362" s="38"/>
      <c r="AE362" s="38"/>
      <c r="AF362" s="38"/>
      <c r="AG362" s="38"/>
      <c r="AH362" s="38"/>
      <c r="AI362" s="38"/>
      <c r="AJ362" s="38"/>
      <c r="AK362" s="38"/>
      <c r="AL362" s="38"/>
      <c r="AM362" s="38"/>
      <c r="AN362" s="38"/>
    </row>
    <row r="363" spans="1:40" s="4" customFormat="1">
      <c r="A363" s="38" t="s">
        <v>8</v>
      </c>
      <c r="B363" s="38" t="s">
        <v>357</v>
      </c>
      <c r="C363" s="38"/>
      <c r="D363" s="38">
        <v>-0.5</v>
      </c>
      <c r="E363" s="38"/>
      <c r="F363" s="38">
        <v>-0.5</v>
      </c>
      <c r="G363" s="38">
        <v>-0.5</v>
      </c>
      <c r="H363" s="39"/>
      <c r="I363" s="38">
        <v>-0.5</v>
      </c>
      <c r="J363" s="38"/>
      <c r="K363" s="38">
        <v>-0.5</v>
      </c>
      <c r="L363" s="38"/>
      <c r="M363" s="38"/>
      <c r="N363" s="38"/>
      <c r="O363" s="38"/>
      <c r="P363" s="38"/>
      <c r="Q363" s="38"/>
      <c r="R363" s="38"/>
      <c r="S363" s="38">
        <v>-0.5</v>
      </c>
      <c r="T363" s="38"/>
      <c r="U363" s="38"/>
      <c r="V363" s="38"/>
      <c r="W363" s="38"/>
      <c r="X363" s="38"/>
      <c r="Y363" s="38"/>
      <c r="Z363" s="38"/>
      <c r="AA363" s="38"/>
      <c r="AB363" s="38"/>
      <c r="AC363" s="38"/>
      <c r="AD363" s="38"/>
      <c r="AE363" s="38"/>
      <c r="AF363" s="38">
        <v>-0.5</v>
      </c>
      <c r="AG363" s="38"/>
      <c r="AH363" s="38"/>
      <c r="AI363" s="38"/>
      <c r="AJ363" s="38">
        <v>-0.5</v>
      </c>
      <c r="AK363" s="38"/>
      <c r="AL363" s="38">
        <v>2.5</v>
      </c>
      <c r="AM363" s="38"/>
      <c r="AN363" s="38">
        <v>3</v>
      </c>
    </row>
    <row r="364" spans="1:40" s="4" customFormat="1">
      <c r="A364" s="38" t="s">
        <v>8</v>
      </c>
      <c r="B364" s="38" t="s">
        <v>161</v>
      </c>
      <c r="C364" s="38"/>
      <c r="D364" s="38"/>
      <c r="E364" s="38"/>
      <c r="F364" s="38" t="s">
        <v>429</v>
      </c>
      <c r="G364" s="38"/>
      <c r="H364" s="39"/>
      <c r="I364" s="38"/>
      <c r="J364" s="38"/>
      <c r="K364" s="38"/>
      <c r="L364" s="38"/>
      <c r="M364" s="38"/>
      <c r="N364" s="38"/>
      <c r="O364" s="38">
        <v>-0.5</v>
      </c>
      <c r="P364" s="38"/>
      <c r="Q364" s="38"/>
      <c r="R364" s="38"/>
      <c r="S364" s="38"/>
      <c r="T364" s="38"/>
      <c r="U364" s="38"/>
      <c r="V364" s="38"/>
      <c r="W364" s="38"/>
      <c r="X364" s="38"/>
      <c r="Y364" s="38"/>
      <c r="Z364" s="38"/>
      <c r="AA364" s="38"/>
      <c r="AB364" s="38"/>
      <c r="AC364" s="38"/>
      <c r="AD364" s="38"/>
      <c r="AE364" s="38"/>
      <c r="AF364" s="38"/>
      <c r="AG364" s="38"/>
      <c r="AH364" s="38"/>
      <c r="AI364" s="38"/>
      <c r="AJ364" s="38"/>
      <c r="AK364" s="38"/>
      <c r="AL364" s="38"/>
      <c r="AM364" s="38"/>
      <c r="AN364" s="38"/>
    </row>
    <row r="365" spans="1:40" s="4" customFormat="1">
      <c r="A365" s="38" t="s">
        <v>8</v>
      </c>
      <c r="B365" s="38" t="s">
        <v>596</v>
      </c>
      <c r="C365" s="38"/>
      <c r="D365" s="38"/>
      <c r="E365" s="38"/>
      <c r="F365" s="38"/>
      <c r="G365" s="38"/>
      <c r="H365" s="39"/>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v>-0.5</v>
      </c>
      <c r="AF365" s="38"/>
      <c r="AG365" s="38"/>
      <c r="AH365" s="38"/>
      <c r="AI365" s="38"/>
      <c r="AJ365" s="38"/>
      <c r="AK365" s="38"/>
      <c r="AL365" s="38"/>
      <c r="AM365" s="38"/>
      <c r="AN365" s="38"/>
    </row>
    <row r="366" spans="1:40" s="4" customFormat="1">
      <c r="A366" s="38" t="s">
        <v>8</v>
      </c>
      <c r="B366" s="38" t="s">
        <v>569</v>
      </c>
      <c r="C366" s="38"/>
      <c r="D366" s="38"/>
      <c r="E366" s="38"/>
      <c r="F366" s="38"/>
      <c r="G366" s="38"/>
      <c r="H366" s="39"/>
      <c r="I366" s="38"/>
      <c r="J366" s="38"/>
      <c r="K366" s="38"/>
      <c r="L366" s="38"/>
      <c r="M366" s="38"/>
      <c r="N366" s="38"/>
      <c r="O366" s="38"/>
      <c r="P366" s="38"/>
      <c r="Q366" s="38"/>
      <c r="R366" s="38"/>
      <c r="S366" s="38"/>
      <c r="T366" s="38"/>
      <c r="U366" s="38"/>
      <c r="V366" s="38"/>
      <c r="W366" s="38"/>
      <c r="X366" s="38"/>
      <c r="Y366" s="38"/>
      <c r="Z366" s="38"/>
      <c r="AA366" s="38">
        <v>-0.5</v>
      </c>
      <c r="AB366" s="38"/>
      <c r="AC366" s="38"/>
      <c r="AD366" s="38"/>
      <c r="AE366" s="38"/>
      <c r="AF366" s="38"/>
      <c r="AG366" s="38"/>
      <c r="AH366" s="38">
        <v>3</v>
      </c>
      <c r="AI366" s="38"/>
      <c r="AJ366" s="38"/>
      <c r="AK366" s="38">
        <v>-0.5</v>
      </c>
      <c r="AL366" s="38"/>
      <c r="AM366" s="38"/>
      <c r="AN366" s="38"/>
    </row>
    <row r="367" spans="1:40" s="4" customFormat="1">
      <c r="A367" s="38" t="s">
        <v>8</v>
      </c>
      <c r="B367" s="38" t="s">
        <v>397</v>
      </c>
      <c r="C367" s="38"/>
      <c r="D367" s="38"/>
      <c r="E367" s="38"/>
      <c r="F367" s="38"/>
      <c r="G367" s="38"/>
      <c r="H367" s="39"/>
      <c r="I367" s="38"/>
      <c r="J367" s="38"/>
      <c r="K367" s="38"/>
      <c r="L367" s="38">
        <v>3</v>
      </c>
      <c r="M367" s="38"/>
      <c r="N367" s="38"/>
      <c r="O367" s="38">
        <v>3</v>
      </c>
      <c r="P367" s="38">
        <v>2.5</v>
      </c>
      <c r="Q367" s="38"/>
      <c r="R367" s="38">
        <v>-0.5</v>
      </c>
      <c r="S367" s="38"/>
      <c r="T367" s="38">
        <v>6</v>
      </c>
      <c r="U367" s="38"/>
      <c r="V367" s="38"/>
      <c r="W367" s="38"/>
      <c r="X367" s="38"/>
      <c r="Y367" s="38"/>
      <c r="Z367" s="38"/>
      <c r="AA367" s="38"/>
      <c r="AB367" s="38"/>
      <c r="AC367" s="38"/>
      <c r="AD367" s="38"/>
      <c r="AE367" s="38"/>
      <c r="AF367" s="38"/>
      <c r="AG367" s="38">
        <v>6</v>
      </c>
      <c r="AH367" s="38"/>
      <c r="AI367" s="38"/>
      <c r="AJ367" s="38"/>
      <c r="AK367" s="38"/>
      <c r="AL367" s="38"/>
      <c r="AM367" s="38"/>
      <c r="AN367" s="38"/>
    </row>
    <row r="368" spans="1:40" s="4" customFormat="1">
      <c r="A368" s="38" t="s">
        <v>8</v>
      </c>
      <c r="B368" s="38" t="s">
        <v>162</v>
      </c>
      <c r="C368" s="38">
        <v>-0.5</v>
      </c>
      <c r="D368" s="38"/>
      <c r="E368" s="38"/>
      <c r="F368" s="38"/>
      <c r="G368" s="38"/>
      <c r="H368" s="39"/>
      <c r="I368" s="38"/>
      <c r="J368" s="38">
        <v>-0.5</v>
      </c>
      <c r="K368" s="38"/>
      <c r="L368" s="38">
        <v>-0.5</v>
      </c>
      <c r="M368" s="38"/>
      <c r="N368" s="38">
        <v>-1</v>
      </c>
      <c r="O368" s="38"/>
      <c r="P368" s="38">
        <v>3</v>
      </c>
      <c r="Q368" s="38"/>
      <c r="R368" s="38">
        <v>-0.5</v>
      </c>
      <c r="S368" s="38"/>
      <c r="T368" s="38"/>
      <c r="U368" s="38">
        <v>3</v>
      </c>
      <c r="V368" s="38">
        <v>-0.5</v>
      </c>
      <c r="W368" s="38"/>
      <c r="X368" s="38"/>
      <c r="Y368" s="38"/>
      <c r="Z368" s="38"/>
      <c r="AA368" s="38"/>
      <c r="AB368" s="38"/>
      <c r="AC368" s="38"/>
      <c r="AD368" s="38"/>
      <c r="AE368" s="38"/>
      <c r="AF368" s="38"/>
      <c r="AG368" s="38"/>
      <c r="AH368" s="38"/>
      <c r="AI368" s="38">
        <v>3</v>
      </c>
      <c r="AJ368" s="38"/>
      <c r="AK368" s="38"/>
      <c r="AL368" s="38"/>
      <c r="AM368" s="38"/>
      <c r="AN368" s="38"/>
    </row>
    <row r="369" spans="1:40" s="4" customFormat="1">
      <c r="A369" s="38" t="s">
        <v>8</v>
      </c>
      <c r="B369" s="38" t="s">
        <v>356</v>
      </c>
      <c r="C369" s="38"/>
      <c r="D369" s="38"/>
      <c r="E369" s="38">
        <v>3</v>
      </c>
      <c r="F369" s="38"/>
      <c r="G369" s="38"/>
      <c r="H369" s="39"/>
      <c r="I369" s="38">
        <v>5.5</v>
      </c>
      <c r="J369" s="38">
        <v>-0.5</v>
      </c>
      <c r="K369" s="38"/>
      <c r="L369" s="38">
        <v>-0.5</v>
      </c>
      <c r="M369" s="38"/>
      <c r="N369" s="38"/>
      <c r="O369" s="38"/>
      <c r="P369" s="38"/>
      <c r="Q369" s="38"/>
      <c r="R369" s="38">
        <v>3</v>
      </c>
      <c r="S369" s="38">
        <v>-1</v>
      </c>
      <c r="T369" s="38"/>
      <c r="U369" s="38"/>
      <c r="V369" s="38"/>
      <c r="W369" s="38"/>
      <c r="X369" s="38"/>
      <c r="Y369" s="38"/>
      <c r="Z369" s="38"/>
      <c r="AA369" s="38">
        <v>-0.5</v>
      </c>
      <c r="AB369" s="38"/>
      <c r="AC369" s="38">
        <v>-0.5</v>
      </c>
      <c r="AD369" s="38"/>
      <c r="AE369" s="38"/>
      <c r="AF369" s="38"/>
      <c r="AG369" s="38"/>
      <c r="AH369" s="38"/>
      <c r="AI369" s="38"/>
      <c r="AJ369" s="38"/>
      <c r="AK369" s="38">
        <v>-0.5</v>
      </c>
      <c r="AL369" s="38"/>
      <c r="AM369" s="38"/>
      <c r="AN369" s="38">
        <v>3</v>
      </c>
    </row>
    <row r="370" spans="1:40" s="4" customFormat="1">
      <c r="A370" s="38" t="s">
        <v>8</v>
      </c>
      <c r="B370" s="38" t="s">
        <v>163</v>
      </c>
      <c r="C370" s="38"/>
      <c r="D370" s="38"/>
      <c r="E370" s="38"/>
      <c r="F370" s="38"/>
      <c r="G370" s="38"/>
      <c r="H370" s="39"/>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c r="AF370" s="38"/>
      <c r="AG370" s="38"/>
      <c r="AH370" s="38"/>
      <c r="AI370" s="38"/>
      <c r="AJ370" s="38"/>
      <c r="AK370" s="38"/>
      <c r="AL370" s="38"/>
      <c r="AM370" s="38"/>
      <c r="AN370" s="38"/>
    </row>
    <row r="371" spans="1:40" s="4" customFormat="1">
      <c r="A371" s="38" t="s">
        <v>8</v>
      </c>
      <c r="B371" s="38" t="s">
        <v>164</v>
      </c>
      <c r="C371" s="38">
        <v>3</v>
      </c>
      <c r="D371" s="38"/>
      <c r="E371" s="38">
        <v>-0.5</v>
      </c>
      <c r="F371" s="38">
        <v>-0.5</v>
      </c>
      <c r="G371" s="38">
        <v>3</v>
      </c>
      <c r="H371" s="39"/>
      <c r="I371" s="38"/>
      <c r="J371" s="38"/>
      <c r="K371" s="38"/>
      <c r="L371" s="38"/>
      <c r="M371" s="38"/>
      <c r="N371" s="38"/>
      <c r="O371" s="38"/>
      <c r="P371" s="38">
        <v>-0.5</v>
      </c>
      <c r="Q371" s="38"/>
      <c r="R371" s="38"/>
      <c r="S371" s="38"/>
      <c r="T371" s="38"/>
      <c r="U371" s="38"/>
      <c r="V371" s="38"/>
      <c r="W371" s="38"/>
      <c r="X371" s="38"/>
      <c r="Y371" s="38"/>
      <c r="Z371" s="38"/>
      <c r="AA371" s="38"/>
      <c r="AB371" s="38"/>
      <c r="AC371" s="38"/>
      <c r="AD371" s="38"/>
      <c r="AE371" s="38">
        <v>-0.5</v>
      </c>
      <c r="AF371" s="38"/>
      <c r="AG371" s="38"/>
      <c r="AH371" s="38"/>
      <c r="AI371" s="38"/>
      <c r="AJ371" s="38"/>
      <c r="AK371" s="38"/>
      <c r="AL371" s="38"/>
      <c r="AM371" s="38"/>
      <c r="AN371" s="38"/>
    </row>
    <row r="372" spans="1:40" s="4" customFormat="1">
      <c r="A372" s="38" t="s">
        <v>8</v>
      </c>
      <c r="B372" s="38" t="s">
        <v>522</v>
      </c>
      <c r="C372" s="38"/>
      <c r="D372" s="38"/>
      <c r="E372" s="38"/>
      <c r="F372" s="38"/>
      <c r="G372" s="38"/>
      <c r="H372" s="39"/>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c r="AF372" s="38"/>
      <c r="AG372" s="38"/>
      <c r="AH372" s="38"/>
      <c r="AI372" s="38"/>
      <c r="AJ372" s="38"/>
      <c r="AK372" s="38"/>
      <c r="AL372" s="38"/>
      <c r="AM372" s="38"/>
      <c r="AN372" s="38"/>
    </row>
    <row r="373" spans="1:40" s="4" customFormat="1">
      <c r="A373" s="38" t="s">
        <v>8</v>
      </c>
      <c r="B373" s="38" t="s">
        <v>597</v>
      </c>
      <c r="C373" s="38"/>
      <c r="D373" s="38"/>
      <c r="E373" s="38"/>
      <c r="F373" s="38"/>
      <c r="G373" s="38"/>
      <c r="H373" s="39"/>
      <c r="I373" s="38"/>
      <c r="J373" s="38"/>
      <c r="K373" s="38"/>
      <c r="L373" s="38"/>
      <c r="M373" s="38"/>
      <c r="N373" s="38"/>
      <c r="O373" s="38"/>
      <c r="P373" s="38"/>
      <c r="Q373" s="38"/>
      <c r="R373" s="38"/>
      <c r="S373" s="38"/>
      <c r="T373" s="38"/>
      <c r="U373" s="38"/>
      <c r="V373" s="38"/>
      <c r="W373" s="38"/>
      <c r="X373" s="38"/>
      <c r="Y373" s="38">
        <v>2.5</v>
      </c>
      <c r="Z373" s="38"/>
      <c r="AA373" s="38">
        <v>3</v>
      </c>
      <c r="AB373" s="38"/>
      <c r="AC373" s="38"/>
      <c r="AD373" s="38"/>
      <c r="AE373" s="38"/>
      <c r="AF373" s="38">
        <v>-0.5</v>
      </c>
      <c r="AG373" s="38"/>
      <c r="AH373" s="38">
        <v>3</v>
      </c>
      <c r="AI373" s="38"/>
      <c r="AJ373" s="38">
        <v>3</v>
      </c>
      <c r="AK373" s="38"/>
      <c r="AL373" s="38"/>
      <c r="AM373" s="38">
        <v>-0.5</v>
      </c>
      <c r="AN373" s="38"/>
    </row>
    <row r="374" spans="1:40" s="4" customFormat="1">
      <c r="A374" s="38" t="s">
        <v>14</v>
      </c>
      <c r="B374" s="38" t="s">
        <v>165</v>
      </c>
      <c r="C374" s="38">
        <v>-0.5</v>
      </c>
      <c r="D374" s="38">
        <v>3</v>
      </c>
      <c r="E374" s="38">
        <v>2</v>
      </c>
      <c r="F374" s="38">
        <v>-1</v>
      </c>
      <c r="G374" s="38"/>
      <c r="H374" s="39"/>
      <c r="I374" s="38"/>
      <c r="J374" s="38"/>
      <c r="K374" s="38">
        <v>-0.5</v>
      </c>
      <c r="L374" s="38">
        <v>-0.5</v>
      </c>
      <c r="M374" s="38">
        <v>-0.5</v>
      </c>
      <c r="N374" s="38"/>
      <c r="O374" s="38">
        <v>-3</v>
      </c>
      <c r="P374" s="38">
        <v>3</v>
      </c>
      <c r="Q374" s="38">
        <v>6</v>
      </c>
      <c r="R374" s="38">
        <v>-0.5</v>
      </c>
      <c r="S374" s="38">
        <v>-0.5</v>
      </c>
      <c r="T374" s="38"/>
      <c r="U374" s="38">
        <v>2.5</v>
      </c>
      <c r="V374" s="38">
        <v>2</v>
      </c>
      <c r="W374" s="38">
        <v>2.5</v>
      </c>
      <c r="X374" s="38"/>
      <c r="Y374" s="38"/>
      <c r="Z374" s="38">
        <v>3</v>
      </c>
      <c r="AA374" s="38"/>
      <c r="AB374" s="38"/>
      <c r="AC374" s="38"/>
      <c r="AD374" s="38">
        <v>2</v>
      </c>
      <c r="AE374" s="38"/>
      <c r="AF374" s="38">
        <v>2.5</v>
      </c>
      <c r="AG374" s="38">
        <v>3</v>
      </c>
      <c r="AH374" s="38"/>
      <c r="AI374" s="38"/>
      <c r="AJ374" s="38">
        <v>3</v>
      </c>
      <c r="AK374" s="38"/>
      <c r="AL374" s="38"/>
      <c r="AM374" s="38"/>
      <c r="AN374" s="38"/>
    </row>
    <row r="375" spans="1:40" s="4" customFormat="1">
      <c r="A375" s="38" t="s">
        <v>14</v>
      </c>
      <c r="B375" s="38" t="s">
        <v>166</v>
      </c>
      <c r="C375" s="38"/>
      <c r="D375" s="38"/>
      <c r="E375" s="38"/>
      <c r="F375" s="38"/>
      <c r="G375" s="38"/>
      <c r="H375" s="39"/>
      <c r="I375" s="38"/>
      <c r="J375" s="38"/>
      <c r="K375" s="38"/>
      <c r="L375" s="38"/>
      <c r="M375" s="38"/>
      <c r="N375" s="38"/>
      <c r="O375" s="38"/>
      <c r="P375" s="38"/>
      <c r="Q375" s="38">
        <v>-0.5</v>
      </c>
      <c r="R375" s="38"/>
      <c r="S375" s="38"/>
      <c r="T375" s="38"/>
      <c r="U375" s="38"/>
      <c r="V375" s="38"/>
      <c r="W375" s="38"/>
      <c r="X375" s="38"/>
      <c r="Y375" s="38"/>
      <c r="Z375" s="38"/>
      <c r="AA375" s="38"/>
      <c r="AB375" s="38"/>
      <c r="AC375" s="38"/>
      <c r="AD375" s="38"/>
      <c r="AE375" s="38"/>
      <c r="AF375" s="38" t="s">
        <v>607</v>
      </c>
      <c r="AG375" s="38"/>
      <c r="AH375" s="38"/>
      <c r="AI375" s="38"/>
      <c r="AJ375" s="38"/>
      <c r="AK375" s="38"/>
      <c r="AL375" s="38"/>
      <c r="AM375" s="38"/>
      <c r="AN375" s="38"/>
    </row>
    <row r="376" spans="1:40" s="4" customFormat="1">
      <c r="A376" s="38" t="s">
        <v>14</v>
      </c>
      <c r="B376" s="38" t="s">
        <v>355</v>
      </c>
      <c r="C376" s="38"/>
      <c r="D376" s="38"/>
      <c r="E376" s="38"/>
      <c r="F376" s="38"/>
      <c r="G376" s="38"/>
      <c r="H376" s="39"/>
      <c r="I376" s="38"/>
      <c r="J376" s="38"/>
      <c r="K376" s="38">
        <v>3</v>
      </c>
      <c r="L376" s="38"/>
      <c r="M376" s="38"/>
      <c r="N376" s="38"/>
      <c r="O376" s="38"/>
      <c r="P376" s="38"/>
      <c r="Q376" s="38"/>
      <c r="R376" s="38"/>
      <c r="S376" s="38"/>
      <c r="T376" s="38">
        <v>-0.5</v>
      </c>
      <c r="U376" s="38"/>
      <c r="V376" s="38"/>
      <c r="W376" s="38"/>
      <c r="X376" s="38"/>
      <c r="Y376" s="38"/>
      <c r="Z376" s="38"/>
      <c r="AA376" s="38"/>
      <c r="AB376" s="38"/>
      <c r="AC376" s="38"/>
      <c r="AD376" s="38"/>
      <c r="AE376" s="38"/>
      <c r="AF376" s="38"/>
      <c r="AG376" s="38"/>
      <c r="AH376" s="38"/>
      <c r="AI376" s="38"/>
      <c r="AJ376" s="38"/>
      <c r="AK376" s="38"/>
      <c r="AL376" s="38"/>
      <c r="AM376" s="38"/>
      <c r="AN376" s="38"/>
    </row>
    <row r="377" spans="1:40" s="4" customFormat="1">
      <c r="A377" s="38" t="s">
        <v>14</v>
      </c>
      <c r="B377" s="38" t="s">
        <v>167</v>
      </c>
      <c r="C377" s="38"/>
      <c r="D377" s="38"/>
      <c r="E377" s="38"/>
      <c r="F377" s="38"/>
      <c r="G377" s="38">
        <v>-0.5</v>
      </c>
      <c r="H377" s="39"/>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c r="AF377" s="38"/>
      <c r="AG377" s="38"/>
      <c r="AH377" s="38"/>
      <c r="AI377" s="38"/>
      <c r="AJ377" s="38"/>
      <c r="AK377" s="38"/>
      <c r="AL377" s="38"/>
      <c r="AM377" s="38"/>
      <c r="AN377" s="38"/>
    </row>
    <row r="378" spans="1:40" s="4" customFormat="1">
      <c r="A378" s="38" t="s">
        <v>14</v>
      </c>
      <c r="B378" s="38" t="s">
        <v>559</v>
      </c>
      <c r="C378" s="38"/>
      <c r="D378" s="38"/>
      <c r="E378" s="38"/>
      <c r="F378" s="38"/>
      <c r="G378" s="38"/>
      <c r="H378" s="39"/>
      <c r="I378" s="38"/>
      <c r="J378" s="38"/>
      <c r="K378" s="38"/>
      <c r="L378" s="38"/>
      <c r="M378" s="38"/>
      <c r="N378" s="38"/>
      <c r="O378" s="38"/>
      <c r="P378" s="38"/>
      <c r="Q378" s="38"/>
      <c r="R378" s="38"/>
      <c r="S378" s="38"/>
      <c r="T378" s="38"/>
      <c r="U378" s="38"/>
      <c r="V378" s="38"/>
      <c r="W378" s="38">
        <v>3</v>
      </c>
      <c r="X378" s="38">
        <v>-0.5</v>
      </c>
      <c r="Y378" s="38"/>
      <c r="Z378" s="38"/>
      <c r="AA378" s="38"/>
      <c r="AB378" s="38"/>
      <c r="AC378" s="38"/>
      <c r="AD378" s="38"/>
      <c r="AE378" s="38"/>
      <c r="AF378" s="38"/>
      <c r="AG378" s="38"/>
      <c r="AH378" s="38"/>
      <c r="AI378" s="38"/>
      <c r="AJ378" s="38">
        <v>3</v>
      </c>
      <c r="AK378" s="38"/>
      <c r="AL378" s="38"/>
      <c r="AM378" s="38"/>
      <c r="AN378" s="38"/>
    </row>
    <row r="379" spans="1:40" s="4" customFormat="1">
      <c r="A379" s="38" t="s">
        <v>576</v>
      </c>
      <c r="B379" s="38" t="s">
        <v>168</v>
      </c>
      <c r="C379" s="38"/>
      <c r="D379" s="38"/>
      <c r="E379" s="38"/>
      <c r="F379" s="38"/>
      <c r="G379" s="38"/>
      <c r="H379" s="39"/>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c r="AI379" s="38"/>
      <c r="AJ379" s="38"/>
      <c r="AK379" s="38"/>
      <c r="AL379" s="38"/>
      <c r="AM379" s="38"/>
      <c r="AN379" s="38"/>
    </row>
    <row r="380" spans="1:40" s="4" customFormat="1">
      <c r="A380" s="38" t="s">
        <v>14</v>
      </c>
      <c r="B380" s="38" t="s">
        <v>169</v>
      </c>
      <c r="C380" s="38"/>
      <c r="D380" s="38">
        <v>3</v>
      </c>
      <c r="E380" s="38"/>
      <c r="F380" s="38"/>
      <c r="G380" s="38">
        <v>3</v>
      </c>
      <c r="H380" s="39"/>
      <c r="I380" s="38"/>
      <c r="J380" s="38">
        <v>-0.5</v>
      </c>
      <c r="K380" s="38"/>
      <c r="L380" s="38"/>
      <c r="M380" s="38"/>
      <c r="N380" s="38"/>
      <c r="O380" s="38"/>
      <c r="P380" s="38"/>
      <c r="Q380" s="38"/>
      <c r="R380" s="38"/>
      <c r="S380" s="38"/>
      <c r="T380" s="38"/>
      <c r="U380" s="38">
        <v>3</v>
      </c>
      <c r="V380" s="38"/>
      <c r="W380" s="38"/>
      <c r="X380" s="38"/>
      <c r="Y380" s="38"/>
      <c r="Z380" s="38"/>
      <c r="AA380" s="38"/>
      <c r="AB380" s="38"/>
      <c r="AC380" s="38"/>
      <c r="AD380" s="38"/>
      <c r="AE380" s="38"/>
      <c r="AF380" s="38"/>
      <c r="AG380" s="38"/>
      <c r="AH380" s="38"/>
      <c r="AI380" s="38"/>
      <c r="AJ380" s="38"/>
      <c r="AK380" s="38"/>
      <c r="AL380" s="38"/>
      <c r="AM380" s="38"/>
      <c r="AN380" s="38"/>
    </row>
    <row r="381" spans="1:40" s="4" customFormat="1">
      <c r="A381" s="149" t="s">
        <v>293</v>
      </c>
      <c r="B381" s="149"/>
      <c r="C381" s="149"/>
      <c r="D381" s="149"/>
      <c r="E381" s="149"/>
      <c r="F381" s="149"/>
      <c r="G381" s="149"/>
      <c r="H381" s="149"/>
      <c r="I381" s="149"/>
      <c r="J381" s="149"/>
      <c r="K381" s="149"/>
      <c r="L381" s="149"/>
      <c r="M381" s="149"/>
      <c r="N381" s="149"/>
      <c r="O381" s="149"/>
      <c r="P381" s="149"/>
      <c r="Q381" s="149"/>
      <c r="R381" s="149"/>
      <c r="S381" s="149"/>
      <c r="T381" s="149"/>
      <c r="U381" s="149"/>
      <c r="V381" s="149"/>
      <c r="W381" s="149"/>
      <c r="X381" s="149"/>
      <c r="Y381" s="149"/>
      <c r="Z381" s="149"/>
      <c r="AA381" s="149"/>
      <c r="AB381" s="149"/>
      <c r="AC381" s="149"/>
      <c r="AD381" s="149"/>
      <c r="AE381" s="149"/>
      <c r="AF381" s="149"/>
      <c r="AG381" s="149"/>
      <c r="AH381" s="149"/>
      <c r="AI381" s="149"/>
      <c r="AJ381" s="149"/>
      <c r="AK381" s="149"/>
      <c r="AL381" s="149"/>
      <c r="AM381" s="149"/>
      <c r="AN381" s="149"/>
    </row>
    <row r="382" spans="1:40" s="4" customFormat="1">
      <c r="A382" s="42" t="s">
        <v>0</v>
      </c>
      <c r="B382" s="42" t="s">
        <v>633</v>
      </c>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c r="AI382" s="42"/>
      <c r="AJ382" s="42"/>
      <c r="AK382" s="42"/>
      <c r="AL382" s="42"/>
      <c r="AM382" s="42"/>
      <c r="AN382" s="42"/>
    </row>
    <row r="383" spans="1:40" s="4" customFormat="1">
      <c r="A383" s="42" t="s">
        <v>2</v>
      </c>
      <c r="B383" s="42" t="s">
        <v>635</v>
      </c>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c r="AI383" s="42"/>
      <c r="AJ383" s="42"/>
      <c r="AK383" s="42"/>
      <c r="AL383" s="42"/>
      <c r="AM383" s="42">
        <v>-1</v>
      </c>
      <c r="AN383" s="42">
        <v>-1</v>
      </c>
    </row>
    <row r="384" spans="1:40" s="4" customFormat="1">
      <c r="A384" s="42" t="s">
        <v>0</v>
      </c>
      <c r="B384" s="42" t="s">
        <v>267</v>
      </c>
      <c r="C384" s="42"/>
      <c r="D384" s="42"/>
      <c r="E384" s="42"/>
      <c r="F384" s="42"/>
      <c r="G384" s="42"/>
      <c r="H384" s="42"/>
      <c r="I384" s="42"/>
      <c r="J384" s="42"/>
      <c r="K384" s="42"/>
      <c r="L384" s="42"/>
      <c r="M384" s="42"/>
      <c r="N384" s="42"/>
      <c r="O384" s="42"/>
      <c r="P384" s="42"/>
      <c r="Q384" s="42">
        <v>-3</v>
      </c>
      <c r="R384" s="42">
        <v>-2</v>
      </c>
      <c r="S384" s="42"/>
      <c r="T384" s="42"/>
      <c r="U384" s="42"/>
      <c r="V384" s="42">
        <v>-2</v>
      </c>
      <c r="W384" s="42">
        <v>-1</v>
      </c>
      <c r="X384" s="42"/>
      <c r="Y384" s="42"/>
      <c r="Z384" s="42"/>
      <c r="AA384" s="42"/>
      <c r="AB384" s="42"/>
      <c r="AC384" s="42"/>
      <c r="AD384" s="42"/>
      <c r="AE384" s="42"/>
      <c r="AF384" s="42"/>
      <c r="AG384" s="42"/>
      <c r="AH384" s="42"/>
      <c r="AI384" s="42"/>
      <c r="AJ384" s="42"/>
      <c r="AK384" s="42"/>
      <c r="AL384" s="42"/>
      <c r="AM384" s="42"/>
      <c r="AN384" s="42"/>
    </row>
    <row r="385" spans="1:40" s="4" customFormat="1">
      <c r="A385" s="42" t="s">
        <v>0</v>
      </c>
      <c r="B385" s="42" t="s">
        <v>170</v>
      </c>
      <c r="C385" s="42"/>
      <c r="D385" s="42">
        <v>-2</v>
      </c>
      <c r="E385" s="42"/>
      <c r="F385" s="42">
        <v>2</v>
      </c>
      <c r="G385" s="42">
        <v>-1</v>
      </c>
      <c r="H385" s="43"/>
      <c r="I385" s="42"/>
      <c r="J385" s="42">
        <v>-2</v>
      </c>
      <c r="K385" s="42"/>
      <c r="L385" s="42">
        <v>-1</v>
      </c>
      <c r="M385" s="42">
        <v>-1</v>
      </c>
      <c r="N385" s="42">
        <v>-3</v>
      </c>
      <c r="O385" s="42">
        <v>-1</v>
      </c>
      <c r="P385" s="42">
        <v>-2</v>
      </c>
      <c r="Q385" s="42"/>
      <c r="R385" s="42"/>
      <c r="S385" s="42">
        <v>-1</v>
      </c>
      <c r="T385" s="42"/>
      <c r="U385" s="42"/>
      <c r="V385" s="42"/>
      <c r="W385" s="42"/>
      <c r="X385" s="42">
        <v>-3</v>
      </c>
      <c r="Y385" s="42">
        <v>-1</v>
      </c>
      <c r="Z385" s="42"/>
      <c r="AA385" s="42">
        <v>-1</v>
      </c>
      <c r="AB385" s="42">
        <v>-3</v>
      </c>
      <c r="AC385" s="42"/>
      <c r="AD385" s="42"/>
      <c r="AE385" s="42">
        <v>-1</v>
      </c>
      <c r="AF385" s="42">
        <v>-2</v>
      </c>
      <c r="AG385" s="42"/>
      <c r="AH385" s="42">
        <v>-1</v>
      </c>
      <c r="AI385" s="42">
        <v>-2</v>
      </c>
      <c r="AJ385" s="42">
        <v>-1</v>
      </c>
      <c r="AK385" s="42"/>
      <c r="AL385" s="42"/>
      <c r="AM385" s="42">
        <v>-1</v>
      </c>
      <c r="AN385" s="42"/>
    </row>
    <row r="386" spans="1:40" s="4" customFormat="1">
      <c r="A386" s="42" t="s">
        <v>2</v>
      </c>
      <c r="B386" s="42" t="s">
        <v>171</v>
      </c>
      <c r="C386" s="42"/>
      <c r="D386" s="42"/>
      <c r="E386" s="42"/>
      <c r="F386" s="42"/>
      <c r="G386" s="42"/>
      <c r="H386" s="43"/>
      <c r="I386" s="42"/>
      <c r="J386" s="42"/>
      <c r="K386" s="42"/>
      <c r="L386" s="42">
        <v>-0.5</v>
      </c>
      <c r="M386" s="42"/>
      <c r="N386" s="42"/>
      <c r="O386" s="42"/>
      <c r="P386" s="42"/>
      <c r="Q386" s="42">
        <v>-0.5</v>
      </c>
      <c r="R386" s="42"/>
      <c r="S386" s="42"/>
      <c r="T386" s="42"/>
      <c r="U386" s="42"/>
      <c r="V386" s="42">
        <v>-0.5</v>
      </c>
      <c r="W386" s="42">
        <v>3</v>
      </c>
      <c r="X386" s="42"/>
      <c r="Y386" s="42"/>
      <c r="Z386" s="42"/>
      <c r="AA386" s="42">
        <v>-0.5</v>
      </c>
      <c r="AB386" s="42"/>
      <c r="AC386" s="42"/>
      <c r="AD386" s="42"/>
      <c r="AE386" s="42"/>
      <c r="AF386" s="42"/>
      <c r="AG386" s="42"/>
      <c r="AH386" s="42">
        <v>-0.5</v>
      </c>
      <c r="AI386" s="42"/>
      <c r="AJ386" s="42"/>
      <c r="AK386" s="42"/>
      <c r="AL386" s="42"/>
      <c r="AM386" s="42"/>
      <c r="AN386" s="42"/>
    </row>
    <row r="387" spans="1:40" s="4" customFormat="1">
      <c r="A387" s="42" t="s">
        <v>2</v>
      </c>
      <c r="B387" s="42" t="s">
        <v>354</v>
      </c>
      <c r="C387" s="42"/>
      <c r="D387" s="42"/>
      <c r="E387" s="42"/>
      <c r="F387" s="42"/>
      <c r="G387" s="42"/>
      <c r="H387" s="43"/>
      <c r="I387" s="42"/>
      <c r="J387" s="42"/>
      <c r="K387" s="42"/>
      <c r="L387" s="42"/>
      <c r="M387" s="42"/>
      <c r="N387" s="42"/>
      <c r="O387" s="42"/>
      <c r="P387" s="42">
        <v>-0.5</v>
      </c>
      <c r="Q387" s="42"/>
      <c r="R387" s="42"/>
      <c r="S387" s="42"/>
      <c r="T387" s="42"/>
      <c r="U387" s="42"/>
      <c r="V387" s="42"/>
      <c r="W387" s="42"/>
      <c r="X387" s="42"/>
      <c r="Y387" s="42"/>
      <c r="Z387" s="42"/>
      <c r="AA387" s="42"/>
      <c r="AB387" s="42"/>
      <c r="AC387" s="42"/>
      <c r="AD387" s="42"/>
      <c r="AE387" s="42"/>
      <c r="AF387" s="42"/>
      <c r="AG387" s="42"/>
      <c r="AH387" s="42"/>
      <c r="AI387" s="42"/>
      <c r="AJ387" s="42"/>
      <c r="AK387" s="42"/>
      <c r="AL387" s="42"/>
      <c r="AM387" s="42"/>
      <c r="AN387" s="42"/>
    </row>
    <row r="388" spans="1:40" s="4" customFormat="1">
      <c r="A388" s="42" t="s">
        <v>2</v>
      </c>
      <c r="B388" s="42" t="s">
        <v>172</v>
      </c>
      <c r="C388" s="42"/>
      <c r="D388" s="42">
        <v>-0.5</v>
      </c>
      <c r="E388" s="42"/>
      <c r="F388" s="42">
        <v>2.5</v>
      </c>
      <c r="G388" s="42"/>
      <c r="H388" s="43"/>
      <c r="I388" s="42"/>
      <c r="J388" s="42"/>
      <c r="K388" s="42"/>
      <c r="L388" s="42"/>
      <c r="M388" s="42"/>
      <c r="N388" s="42"/>
      <c r="O388" s="42">
        <v>-0.5</v>
      </c>
      <c r="P388" s="42">
        <v>-0.5</v>
      </c>
      <c r="Q388" s="42"/>
      <c r="R388" s="42"/>
      <c r="S388" s="42"/>
      <c r="T388" s="42"/>
      <c r="U388" s="42"/>
      <c r="V388" s="42"/>
      <c r="W388" s="42"/>
      <c r="X388" s="42"/>
      <c r="Y388" s="42"/>
      <c r="Z388" s="42"/>
      <c r="AA388" s="42"/>
      <c r="AB388" s="42">
        <v>-0.5</v>
      </c>
      <c r="AC388" s="42"/>
      <c r="AD388" s="42"/>
      <c r="AE388" s="42"/>
      <c r="AF388" s="42"/>
      <c r="AG388" s="42"/>
      <c r="AH388" s="42"/>
      <c r="AI388" s="42">
        <v>-0.5</v>
      </c>
      <c r="AJ388" s="42"/>
      <c r="AK388" s="42">
        <v>-0.5</v>
      </c>
      <c r="AL388" s="42">
        <v>-0.5</v>
      </c>
      <c r="AM388" s="42"/>
      <c r="AN388" s="42"/>
    </row>
    <row r="389" spans="1:40" s="4" customFormat="1">
      <c r="A389" s="42" t="s">
        <v>2</v>
      </c>
      <c r="B389" s="42" t="s">
        <v>396</v>
      </c>
      <c r="C389" s="42"/>
      <c r="D389" s="42"/>
      <c r="E389" s="42"/>
      <c r="F389" s="42"/>
      <c r="G389" s="42"/>
      <c r="H389" s="43"/>
      <c r="I389" s="42"/>
      <c r="J389" s="42">
        <v>-1</v>
      </c>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c r="AI389" s="42"/>
      <c r="AJ389" s="42"/>
      <c r="AK389" s="42"/>
      <c r="AL389" s="42"/>
      <c r="AM389" s="42"/>
      <c r="AN389" s="42"/>
    </row>
    <row r="390" spans="1:40" s="4" customFormat="1">
      <c r="A390" s="42" t="s">
        <v>2</v>
      </c>
      <c r="B390" s="42" t="s">
        <v>474</v>
      </c>
      <c r="C390" s="42"/>
      <c r="D390" s="42"/>
      <c r="E390" s="42"/>
      <c r="F390" s="42"/>
      <c r="G390" s="42">
        <v>-0.5</v>
      </c>
      <c r="H390" s="43"/>
      <c r="I390" s="42"/>
      <c r="J390" s="42"/>
      <c r="K390" s="42">
        <v>-0.5</v>
      </c>
      <c r="L390" s="42"/>
      <c r="M390" s="42"/>
      <c r="N390" s="42"/>
      <c r="O390" s="42"/>
      <c r="P390" s="42"/>
      <c r="Q390" s="42">
        <v>-2.5</v>
      </c>
      <c r="R390" s="42"/>
      <c r="S390" s="42"/>
      <c r="T390" s="42"/>
      <c r="U390" s="42"/>
      <c r="V390" s="42">
        <v>-0.5</v>
      </c>
      <c r="W390" s="42"/>
      <c r="X390" s="42"/>
      <c r="Y390" s="42"/>
      <c r="Z390" s="42"/>
      <c r="AA390" s="42"/>
      <c r="AB390" s="42"/>
      <c r="AC390" s="42"/>
      <c r="AD390" s="42"/>
      <c r="AE390" s="42"/>
      <c r="AF390" s="42"/>
      <c r="AG390" s="42"/>
      <c r="AH390" s="42"/>
      <c r="AI390" s="42">
        <v>-0.5</v>
      </c>
      <c r="AJ390" s="42">
        <v>-1</v>
      </c>
      <c r="AK390" s="42"/>
      <c r="AL390" s="42"/>
      <c r="AM390" s="42"/>
      <c r="AN390" s="42"/>
    </row>
    <row r="391" spans="1:40" s="4" customFormat="1">
      <c r="A391" s="42" t="s">
        <v>2</v>
      </c>
      <c r="B391" s="42" t="s">
        <v>586</v>
      </c>
      <c r="C391" s="42"/>
      <c r="D391" s="42"/>
      <c r="E391" s="42"/>
      <c r="F391" s="42"/>
      <c r="G391" s="42"/>
      <c r="H391" s="43"/>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v>-1</v>
      </c>
      <c r="AF391" s="42"/>
      <c r="AG391" s="42"/>
      <c r="AH391" s="42"/>
      <c r="AI391" s="42"/>
      <c r="AJ391" s="42"/>
      <c r="AK391" s="42">
        <v>-0.5</v>
      </c>
      <c r="AL391" s="42"/>
      <c r="AM391" s="42"/>
      <c r="AN391" s="42"/>
    </row>
    <row r="392" spans="1:40" s="4" customFormat="1">
      <c r="A392" s="42" t="s">
        <v>2</v>
      </c>
      <c r="B392" s="42" t="s">
        <v>603</v>
      </c>
      <c r="C392" s="42"/>
      <c r="D392" s="42"/>
      <c r="E392" s="42"/>
      <c r="F392" s="42"/>
      <c r="G392" s="42"/>
      <c r="H392" s="43"/>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v>3</v>
      </c>
      <c r="AG392" s="42">
        <v>-0.5</v>
      </c>
      <c r="AH392" s="42"/>
      <c r="AI392" s="42"/>
      <c r="AJ392" s="42"/>
      <c r="AK392" s="42">
        <v>-0.5</v>
      </c>
      <c r="AL392" s="42"/>
      <c r="AM392" s="42"/>
      <c r="AN392" s="42"/>
    </row>
    <row r="393" spans="1:40" s="4" customFormat="1">
      <c r="A393" s="42" t="s">
        <v>2</v>
      </c>
      <c r="B393" s="42" t="s">
        <v>655</v>
      </c>
      <c r="C393" s="42"/>
      <c r="D393" s="42"/>
      <c r="E393" s="42"/>
      <c r="F393" s="42"/>
      <c r="G393" s="42"/>
      <c r="H393" s="43"/>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c r="AI393" s="42"/>
      <c r="AJ393" s="42"/>
      <c r="AK393" s="42"/>
      <c r="AL393" s="42"/>
      <c r="AM393" s="42"/>
      <c r="AN393" s="42"/>
    </row>
    <row r="394" spans="1:40" s="4" customFormat="1">
      <c r="A394" s="42" t="s">
        <v>2</v>
      </c>
      <c r="B394" s="42" t="s">
        <v>173</v>
      </c>
      <c r="C394" s="42">
        <v>-0.5</v>
      </c>
      <c r="D394" s="42"/>
      <c r="E394" s="42"/>
      <c r="F394" s="42"/>
      <c r="G394" s="42"/>
      <c r="H394" s="43"/>
      <c r="I394" s="42"/>
      <c r="J394" s="42"/>
      <c r="K394" s="42"/>
      <c r="L394" s="42">
        <v>-1</v>
      </c>
      <c r="M394" s="42"/>
      <c r="N394" s="42"/>
      <c r="O394" s="42"/>
      <c r="P394" s="42"/>
      <c r="Q394" s="42"/>
      <c r="R394" s="42"/>
      <c r="S394" s="42"/>
      <c r="T394" s="42"/>
      <c r="U394" s="42"/>
      <c r="V394" s="42"/>
      <c r="W394" s="42">
        <v>-0.5</v>
      </c>
      <c r="X394" s="42"/>
      <c r="Y394" s="42"/>
      <c r="Z394" s="42"/>
      <c r="AA394" s="42"/>
      <c r="AB394" s="42">
        <v>-0.5</v>
      </c>
      <c r="AC394" s="42"/>
      <c r="AD394" s="42"/>
      <c r="AE394" s="42"/>
      <c r="AF394" s="42"/>
      <c r="AG394" s="42"/>
      <c r="AH394" s="42"/>
      <c r="AI394" s="42"/>
      <c r="AJ394" s="42"/>
      <c r="AK394" s="42"/>
      <c r="AL394" s="42"/>
      <c r="AM394" s="42"/>
      <c r="AN394" s="42"/>
    </row>
    <row r="395" spans="1:40" s="4" customFormat="1">
      <c r="A395" s="42" t="s">
        <v>2</v>
      </c>
      <c r="B395" s="42" t="s">
        <v>395</v>
      </c>
      <c r="C395" s="42"/>
      <c r="D395" s="42"/>
      <c r="E395" s="42"/>
      <c r="F395" s="42"/>
      <c r="G395" s="42"/>
      <c r="H395" s="42">
        <v>-0.5</v>
      </c>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42"/>
      <c r="AI395" s="42"/>
      <c r="AJ395" s="42"/>
      <c r="AK395" s="42"/>
      <c r="AL395" s="42">
        <v>-0.5</v>
      </c>
      <c r="AM395" s="42"/>
      <c r="AN395" s="42"/>
    </row>
    <row r="396" spans="1:40" s="4" customFormat="1">
      <c r="A396" s="42" t="s">
        <v>2</v>
      </c>
      <c r="B396" s="42" t="s">
        <v>555</v>
      </c>
      <c r="C396" s="42"/>
      <c r="D396" s="42"/>
      <c r="E396" s="42"/>
      <c r="F396" s="42"/>
      <c r="G396" s="42"/>
      <c r="H396" s="42"/>
      <c r="I396" s="42"/>
      <c r="J396" s="42"/>
      <c r="K396" s="42"/>
      <c r="L396" s="42"/>
      <c r="M396" s="42"/>
      <c r="N396" s="42"/>
      <c r="O396" s="42"/>
      <c r="P396" s="42"/>
      <c r="Q396" s="42"/>
      <c r="R396" s="42"/>
      <c r="S396" s="42"/>
      <c r="T396" s="42"/>
      <c r="U396" s="42"/>
      <c r="V396" s="42"/>
      <c r="W396" s="42"/>
      <c r="X396" s="42">
        <v>-0.5</v>
      </c>
      <c r="Y396" s="42"/>
      <c r="Z396" s="42"/>
      <c r="AA396" s="42"/>
      <c r="AB396" s="42"/>
      <c r="AC396" s="42"/>
      <c r="AD396" s="42"/>
      <c r="AE396" s="42"/>
      <c r="AF396" s="42"/>
      <c r="AG396" s="42"/>
      <c r="AH396" s="42"/>
      <c r="AI396" s="42"/>
      <c r="AJ396" s="42"/>
      <c r="AK396" s="42"/>
      <c r="AL396" s="42"/>
      <c r="AM396" s="42"/>
      <c r="AN396" s="42"/>
    </row>
    <row r="397" spans="1:40" s="4" customFormat="1">
      <c r="A397" s="42" t="s">
        <v>2</v>
      </c>
      <c r="B397" s="42" t="s">
        <v>532</v>
      </c>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c r="AK397" s="42"/>
      <c r="AL397" s="42"/>
      <c r="AM397" s="42"/>
      <c r="AN397" s="42"/>
    </row>
    <row r="398" spans="1:40" s="4" customFormat="1">
      <c r="A398" s="42" t="s">
        <v>2</v>
      </c>
      <c r="B398" s="42" t="s">
        <v>174</v>
      </c>
      <c r="C398" s="42"/>
      <c r="D398" s="42"/>
      <c r="E398" s="42"/>
      <c r="F398" s="42"/>
      <c r="G398" s="42"/>
      <c r="H398" s="43"/>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c r="AI398" s="42"/>
      <c r="AJ398" s="42"/>
      <c r="AK398" s="42"/>
      <c r="AL398" s="42"/>
      <c r="AM398" s="42"/>
      <c r="AN398" s="42"/>
    </row>
    <row r="399" spans="1:40" s="4" customFormat="1">
      <c r="A399" s="42" t="s">
        <v>8</v>
      </c>
      <c r="B399" s="42" t="s">
        <v>175</v>
      </c>
      <c r="C399" s="42"/>
      <c r="D399" s="42"/>
      <c r="E399" s="42"/>
      <c r="F399" s="42"/>
      <c r="G399" s="42"/>
      <c r="H399" s="43"/>
      <c r="I399" s="42"/>
      <c r="J399" s="42"/>
      <c r="K399" s="42"/>
      <c r="L399" s="42">
        <v>-0.5</v>
      </c>
      <c r="M399" s="42"/>
      <c r="N399" s="42"/>
      <c r="O399" s="42"/>
      <c r="P399" s="42">
        <v>-2</v>
      </c>
      <c r="Q399" s="42"/>
      <c r="R399" s="42"/>
      <c r="S399" s="42">
        <v>-0.5</v>
      </c>
      <c r="T399" s="42"/>
      <c r="U399" s="42"/>
      <c r="V399" s="42"/>
      <c r="W399" s="42"/>
      <c r="X399" s="42"/>
      <c r="Y399" s="42"/>
      <c r="Z399" s="42"/>
      <c r="AA399" s="42"/>
      <c r="AB399" s="42"/>
      <c r="AC399" s="42"/>
      <c r="AD399" s="42"/>
      <c r="AE399" s="42"/>
      <c r="AF399" s="42"/>
      <c r="AG399" s="42"/>
      <c r="AH399" s="42"/>
      <c r="AI399" s="42"/>
      <c r="AJ399" s="42">
        <v>-0.5</v>
      </c>
      <c r="AK399" s="42"/>
      <c r="AL399" s="42"/>
      <c r="AM399" s="42"/>
      <c r="AN399" s="42"/>
    </row>
    <row r="400" spans="1:40" s="4" customFormat="1">
      <c r="A400" s="42" t="s">
        <v>8</v>
      </c>
      <c r="B400" s="42" t="s">
        <v>353</v>
      </c>
      <c r="C400" s="42"/>
      <c r="D400" s="42"/>
      <c r="E400" s="42"/>
      <c r="F400" s="42"/>
      <c r="G400" s="42">
        <v>3</v>
      </c>
      <c r="H400" s="43"/>
      <c r="I400" s="42"/>
      <c r="J400" s="42"/>
      <c r="K400" s="42"/>
      <c r="L400" s="42"/>
      <c r="M400" s="42"/>
      <c r="N400" s="42"/>
      <c r="O400" s="42"/>
      <c r="P400" s="42"/>
      <c r="Q400" s="42">
        <v>2.5</v>
      </c>
      <c r="R400" s="42">
        <v>3</v>
      </c>
      <c r="S400" s="42"/>
      <c r="T400" s="42"/>
      <c r="U400" s="42">
        <v>2.5</v>
      </c>
      <c r="V400" s="42"/>
      <c r="W400" s="42"/>
      <c r="X400" s="42"/>
      <c r="Y400" s="42"/>
      <c r="Z400" s="42">
        <v>2.5</v>
      </c>
      <c r="AA400" s="42"/>
      <c r="AB400" s="42"/>
      <c r="AC400" s="42"/>
      <c r="AD400" s="42"/>
      <c r="AE400" s="42"/>
      <c r="AF400" s="42"/>
      <c r="AG400" s="42"/>
      <c r="AH400" s="42"/>
      <c r="AI400" s="42"/>
      <c r="AJ400" s="42"/>
      <c r="AK400" s="42"/>
      <c r="AL400" s="42">
        <v>2.5</v>
      </c>
      <c r="AM400" s="42"/>
      <c r="AN400" s="42"/>
    </row>
    <row r="401" spans="1:40" s="4" customFormat="1">
      <c r="A401" s="42" t="s">
        <v>8</v>
      </c>
      <c r="B401" s="42" t="s">
        <v>176</v>
      </c>
      <c r="C401" s="42">
        <v>6</v>
      </c>
      <c r="D401" s="42">
        <v>6</v>
      </c>
      <c r="E401" s="42"/>
      <c r="F401" s="42"/>
      <c r="G401" s="42"/>
      <c r="H401" s="43"/>
      <c r="I401" s="42">
        <v>3</v>
      </c>
      <c r="J401" s="42"/>
      <c r="K401" s="42"/>
      <c r="L401" s="42"/>
      <c r="M401" s="42">
        <v>3</v>
      </c>
      <c r="N401" s="42">
        <v>-0.5</v>
      </c>
      <c r="O401" s="42"/>
      <c r="P401" s="42"/>
      <c r="Q401" s="42"/>
      <c r="R401" s="42"/>
      <c r="S401" s="42"/>
      <c r="T401" s="42"/>
      <c r="U401" s="42"/>
      <c r="V401" s="42"/>
      <c r="W401" s="42"/>
      <c r="X401" s="42"/>
      <c r="Y401" s="42"/>
      <c r="Z401" s="42"/>
      <c r="AA401" s="42">
        <v>-0.5</v>
      </c>
      <c r="AB401" s="42"/>
      <c r="AC401" s="42"/>
      <c r="AD401" s="42"/>
      <c r="AE401" s="42"/>
      <c r="AF401" s="42"/>
      <c r="AG401" s="42"/>
      <c r="AH401" s="42"/>
      <c r="AI401" s="42"/>
      <c r="AJ401" s="42"/>
      <c r="AK401" s="42"/>
      <c r="AL401" s="42">
        <v>-3</v>
      </c>
      <c r="AM401" s="42">
        <v>3</v>
      </c>
      <c r="AN401" s="42"/>
    </row>
    <row r="402" spans="1:40" s="4" customFormat="1">
      <c r="A402" s="42" t="s">
        <v>8</v>
      </c>
      <c r="B402" s="42" t="s">
        <v>177</v>
      </c>
      <c r="C402" s="42"/>
      <c r="D402" s="42"/>
      <c r="E402" s="42"/>
      <c r="F402" s="42"/>
      <c r="G402" s="42">
        <v>-0.5</v>
      </c>
      <c r="H402" s="43"/>
      <c r="I402" s="42">
        <v>3</v>
      </c>
      <c r="J402" s="42">
        <v>-0.5</v>
      </c>
      <c r="K402" s="42"/>
      <c r="L402" s="42"/>
      <c r="M402" s="42"/>
      <c r="N402" s="42"/>
      <c r="O402" s="42"/>
      <c r="P402" s="42"/>
      <c r="Q402" s="42"/>
      <c r="R402" s="42">
        <v>-0.5</v>
      </c>
      <c r="S402" s="42"/>
      <c r="T402" s="42"/>
      <c r="U402" s="42"/>
      <c r="V402" s="42"/>
      <c r="W402" s="42"/>
      <c r="X402" s="42"/>
      <c r="Y402" s="42">
        <v>2.5</v>
      </c>
      <c r="Z402" s="42"/>
      <c r="AA402" s="42"/>
      <c r="AB402" s="42"/>
      <c r="AC402" s="42"/>
      <c r="AD402" s="42">
        <v>-0.5</v>
      </c>
      <c r="AE402" s="42"/>
      <c r="AF402" s="42"/>
      <c r="AG402" s="42">
        <v>-0.5</v>
      </c>
      <c r="AH402" s="42"/>
      <c r="AI402" s="42"/>
      <c r="AJ402" s="42"/>
      <c r="AK402" s="42"/>
      <c r="AL402" s="42"/>
      <c r="AM402" s="42"/>
      <c r="AN402" s="42"/>
    </row>
    <row r="403" spans="1:40" s="4" customFormat="1">
      <c r="A403" s="42" t="s">
        <v>8</v>
      </c>
      <c r="B403" s="42" t="s">
        <v>276</v>
      </c>
      <c r="C403" s="42"/>
      <c r="D403" s="42"/>
      <c r="E403" s="42"/>
      <c r="F403" s="42"/>
      <c r="G403" s="42"/>
      <c r="H403" s="43"/>
      <c r="I403" s="42"/>
      <c r="J403" s="42"/>
      <c r="K403" s="42"/>
      <c r="L403" s="42"/>
      <c r="M403" s="42"/>
      <c r="N403" s="42"/>
      <c r="O403" s="42"/>
      <c r="P403" s="42"/>
      <c r="Q403" s="42"/>
      <c r="R403" s="42"/>
      <c r="S403" s="42"/>
      <c r="T403" s="42"/>
      <c r="U403" s="42"/>
      <c r="V403" s="42"/>
      <c r="W403" s="42"/>
      <c r="X403" s="42"/>
      <c r="Y403" s="42">
        <v>-0.5</v>
      </c>
      <c r="Z403" s="42"/>
      <c r="AA403" s="42"/>
      <c r="AB403" s="42"/>
      <c r="AC403" s="42"/>
      <c r="AD403" s="42">
        <v>-0.5</v>
      </c>
      <c r="AE403" s="42"/>
      <c r="AF403" s="42"/>
      <c r="AG403" s="42"/>
      <c r="AH403" s="42"/>
      <c r="AI403" s="42">
        <v>-0.5</v>
      </c>
      <c r="AJ403" s="42">
        <v>-0.5</v>
      </c>
      <c r="AK403" s="42"/>
      <c r="AL403" s="42"/>
      <c r="AM403" s="42"/>
      <c r="AN403" s="42"/>
    </row>
    <row r="404" spans="1:40" s="4" customFormat="1">
      <c r="A404" s="42" t="s">
        <v>8</v>
      </c>
      <c r="B404" s="42" t="s">
        <v>178</v>
      </c>
      <c r="C404" s="42"/>
      <c r="D404" s="42"/>
      <c r="E404" s="42"/>
      <c r="F404" s="42"/>
      <c r="G404" s="42"/>
      <c r="H404" s="43"/>
      <c r="I404" s="42"/>
      <c r="J404" s="42"/>
      <c r="K404" s="42"/>
      <c r="L404" s="42"/>
      <c r="M404" s="42"/>
      <c r="N404" s="42"/>
      <c r="O404" s="42"/>
      <c r="P404" s="42"/>
      <c r="Q404" s="42"/>
      <c r="R404" s="42"/>
      <c r="S404" s="42"/>
      <c r="T404" s="42"/>
      <c r="U404" s="42"/>
      <c r="V404" s="42"/>
      <c r="W404" s="42"/>
      <c r="X404" s="42"/>
      <c r="Y404" s="42"/>
      <c r="Z404" s="42">
        <v>-0.5</v>
      </c>
      <c r="AA404" s="42"/>
      <c r="AB404" s="42"/>
      <c r="AC404" s="42"/>
      <c r="AD404" s="42"/>
      <c r="AE404" s="42"/>
      <c r="AF404" s="42"/>
      <c r="AG404" s="42"/>
      <c r="AH404" s="42"/>
      <c r="AI404" s="42"/>
      <c r="AJ404" s="42"/>
      <c r="AK404" s="42"/>
      <c r="AL404" s="42"/>
      <c r="AM404" s="42"/>
      <c r="AN404" s="42">
        <v>-0.5</v>
      </c>
    </row>
    <row r="405" spans="1:40" s="4" customFormat="1">
      <c r="A405" s="42" t="s">
        <v>8</v>
      </c>
      <c r="B405" s="42" t="s">
        <v>494</v>
      </c>
      <c r="C405" s="42"/>
      <c r="D405" s="42"/>
      <c r="E405" s="42"/>
      <c r="F405" s="42"/>
      <c r="G405" s="42"/>
      <c r="H405" s="43"/>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c r="AI405" s="42"/>
      <c r="AJ405" s="42"/>
      <c r="AK405" s="42"/>
      <c r="AL405" s="42"/>
      <c r="AM405" s="42"/>
      <c r="AN405" s="42"/>
    </row>
    <row r="406" spans="1:40" s="4" customFormat="1">
      <c r="A406" s="42" t="s">
        <v>14</v>
      </c>
      <c r="B406" s="42" t="s">
        <v>179</v>
      </c>
      <c r="C406" s="42">
        <v>3</v>
      </c>
      <c r="D406" s="42">
        <v>3</v>
      </c>
      <c r="E406" s="42">
        <v>2.5</v>
      </c>
      <c r="F406" s="42"/>
      <c r="G406" s="42"/>
      <c r="H406" s="43"/>
      <c r="I406" s="42">
        <v>3</v>
      </c>
      <c r="J406" s="42">
        <v>-0.5</v>
      </c>
      <c r="K406" s="42"/>
      <c r="L406" s="42">
        <v>3</v>
      </c>
      <c r="M406" s="42">
        <v>3</v>
      </c>
      <c r="N406" s="42"/>
      <c r="O406" s="42"/>
      <c r="P406" s="42">
        <v>3</v>
      </c>
      <c r="Q406" s="42"/>
      <c r="R406" s="42">
        <v>3</v>
      </c>
      <c r="S406" s="42">
        <v>-0.5</v>
      </c>
      <c r="T406" s="42"/>
      <c r="U406" s="42"/>
      <c r="V406" s="42">
        <v>3</v>
      </c>
      <c r="W406" s="42"/>
      <c r="X406" s="42"/>
      <c r="Y406" s="42">
        <v>-0.5</v>
      </c>
      <c r="Z406" s="42"/>
      <c r="AA406" s="42">
        <v>-0.5</v>
      </c>
      <c r="AB406" s="42"/>
      <c r="AC406" s="42">
        <v>2.5</v>
      </c>
      <c r="AD406" s="42"/>
      <c r="AE406" s="42"/>
      <c r="AF406" s="42">
        <v>3</v>
      </c>
      <c r="AG406" s="42">
        <v>3</v>
      </c>
      <c r="AH406" s="42"/>
      <c r="AI406" s="42"/>
      <c r="AJ406" s="42">
        <v>3</v>
      </c>
      <c r="AK406" s="42"/>
      <c r="AL406" s="42"/>
      <c r="AM406" s="42">
        <v>3</v>
      </c>
      <c r="AN406" s="42">
        <v>2.5</v>
      </c>
    </row>
    <row r="407" spans="1:40" s="4" customFormat="1">
      <c r="A407" s="42" t="s">
        <v>14</v>
      </c>
      <c r="B407" s="42" t="s">
        <v>180</v>
      </c>
      <c r="C407" s="42"/>
      <c r="D407" s="42">
        <v>3</v>
      </c>
      <c r="E407" s="42">
        <v>3</v>
      </c>
      <c r="F407" s="42">
        <v>3</v>
      </c>
      <c r="G407" s="42"/>
      <c r="H407" s="42">
        <v>-0.5</v>
      </c>
      <c r="I407" s="42"/>
      <c r="J407" s="42"/>
      <c r="K407" s="42">
        <v>4</v>
      </c>
      <c r="L407" s="42"/>
      <c r="M407" s="42"/>
      <c r="N407" s="42"/>
      <c r="O407" s="42">
        <v>-0.5</v>
      </c>
      <c r="P407" s="42">
        <v>6</v>
      </c>
      <c r="Q407" s="42"/>
      <c r="R407" s="42">
        <v>3</v>
      </c>
      <c r="S407" s="42">
        <v>2</v>
      </c>
      <c r="T407" s="42">
        <v>-0.5</v>
      </c>
      <c r="U407" s="42"/>
      <c r="V407" s="42">
        <v>2</v>
      </c>
      <c r="W407" s="42"/>
      <c r="X407" s="42"/>
      <c r="Y407" s="42">
        <v>6</v>
      </c>
      <c r="Z407" s="42"/>
      <c r="AA407" s="42">
        <v>2.5</v>
      </c>
      <c r="AB407" s="42"/>
      <c r="AC407" s="42"/>
      <c r="AD407" s="42">
        <v>3</v>
      </c>
      <c r="AE407" s="42">
        <v>-0.5</v>
      </c>
      <c r="AF407" s="42"/>
      <c r="AG407" s="42"/>
      <c r="AH407" s="42"/>
      <c r="AI407" s="42">
        <v>7.5</v>
      </c>
      <c r="AJ407" s="42"/>
      <c r="AK407" s="42"/>
      <c r="AL407" s="42"/>
      <c r="AM407" s="42"/>
      <c r="AN407" s="42"/>
    </row>
    <row r="408" spans="1:40" s="4" customFormat="1">
      <c r="A408" s="42" t="s">
        <v>14</v>
      </c>
      <c r="B408" s="42" t="s">
        <v>181</v>
      </c>
      <c r="C408" s="42"/>
      <c r="D408" s="42"/>
      <c r="E408" s="42"/>
      <c r="F408" s="42"/>
      <c r="G408" s="42"/>
      <c r="H408" s="43"/>
      <c r="I408" s="42"/>
      <c r="J408" s="42"/>
      <c r="K408" s="42"/>
      <c r="L408" s="42"/>
      <c r="M408" s="42"/>
      <c r="N408" s="42"/>
      <c r="O408" s="42"/>
      <c r="P408" s="42"/>
      <c r="Q408" s="42"/>
      <c r="R408" s="42">
        <v>-0.5</v>
      </c>
      <c r="S408" s="42"/>
      <c r="T408" s="42"/>
      <c r="U408" s="42">
        <v>3</v>
      </c>
      <c r="V408" s="42"/>
      <c r="W408" s="42"/>
      <c r="X408" s="42"/>
      <c r="Y408" s="42"/>
      <c r="Z408" s="42">
        <v>2.5</v>
      </c>
      <c r="AA408" s="42"/>
      <c r="AB408" s="42"/>
      <c r="AC408" s="42"/>
      <c r="AD408" s="42"/>
      <c r="AE408" s="42"/>
      <c r="AF408" s="42"/>
      <c r="AG408" s="42"/>
      <c r="AH408" s="42"/>
      <c r="AI408" s="42"/>
      <c r="AJ408" s="42"/>
      <c r="AK408" s="42"/>
      <c r="AL408" s="42"/>
      <c r="AM408" s="42">
        <v>3</v>
      </c>
      <c r="AN408" s="42"/>
    </row>
    <row r="409" spans="1:40" s="4" customFormat="1">
      <c r="A409" s="42" t="s">
        <v>14</v>
      </c>
      <c r="B409" s="42" t="s">
        <v>182</v>
      </c>
      <c r="C409" s="42"/>
      <c r="D409" s="42"/>
      <c r="E409" s="42"/>
      <c r="F409" s="42"/>
      <c r="G409" s="42"/>
      <c r="H409" s="43"/>
      <c r="I409" s="42"/>
      <c r="J409" s="42"/>
      <c r="K409" s="42"/>
      <c r="L409" s="42">
        <v>3</v>
      </c>
      <c r="M409" s="42"/>
      <c r="N409" s="42"/>
      <c r="O409" s="42"/>
      <c r="P409" s="42"/>
      <c r="Q409" s="42"/>
      <c r="R409" s="42">
        <v>3</v>
      </c>
      <c r="S409" s="42"/>
      <c r="T409" s="42">
        <v>5.5</v>
      </c>
      <c r="U409" s="42">
        <v>3</v>
      </c>
      <c r="V409" s="42"/>
      <c r="W409" s="42"/>
      <c r="X409" s="42">
        <v>-0.5</v>
      </c>
      <c r="Y409" s="42"/>
      <c r="Z409" s="42"/>
      <c r="AA409" s="42">
        <v>-0.5</v>
      </c>
      <c r="AB409" s="42">
        <v>2</v>
      </c>
      <c r="AC409" s="42"/>
      <c r="AD409" s="42"/>
      <c r="AE409" s="42"/>
      <c r="AF409" s="42"/>
      <c r="AG409" s="42">
        <v>3</v>
      </c>
      <c r="AH409" s="42"/>
      <c r="AI409" s="42">
        <v>2.5</v>
      </c>
      <c r="AJ409" s="42"/>
      <c r="AK409" s="42"/>
      <c r="AL409" s="42">
        <v>2</v>
      </c>
      <c r="AM409" s="42"/>
      <c r="AN409" s="42">
        <v>6</v>
      </c>
    </row>
    <row r="410" spans="1:40" s="4" customFormat="1">
      <c r="A410" s="42" t="s">
        <v>14</v>
      </c>
      <c r="B410" s="42" t="s">
        <v>183</v>
      </c>
      <c r="C410" s="42"/>
      <c r="D410" s="42"/>
      <c r="E410" s="42"/>
      <c r="F410" s="42"/>
      <c r="G410" s="42"/>
      <c r="H410" s="43">
        <v>6</v>
      </c>
      <c r="I410" s="42">
        <v>3</v>
      </c>
      <c r="J410" s="42">
        <v>-0.5</v>
      </c>
      <c r="K410" s="42"/>
      <c r="L410" s="42">
        <v>-0.5</v>
      </c>
      <c r="M410" s="42"/>
      <c r="N410" s="42"/>
      <c r="O410" s="42"/>
      <c r="P410" s="42">
        <v>3</v>
      </c>
      <c r="Q410" s="42">
        <v>5.5</v>
      </c>
      <c r="R410" s="42">
        <v>-3</v>
      </c>
      <c r="S410" s="42"/>
      <c r="T410" s="42"/>
      <c r="U410" s="42"/>
      <c r="V410" s="42"/>
      <c r="W410" s="42"/>
      <c r="X410" s="42"/>
      <c r="Y410" s="42"/>
      <c r="Z410" s="42"/>
      <c r="AA410" s="42"/>
      <c r="AB410" s="42"/>
      <c r="AC410" s="42"/>
      <c r="AD410" s="42"/>
      <c r="AE410" s="42"/>
      <c r="AF410" s="42"/>
      <c r="AG410" s="42"/>
      <c r="AH410" s="42"/>
      <c r="AI410" s="42"/>
      <c r="AJ410" s="42"/>
      <c r="AK410" s="42"/>
      <c r="AL410" s="42"/>
      <c r="AM410" s="42"/>
      <c r="AN410" s="42"/>
    </row>
    <row r="411" spans="1:40" s="4" customFormat="1">
      <c r="A411" s="42" t="s">
        <v>14</v>
      </c>
      <c r="B411" s="42" t="s">
        <v>488</v>
      </c>
      <c r="C411" s="42"/>
      <c r="D411" s="42"/>
      <c r="E411" s="42"/>
      <c r="F411" s="42"/>
      <c r="G411" s="42"/>
      <c r="H411" s="42"/>
      <c r="I411" s="42"/>
      <c r="J411" s="42"/>
      <c r="K411" s="42"/>
      <c r="L411" s="42"/>
      <c r="M411" s="42"/>
      <c r="N411" s="42"/>
      <c r="O411" s="42"/>
      <c r="P411" s="42"/>
      <c r="Q411" s="42"/>
      <c r="R411" s="42"/>
      <c r="S411" s="42"/>
      <c r="T411" s="42">
        <v>-0.5</v>
      </c>
      <c r="U411" s="42"/>
      <c r="V411" s="42"/>
      <c r="W411" s="42"/>
      <c r="X411" s="42"/>
      <c r="Y411" s="42"/>
      <c r="Z411" s="42"/>
      <c r="AA411" s="42"/>
      <c r="AB411" s="42"/>
      <c r="AC411" s="42"/>
      <c r="AD411" s="42"/>
      <c r="AE411" s="42"/>
      <c r="AF411" s="42">
        <v>6</v>
      </c>
      <c r="AG411" s="42"/>
      <c r="AH411" s="42">
        <v>-0.5</v>
      </c>
      <c r="AI411" s="42"/>
      <c r="AJ411" s="42"/>
      <c r="AK411" s="42"/>
      <c r="AL411" s="42"/>
      <c r="AM411" s="42">
        <v>3</v>
      </c>
      <c r="AN411" s="42">
        <v>6</v>
      </c>
    </row>
    <row r="412" spans="1:40" s="4" customFormat="1">
      <c r="A412" s="150" t="s">
        <v>294</v>
      </c>
      <c r="B412" s="150"/>
      <c r="C412" s="150"/>
      <c r="D412" s="150"/>
      <c r="E412" s="150"/>
      <c r="F412" s="150"/>
      <c r="G412" s="150"/>
      <c r="H412" s="150"/>
      <c r="I412" s="150"/>
      <c r="J412" s="150"/>
      <c r="K412" s="150"/>
      <c r="L412" s="150"/>
      <c r="M412" s="150"/>
      <c r="N412" s="150"/>
      <c r="O412" s="150"/>
      <c r="P412" s="150"/>
      <c r="Q412" s="150"/>
      <c r="R412" s="150"/>
      <c r="S412" s="150"/>
      <c r="T412" s="150"/>
      <c r="U412" s="150"/>
      <c r="V412" s="150"/>
      <c r="W412" s="150"/>
      <c r="X412" s="150"/>
      <c r="Y412" s="150"/>
      <c r="Z412" s="150"/>
      <c r="AA412" s="150"/>
      <c r="AB412" s="150"/>
      <c r="AC412" s="150"/>
      <c r="AD412" s="150"/>
      <c r="AE412" s="150"/>
      <c r="AF412" s="150"/>
      <c r="AG412" s="150"/>
      <c r="AH412" s="150"/>
      <c r="AI412" s="150"/>
      <c r="AJ412" s="150"/>
      <c r="AK412" s="150"/>
      <c r="AL412" s="150"/>
      <c r="AM412" s="150"/>
      <c r="AN412" s="150"/>
    </row>
    <row r="413" spans="1:40" s="4" customFormat="1">
      <c r="A413" s="44" t="s">
        <v>0</v>
      </c>
      <c r="B413" s="44" t="s">
        <v>489</v>
      </c>
      <c r="C413" s="44"/>
      <c r="D413" s="44"/>
      <c r="E413" s="44"/>
      <c r="F413" s="44"/>
      <c r="G413" s="44"/>
      <c r="H413" s="44"/>
      <c r="I413" s="44">
        <v>-1</v>
      </c>
      <c r="J413" s="44">
        <v>-3</v>
      </c>
      <c r="K413" s="44"/>
      <c r="L413" s="44"/>
      <c r="M413" s="44"/>
      <c r="N413" s="44"/>
      <c r="O413" s="44"/>
      <c r="P413" s="44"/>
      <c r="Q413" s="44"/>
      <c r="R413" s="44"/>
      <c r="S413" s="44"/>
      <c r="T413" s="44"/>
      <c r="U413" s="44"/>
      <c r="V413" s="44"/>
      <c r="W413" s="44"/>
      <c r="X413" s="44"/>
      <c r="Y413" s="44"/>
      <c r="Z413" s="44"/>
      <c r="AA413" s="44"/>
      <c r="AB413" s="44"/>
      <c r="AC413" s="44"/>
      <c r="AD413" s="44"/>
      <c r="AE413" s="44"/>
      <c r="AF413" s="44"/>
      <c r="AG413" s="44"/>
      <c r="AH413" s="44"/>
      <c r="AI413" s="44"/>
      <c r="AJ413" s="44"/>
      <c r="AK413" s="44"/>
      <c r="AL413" s="44"/>
      <c r="AM413" s="44"/>
      <c r="AN413" s="44"/>
    </row>
    <row r="414" spans="1:40" s="4" customFormat="1">
      <c r="A414" s="44" t="s">
        <v>0</v>
      </c>
      <c r="B414" s="44" t="s">
        <v>184</v>
      </c>
      <c r="C414" s="44"/>
      <c r="D414" s="44">
        <v>-3</v>
      </c>
      <c r="E414" s="44">
        <v>-3</v>
      </c>
      <c r="F414" s="44"/>
      <c r="G414" s="44">
        <v>-3</v>
      </c>
      <c r="H414" s="45">
        <v>-2</v>
      </c>
      <c r="I414" s="44">
        <v>-1</v>
      </c>
      <c r="J414" s="44"/>
      <c r="K414" s="44">
        <v>-2</v>
      </c>
      <c r="L414" s="44">
        <v>2</v>
      </c>
      <c r="M414" s="44">
        <v>-1</v>
      </c>
      <c r="N414" s="44">
        <v>-1</v>
      </c>
      <c r="O414" s="44"/>
      <c r="P414" s="44">
        <v>-1</v>
      </c>
      <c r="Q414" s="44">
        <v>-3</v>
      </c>
      <c r="R414" s="44"/>
      <c r="S414" s="44">
        <v>-1</v>
      </c>
      <c r="T414" s="44">
        <v>-1</v>
      </c>
      <c r="U414" s="44"/>
      <c r="V414" s="44">
        <v>-1</v>
      </c>
      <c r="W414" s="44"/>
      <c r="X414" s="44">
        <v>-4</v>
      </c>
      <c r="Y414" s="44"/>
      <c r="Z414" s="44"/>
      <c r="AA414" s="44">
        <v>-2</v>
      </c>
      <c r="AB414" s="44"/>
      <c r="AC414" s="44"/>
      <c r="AD414" s="44">
        <v>-2</v>
      </c>
      <c r="AE414" s="44">
        <v>-1</v>
      </c>
      <c r="AF414" s="44">
        <v>-2</v>
      </c>
      <c r="AG414" s="44">
        <v>-3</v>
      </c>
      <c r="AH414" s="44">
        <v>-0.5</v>
      </c>
      <c r="AI414" s="44">
        <v>-1</v>
      </c>
      <c r="AJ414" s="44">
        <v>-2</v>
      </c>
      <c r="AK414" s="44">
        <v>-1</v>
      </c>
      <c r="AL414" s="44"/>
      <c r="AM414" s="44">
        <v>-1</v>
      </c>
      <c r="AN414" s="44"/>
    </row>
    <row r="415" spans="1:40" s="4" customFormat="1">
      <c r="A415" s="44" t="s">
        <v>0</v>
      </c>
      <c r="B415" s="44" t="s">
        <v>656</v>
      </c>
      <c r="C415" s="44"/>
      <c r="D415" s="44"/>
      <c r="E415" s="44"/>
      <c r="F415" s="44"/>
      <c r="G415" s="44"/>
      <c r="H415" s="45"/>
      <c r="I415" s="44"/>
      <c r="J415" s="44"/>
      <c r="K415" s="44"/>
      <c r="L415" s="44"/>
      <c r="M415" s="44"/>
      <c r="N415" s="44"/>
      <c r="O415" s="44"/>
      <c r="P415" s="44"/>
      <c r="Q415" s="44"/>
      <c r="R415" s="44"/>
      <c r="S415" s="44"/>
      <c r="T415" s="44"/>
      <c r="U415" s="44"/>
      <c r="V415" s="44"/>
      <c r="W415" s="44"/>
      <c r="X415" s="44"/>
      <c r="Y415" s="44"/>
      <c r="Z415" s="44"/>
      <c r="AA415" s="44"/>
      <c r="AB415" s="44"/>
      <c r="AC415" s="44"/>
      <c r="AD415" s="44"/>
      <c r="AE415" s="44"/>
      <c r="AF415" s="44"/>
      <c r="AG415" s="44"/>
      <c r="AH415" s="44"/>
      <c r="AI415" s="44"/>
      <c r="AJ415" s="44"/>
      <c r="AK415" s="44"/>
      <c r="AL415" s="44"/>
      <c r="AM415" s="44"/>
      <c r="AN415" s="44"/>
    </row>
    <row r="416" spans="1:40" s="4" customFormat="1">
      <c r="A416" s="44" t="s">
        <v>2</v>
      </c>
      <c r="B416" s="44" t="s">
        <v>466</v>
      </c>
      <c r="C416" s="44"/>
      <c r="D416" s="44"/>
      <c r="E416" s="44"/>
      <c r="F416" s="44"/>
      <c r="G416" s="44">
        <v>-0.5</v>
      </c>
      <c r="H416" s="45"/>
      <c r="I416" s="44"/>
      <c r="J416" s="44"/>
      <c r="K416" s="44"/>
      <c r="L416" s="44">
        <v>-0.5</v>
      </c>
      <c r="M416" s="44"/>
      <c r="N416" s="44"/>
      <c r="O416" s="44">
        <v>-0.5</v>
      </c>
      <c r="P416" s="44"/>
      <c r="Q416" s="44"/>
      <c r="R416" s="44"/>
      <c r="S416" s="44"/>
      <c r="T416" s="44"/>
      <c r="U416" s="44"/>
      <c r="V416" s="44"/>
      <c r="W416" s="44"/>
      <c r="X416" s="44"/>
      <c r="Y416" s="44"/>
      <c r="Z416" s="44"/>
      <c r="AA416" s="44"/>
      <c r="AB416" s="44"/>
      <c r="AC416" s="44"/>
      <c r="AD416" s="44"/>
      <c r="AE416" s="44"/>
      <c r="AF416" s="44"/>
      <c r="AG416" s="44"/>
      <c r="AH416" s="44"/>
      <c r="AI416" s="44"/>
      <c r="AJ416" s="44"/>
      <c r="AK416" s="44"/>
      <c r="AL416" s="44"/>
      <c r="AM416" s="44"/>
      <c r="AN416" s="44"/>
    </row>
    <row r="417" spans="1:40" s="4" customFormat="1">
      <c r="A417" s="44" t="s">
        <v>2</v>
      </c>
      <c r="B417" s="44" t="s">
        <v>185</v>
      </c>
      <c r="C417" s="44"/>
      <c r="D417" s="44">
        <v>-0.5</v>
      </c>
      <c r="E417" s="44">
        <v>-0.5</v>
      </c>
      <c r="F417" s="44">
        <v>-0.5</v>
      </c>
      <c r="G417" s="44"/>
      <c r="H417" s="45"/>
      <c r="I417" s="44"/>
      <c r="J417" s="44">
        <v>-0.5</v>
      </c>
      <c r="K417" s="44"/>
      <c r="L417" s="44"/>
      <c r="M417" s="44"/>
      <c r="N417" s="44"/>
      <c r="O417" s="44"/>
      <c r="P417" s="44">
        <v>-0.5</v>
      </c>
      <c r="Q417" s="44"/>
      <c r="R417" s="44"/>
      <c r="S417" s="44">
        <v>-0.5</v>
      </c>
      <c r="T417" s="44">
        <v>-0.5</v>
      </c>
      <c r="U417" s="44"/>
      <c r="V417" s="44"/>
      <c r="W417" s="44"/>
      <c r="X417" s="44"/>
      <c r="Y417" s="44"/>
      <c r="Z417" s="44"/>
      <c r="AA417" s="44"/>
      <c r="AB417" s="44"/>
      <c r="AC417" s="44"/>
      <c r="AD417" s="44"/>
      <c r="AE417" s="44"/>
      <c r="AF417" s="44">
        <v>-0.5</v>
      </c>
      <c r="AG417" s="44"/>
      <c r="AH417" s="44">
        <v>-0.5</v>
      </c>
      <c r="AI417" s="44"/>
      <c r="AJ417" s="44"/>
      <c r="AK417" s="44">
        <v>-0.5</v>
      </c>
      <c r="AL417" s="44"/>
      <c r="AM417" s="44"/>
      <c r="AN417" s="44"/>
    </row>
    <row r="418" spans="1:40" s="4" customFormat="1">
      <c r="A418" s="44" t="s">
        <v>2</v>
      </c>
      <c r="B418" s="44" t="s">
        <v>186</v>
      </c>
      <c r="C418" s="44"/>
      <c r="D418" s="44"/>
      <c r="E418" s="44"/>
      <c r="F418" s="44">
        <v>-0.5</v>
      </c>
      <c r="G418" s="44"/>
      <c r="H418" s="45"/>
      <c r="I418" s="44"/>
      <c r="J418" s="44">
        <v>-0.5</v>
      </c>
      <c r="K418" s="44"/>
      <c r="L418" s="44"/>
      <c r="M418" s="44"/>
      <c r="N418" s="44">
        <v>-0.5</v>
      </c>
      <c r="O418" s="44"/>
      <c r="P418" s="44"/>
      <c r="Q418" s="44"/>
      <c r="R418" s="44"/>
      <c r="S418" s="44"/>
      <c r="T418" s="44"/>
      <c r="U418" s="44"/>
      <c r="V418" s="44"/>
      <c r="W418" s="44">
        <v>-0.5</v>
      </c>
      <c r="X418" s="44"/>
      <c r="Y418" s="44"/>
      <c r="Z418" s="44"/>
      <c r="AA418" s="44"/>
      <c r="AB418" s="44"/>
      <c r="AC418" s="44"/>
      <c r="AD418" s="44"/>
      <c r="AE418" s="44"/>
      <c r="AF418" s="44"/>
      <c r="AG418" s="44">
        <v>-0.5</v>
      </c>
      <c r="AH418" s="44"/>
      <c r="AI418" s="44"/>
      <c r="AJ418" s="44"/>
      <c r="AK418" s="44">
        <v>-1</v>
      </c>
      <c r="AL418" s="44"/>
      <c r="AM418" s="44"/>
      <c r="AN418" s="44"/>
    </row>
    <row r="419" spans="1:40" s="4" customFormat="1">
      <c r="A419" s="44" t="s">
        <v>2</v>
      </c>
      <c r="B419" s="44" t="s">
        <v>187</v>
      </c>
      <c r="C419" s="44"/>
      <c r="D419" s="44"/>
      <c r="E419" s="44"/>
      <c r="F419" s="44"/>
      <c r="G419" s="44"/>
      <c r="H419" s="45">
        <v>3</v>
      </c>
      <c r="I419" s="44"/>
      <c r="J419" s="44">
        <v>-0.5</v>
      </c>
      <c r="K419" s="44"/>
      <c r="L419" s="44"/>
      <c r="M419" s="44">
        <v>-0.5</v>
      </c>
      <c r="N419" s="44"/>
      <c r="O419" s="44"/>
      <c r="P419" s="44">
        <v>-0.5</v>
      </c>
      <c r="Q419" s="44"/>
      <c r="R419" s="44"/>
      <c r="S419" s="44">
        <v>-0.5</v>
      </c>
      <c r="T419" s="44"/>
      <c r="U419" s="44"/>
      <c r="V419" s="44"/>
      <c r="W419" s="44"/>
      <c r="X419" s="44"/>
      <c r="Y419" s="44"/>
      <c r="Z419" s="44"/>
      <c r="AA419" s="44"/>
      <c r="AB419" s="44"/>
      <c r="AC419" s="44">
        <v>-0.5</v>
      </c>
      <c r="AD419" s="44"/>
      <c r="AE419" s="44"/>
      <c r="AF419" s="44"/>
      <c r="AG419" s="44"/>
      <c r="AH419" s="44"/>
      <c r="AI419" s="44"/>
      <c r="AJ419" s="44"/>
      <c r="AK419" s="44"/>
      <c r="AL419" s="44"/>
      <c r="AM419" s="44"/>
      <c r="AN419" s="44"/>
    </row>
    <row r="420" spans="1:40" s="4" customFormat="1">
      <c r="A420" s="44" t="s">
        <v>2</v>
      </c>
      <c r="B420" s="44" t="s">
        <v>188</v>
      </c>
      <c r="C420" s="44"/>
      <c r="D420" s="44">
        <v>-0.5</v>
      </c>
      <c r="E420" s="44">
        <v>-0.5</v>
      </c>
      <c r="F420" s="44"/>
      <c r="G420" s="44"/>
      <c r="H420" s="44">
        <v>-0.5</v>
      </c>
      <c r="I420" s="44"/>
      <c r="J420" s="44"/>
      <c r="K420" s="44">
        <v>-0.5</v>
      </c>
      <c r="L420" s="44"/>
      <c r="M420" s="44"/>
      <c r="N420" s="44">
        <v>3</v>
      </c>
      <c r="O420" s="44"/>
      <c r="P420" s="44">
        <v>-0.5</v>
      </c>
      <c r="Q420" s="44"/>
      <c r="R420" s="44">
        <v>-0.5</v>
      </c>
      <c r="S420" s="44">
        <v>3</v>
      </c>
      <c r="T420" s="44">
        <v>3</v>
      </c>
      <c r="U420" s="44">
        <v>-0.5</v>
      </c>
      <c r="V420" s="44">
        <v>2.5</v>
      </c>
      <c r="W420" s="44"/>
      <c r="X420" s="44"/>
      <c r="Y420" s="44"/>
      <c r="Z420" s="44"/>
      <c r="AA420" s="44"/>
      <c r="AB420" s="44">
        <v>-0.5</v>
      </c>
      <c r="AC420" s="44">
        <v>-0.5</v>
      </c>
      <c r="AD420" s="44"/>
      <c r="AE420" s="44">
        <v>-0.5</v>
      </c>
      <c r="AF420" s="44"/>
      <c r="AG420" s="44">
        <v>-0.5</v>
      </c>
      <c r="AH420" s="44"/>
      <c r="AI420" s="44">
        <v>-0.5</v>
      </c>
      <c r="AJ420" s="44">
        <v>-0.5</v>
      </c>
      <c r="AK420" s="44"/>
      <c r="AL420" s="44"/>
      <c r="AM420" s="44">
        <v>-1</v>
      </c>
      <c r="AN420" s="44"/>
    </row>
    <row r="421" spans="1:40" s="4" customFormat="1">
      <c r="A421" s="44" t="s">
        <v>2</v>
      </c>
      <c r="B421" s="44" t="s">
        <v>352</v>
      </c>
      <c r="C421" s="44"/>
      <c r="D421" s="44">
        <v>-0.5</v>
      </c>
      <c r="E421" s="44"/>
      <c r="F421" s="44"/>
      <c r="G421" s="44"/>
      <c r="H421" s="45"/>
      <c r="I421" s="44"/>
      <c r="J421" s="44"/>
      <c r="K421" s="44"/>
      <c r="L421" s="44"/>
      <c r="M421" s="44">
        <v>-0.5</v>
      </c>
      <c r="N421" s="44"/>
      <c r="O421" s="44"/>
      <c r="P421" s="44"/>
      <c r="Q421" s="44"/>
      <c r="R421" s="44">
        <v>-0.5</v>
      </c>
      <c r="S421" s="44"/>
      <c r="T421" s="44"/>
      <c r="U421" s="44"/>
      <c r="V421" s="44"/>
      <c r="W421" s="44"/>
      <c r="X421" s="44"/>
      <c r="Y421" s="44"/>
      <c r="Z421" s="44"/>
      <c r="AA421" s="44"/>
      <c r="AB421" s="44"/>
      <c r="AC421" s="44"/>
      <c r="AD421" s="44"/>
      <c r="AE421" s="44"/>
      <c r="AF421" s="44"/>
      <c r="AG421" s="44"/>
      <c r="AH421" s="44"/>
      <c r="AI421" s="44"/>
      <c r="AJ421" s="44"/>
      <c r="AK421" s="44"/>
      <c r="AL421" s="44"/>
      <c r="AM421" s="44"/>
      <c r="AN421" s="44"/>
    </row>
    <row r="422" spans="1:40" s="4" customFormat="1">
      <c r="A422" s="44" t="s">
        <v>2</v>
      </c>
      <c r="B422" s="44" t="s">
        <v>394</v>
      </c>
      <c r="C422" s="44"/>
      <c r="D422" s="44"/>
      <c r="E422" s="44"/>
      <c r="F422" s="44"/>
      <c r="G422" s="44">
        <v>2.5</v>
      </c>
      <c r="H422" s="45"/>
      <c r="I422" s="44"/>
      <c r="J422" s="44"/>
      <c r="K422" s="44"/>
      <c r="L422" s="44">
        <v>-0.5</v>
      </c>
      <c r="M422" s="44"/>
      <c r="N422" s="44"/>
      <c r="O422" s="44"/>
      <c r="P422" s="44"/>
      <c r="Q422" s="44"/>
      <c r="R422" s="44"/>
      <c r="S422" s="44"/>
      <c r="T422" s="44"/>
      <c r="U422" s="44"/>
      <c r="V422" s="44"/>
      <c r="W422" s="44"/>
      <c r="X422" s="44"/>
      <c r="Y422" s="44"/>
      <c r="Z422" s="44"/>
      <c r="AA422" s="44"/>
      <c r="AB422" s="44"/>
      <c r="AC422" s="44"/>
      <c r="AD422" s="44"/>
      <c r="AE422" s="44"/>
      <c r="AF422" s="44"/>
      <c r="AG422" s="44"/>
      <c r="AH422" s="44"/>
      <c r="AI422" s="44"/>
      <c r="AJ422" s="44"/>
      <c r="AK422" s="44"/>
      <c r="AL422" s="44"/>
      <c r="AM422" s="44"/>
      <c r="AN422" s="44"/>
    </row>
    <row r="423" spans="1:40" s="4" customFormat="1">
      <c r="A423" s="44" t="s">
        <v>2</v>
      </c>
      <c r="B423" s="44" t="s">
        <v>587</v>
      </c>
      <c r="C423" s="44"/>
      <c r="D423" s="44"/>
      <c r="E423" s="44"/>
      <c r="F423" s="44"/>
      <c r="G423" s="44"/>
      <c r="H423" s="45"/>
      <c r="I423" s="44"/>
      <c r="J423" s="44"/>
      <c r="K423" s="44"/>
      <c r="L423" s="44"/>
      <c r="M423" s="44"/>
      <c r="N423" s="44"/>
      <c r="O423" s="44"/>
      <c r="P423" s="44"/>
      <c r="Q423" s="44"/>
      <c r="R423" s="44"/>
      <c r="S423" s="44"/>
      <c r="T423" s="44"/>
      <c r="U423" s="44"/>
      <c r="V423" s="44"/>
      <c r="W423" s="44"/>
      <c r="X423" s="44"/>
      <c r="Y423" s="44"/>
      <c r="Z423" s="44">
        <v>2.5</v>
      </c>
      <c r="AA423" s="44">
        <v>-0.5</v>
      </c>
      <c r="AB423" s="44"/>
      <c r="AC423" s="44"/>
      <c r="AD423" s="44"/>
      <c r="AE423" s="44"/>
      <c r="AF423" s="44">
        <v>3</v>
      </c>
      <c r="AG423" s="44"/>
      <c r="AH423" s="44"/>
      <c r="AI423" s="44"/>
      <c r="AJ423" s="44"/>
      <c r="AK423" s="44"/>
      <c r="AL423" s="44"/>
      <c r="AM423" s="44"/>
      <c r="AN423" s="44"/>
    </row>
    <row r="424" spans="1:40" s="4" customFormat="1">
      <c r="A424" s="44" t="s">
        <v>2</v>
      </c>
      <c r="B424" s="44" t="s">
        <v>545</v>
      </c>
      <c r="C424" s="44"/>
      <c r="D424" s="44"/>
      <c r="E424" s="44"/>
      <c r="F424" s="44"/>
      <c r="G424" s="44"/>
      <c r="H424" s="45"/>
      <c r="I424" s="44"/>
      <c r="J424" s="44"/>
      <c r="K424" s="44"/>
      <c r="L424" s="44"/>
      <c r="M424" s="44"/>
      <c r="N424" s="44"/>
      <c r="O424" s="44"/>
      <c r="P424" s="44">
        <v>-0.5</v>
      </c>
      <c r="Q424" s="44"/>
      <c r="R424" s="44"/>
      <c r="S424" s="44"/>
      <c r="T424" s="44"/>
      <c r="U424" s="44"/>
      <c r="V424" s="44"/>
      <c r="W424" s="44"/>
      <c r="X424" s="44"/>
      <c r="Y424" s="44">
        <v>-0.5</v>
      </c>
      <c r="Z424" s="44"/>
      <c r="AA424" s="44">
        <v>-0.5</v>
      </c>
      <c r="AB424" s="44"/>
      <c r="AC424" s="44">
        <v>-0.5</v>
      </c>
      <c r="AD424" s="44"/>
      <c r="AE424" s="44"/>
      <c r="AF424" s="44"/>
      <c r="AG424" s="44"/>
      <c r="AH424" s="44"/>
      <c r="AI424" s="44"/>
      <c r="AJ424" s="44">
        <v>-1</v>
      </c>
      <c r="AK424" s="44"/>
      <c r="AL424" s="44">
        <v>-0.5</v>
      </c>
      <c r="AM424" s="44"/>
      <c r="AN424" s="44"/>
    </row>
    <row r="425" spans="1:40" s="4" customFormat="1">
      <c r="A425" s="44" t="s">
        <v>2</v>
      </c>
      <c r="B425" s="44" t="s">
        <v>351</v>
      </c>
      <c r="C425" s="44"/>
      <c r="D425" s="44"/>
      <c r="E425" s="44"/>
      <c r="F425" s="44"/>
      <c r="G425" s="44">
        <v>3</v>
      </c>
      <c r="H425" s="45"/>
      <c r="I425" s="44">
        <v>2.5</v>
      </c>
      <c r="J425" s="44">
        <v>-0.5</v>
      </c>
      <c r="K425" s="44"/>
      <c r="L425" s="44"/>
      <c r="M425" s="44"/>
      <c r="N425" s="44">
        <v>-1</v>
      </c>
      <c r="O425" s="44"/>
      <c r="P425" s="44"/>
      <c r="Q425" s="44"/>
      <c r="R425" s="44"/>
      <c r="S425" s="44"/>
      <c r="T425" s="44"/>
      <c r="U425" s="44"/>
      <c r="V425" s="44"/>
      <c r="W425" s="44"/>
      <c r="X425" s="44"/>
      <c r="Y425" s="44"/>
      <c r="Z425" s="44"/>
      <c r="AA425" s="44"/>
      <c r="AB425" s="44"/>
      <c r="AC425" s="44"/>
      <c r="AD425" s="44"/>
      <c r="AE425" s="44"/>
      <c r="AF425" s="44"/>
      <c r="AG425" s="44"/>
      <c r="AH425" s="44"/>
      <c r="AI425" s="44"/>
      <c r="AJ425" s="44"/>
      <c r="AK425" s="44"/>
      <c r="AL425" s="44"/>
      <c r="AM425" s="44"/>
      <c r="AN425" s="44"/>
    </row>
    <row r="426" spans="1:40" s="4" customFormat="1">
      <c r="A426" s="44" t="s">
        <v>8</v>
      </c>
      <c r="B426" s="44" t="s">
        <v>440</v>
      </c>
      <c r="C426" s="44"/>
      <c r="D426" s="44"/>
      <c r="E426" s="44"/>
      <c r="F426" s="44"/>
      <c r="G426" s="44"/>
      <c r="H426" s="45"/>
      <c r="I426" s="44">
        <v>-0.5</v>
      </c>
      <c r="J426" s="44">
        <v>-0.5</v>
      </c>
      <c r="K426" s="44"/>
      <c r="L426" s="44"/>
      <c r="M426" s="44"/>
      <c r="N426" s="44"/>
      <c r="O426" s="44"/>
      <c r="P426" s="44"/>
      <c r="Q426" s="44"/>
      <c r="R426" s="44"/>
      <c r="S426" s="44"/>
      <c r="T426" s="44"/>
      <c r="U426" s="44"/>
      <c r="V426" s="44"/>
      <c r="W426" s="44">
        <v>-0.5</v>
      </c>
      <c r="X426" s="44">
        <v>3</v>
      </c>
      <c r="Y426" s="44"/>
      <c r="Z426" s="44">
        <v>-0.5</v>
      </c>
      <c r="AA426" s="44"/>
      <c r="AB426" s="44"/>
      <c r="AC426" s="44"/>
      <c r="AD426" s="44"/>
      <c r="AE426" s="44"/>
      <c r="AF426" s="44">
        <v>-0.5</v>
      </c>
      <c r="AG426" s="44"/>
      <c r="AH426" s="44">
        <v>-0.5</v>
      </c>
      <c r="AI426" s="44"/>
      <c r="AJ426" s="44"/>
      <c r="AK426" s="44"/>
      <c r="AL426" s="44"/>
      <c r="AM426" s="44">
        <v>-0.5</v>
      </c>
      <c r="AN426" s="44"/>
    </row>
    <row r="427" spans="1:40" s="4" customFormat="1">
      <c r="A427" s="44" t="s">
        <v>8</v>
      </c>
      <c r="B427" s="44" t="s">
        <v>189</v>
      </c>
      <c r="C427" s="44"/>
      <c r="D427" s="44"/>
      <c r="E427" s="44">
        <v>3</v>
      </c>
      <c r="F427" s="44"/>
      <c r="G427" s="44"/>
      <c r="H427" s="45"/>
      <c r="I427" s="44"/>
      <c r="J427" s="44"/>
      <c r="K427" s="44"/>
      <c r="L427" s="44"/>
      <c r="M427" s="44"/>
      <c r="N427" s="44"/>
      <c r="O427" s="44"/>
      <c r="P427" s="44"/>
      <c r="Q427" s="44"/>
      <c r="R427" s="44"/>
      <c r="S427" s="44"/>
      <c r="T427" s="44"/>
      <c r="U427" s="44"/>
      <c r="V427" s="44"/>
      <c r="W427" s="44"/>
      <c r="X427" s="44">
        <v>3</v>
      </c>
      <c r="Y427" s="44"/>
      <c r="Z427" s="44"/>
      <c r="AA427" s="44"/>
      <c r="AB427" s="44"/>
      <c r="AC427" s="44">
        <v>3</v>
      </c>
      <c r="AD427" s="44">
        <v>3</v>
      </c>
      <c r="AE427" s="44"/>
      <c r="AF427" s="44"/>
      <c r="AG427" s="44">
        <v>3</v>
      </c>
      <c r="AH427" s="44"/>
      <c r="AI427" s="44"/>
      <c r="AJ427" s="44"/>
      <c r="AK427" s="44"/>
      <c r="AL427" s="44"/>
      <c r="AM427" s="44">
        <v>3</v>
      </c>
      <c r="AN427" s="44"/>
    </row>
    <row r="428" spans="1:40" s="4" customFormat="1">
      <c r="A428" s="44" t="s">
        <v>8</v>
      </c>
      <c r="B428" s="44" t="s">
        <v>657</v>
      </c>
      <c r="C428" s="44"/>
      <c r="D428" s="44"/>
      <c r="E428" s="44"/>
      <c r="F428" s="44"/>
      <c r="G428" s="44"/>
      <c r="H428" s="45"/>
      <c r="I428" s="44"/>
      <c r="J428" s="44"/>
      <c r="K428" s="44"/>
      <c r="L428" s="44"/>
      <c r="M428" s="44"/>
      <c r="N428" s="44"/>
      <c r="O428" s="44"/>
      <c r="P428" s="44"/>
      <c r="Q428" s="44"/>
      <c r="R428" s="44"/>
      <c r="S428" s="44"/>
      <c r="T428" s="44"/>
      <c r="U428" s="44"/>
      <c r="V428" s="44"/>
      <c r="W428" s="44"/>
      <c r="X428" s="44"/>
      <c r="Y428" s="44"/>
      <c r="Z428" s="44"/>
      <c r="AA428" s="44"/>
      <c r="AB428" s="44"/>
      <c r="AC428" s="44"/>
      <c r="AD428" s="44"/>
      <c r="AE428" s="44"/>
      <c r="AF428" s="44"/>
      <c r="AG428" s="44"/>
      <c r="AH428" s="44"/>
      <c r="AI428" s="44"/>
      <c r="AJ428" s="44"/>
      <c r="AK428" s="44"/>
      <c r="AL428" s="44"/>
      <c r="AM428" s="44"/>
      <c r="AN428" s="44"/>
    </row>
    <row r="429" spans="1:40" s="4" customFormat="1">
      <c r="A429" s="44" t="s">
        <v>8</v>
      </c>
      <c r="B429" s="44" t="s">
        <v>393</v>
      </c>
      <c r="C429" s="44"/>
      <c r="D429" s="44"/>
      <c r="E429" s="44">
        <v>-0.5</v>
      </c>
      <c r="F429" s="44"/>
      <c r="G429" s="44"/>
      <c r="H429" s="45">
        <v>3</v>
      </c>
      <c r="I429" s="44">
        <v>-0.5</v>
      </c>
      <c r="J429" s="44"/>
      <c r="K429" s="44">
        <v>-0.5</v>
      </c>
      <c r="L429" s="44"/>
      <c r="M429" s="44"/>
      <c r="N429" s="44"/>
      <c r="O429" s="44">
        <v>-0.5</v>
      </c>
      <c r="P429" s="44"/>
      <c r="Q429" s="44"/>
      <c r="R429" s="44"/>
      <c r="S429" s="44"/>
      <c r="T429" s="44"/>
      <c r="U429" s="44"/>
      <c r="V429" s="44">
        <v>-0.5</v>
      </c>
      <c r="W429" s="44"/>
      <c r="X429" s="44"/>
      <c r="Y429" s="44"/>
      <c r="Z429" s="44"/>
      <c r="AA429" s="44">
        <v>-0.5</v>
      </c>
      <c r="AB429" s="44"/>
      <c r="AC429" s="44"/>
      <c r="AD429" s="44"/>
      <c r="AE429" s="44"/>
      <c r="AF429" s="44"/>
      <c r="AG429" s="44"/>
      <c r="AH429" s="44"/>
      <c r="AI429" s="44"/>
      <c r="AJ429" s="44"/>
      <c r="AK429" s="44"/>
      <c r="AL429" s="44"/>
      <c r="AM429" s="44"/>
      <c r="AN429" s="44"/>
    </row>
    <row r="430" spans="1:40" s="4" customFormat="1">
      <c r="A430" s="44" t="s">
        <v>8</v>
      </c>
      <c r="B430" s="44" t="s">
        <v>190</v>
      </c>
      <c r="C430" s="44">
        <v>-0.5</v>
      </c>
      <c r="D430" s="44"/>
      <c r="E430" s="44"/>
      <c r="F430" s="44">
        <v>-0.5</v>
      </c>
      <c r="G430" s="44">
        <v>-0.5</v>
      </c>
      <c r="H430" s="44">
        <v>-0.5</v>
      </c>
      <c r="I430" s="44"/>
      <c r="J430" s="44">
        <v>-0.5</v>
      </c>
      <c r="K430" s="44"/>
      <c r="L430" s="44"/>
      <c r="M430" s="44"/>
      <c r="N430" s="44"/>
      <c r="O430" s="44"/>
      <c r="P430" s="44">
        <v>-0.5</v>
      </c>
      <c r="Q430" s="44"/>
      <c r="R430" s="44"/>
      <c r="S430" s="44"/>
      <c r="T430" s="44">
        <v>3</v>
      </c>
      <c r="U430" s="44"/>
      <c r="V430" s="44"/>
      <c r="W430" s="44"/>
      <c r="X430" s="44"/>
      <c r="Y430" s="44">
        <v>-0.5</v>
      </c>
      <c r="Z430" s="44"/>
      <c r="AA430" s="44"/>
      <c r="AB430" s="44"/>
      <c r="AC430" s="44"/>
      <c r="AD430" s="44">
        <v>-0.5</v>
      </c>
      <c r="AE430" s="44"/>
      <c r="AF430" s="44"/>
      <c r="AG430" s="44"/>
      <c r="AH430" s="44">
        <v>-0.5</v>
      </c>
      <c r="AI430" s="44"/>
      <c r="AJ430" s="44"/>
      <c r="AK430" s="44"/>
      <c r="AL430" s="44"/>
      <c r="AM430" s="44"/>
      <c r="AN430" s="44"/>
    </row>
    <row r="431" spans="1:40" s="4" customFormat="1">
      <c r="A431" s="44" t="s">
        <v>8</v>
      </c>
      <c r="B431" s="44" t="s">
        <v>581</v>
      </c>
      <c r="C431" s="44"/>
      <c r="D431" s="44"/>
      <c r="E431" s="44"/>
      <c r="F431" s="44"/>
      <c r="G431" s="44"/>
      <c r="H431" s="44"/>
      <c r="I431" s="44"/>
      <c r="J431" s="44"/>
      <c r="K431" s="44"/>
      <c r="L431" s="44"/>
      <c r="M431" s="44"/>
      <c r="N431" s="44"/>
      <c r="O431" s="44"/>
      <c r="P431" s="44"/>
      <c r="Q431" s="44"/>
      <c r="R431" s="44"/>
      <c r="S431" s="44"/>
      <c r="T431" s="44"/>
      <c r="U431" s="44"/>
      <c r="V431" s="44"/>
      <c r="W431" s="44"/>
      <c r="X431" s="44">
        <v>-0.5</v>
      </c>
      <c r="Y431" s="44"/>
      <c r="Z431" s="44"/>
      <c r="AA431" s="44"/>
      <c r="AB431" s="44"/>
      <c r="AC431" s="44"/>
      <c r="AD431" s="44"/>
      <c r="AE431" s="44"/>
      <c r="AF431" s="44"/>
      <c r="AG431" s="44"/>
      <c r="AH431" s="44"/>
      <c r="AI431" s="44"/>
      <c r="AJ431" s="44"/>
      <c r="AK431" s="44"/>
      <c r="AL431" s="44"/>
      <c r="AM431" s="44"/>
      <c r="AN431" s="44"/>
    </row>
    <row r="432" spans="1:40" s="4" customFormat="1">
      <c r="A432" s="44" t="s">
        <v>8</v>
      </c>
      <c r="B432" s="44" t="s">
        <v>191</v>
      </c>
      <c r="C432" s="44"/>
      <c r="D432" s="44"/>
      <c r="E432" s="44"/>
      <c r="F432" s="44"/>
      <c r="G432" s="44"/>
      <c r="H432" s="45"/>
      <c r="I432" s="44"/>
      <c r="J432" s="44"/>
      <c r="K432" s="44"/>
      <c r="L432" s="44"/>
      <c r="M432" s="44"/>
      <c r="N432" s="44"/>
      <c r="O432" s="44"/>
      <c r="P432" s="44"/>
      <c r="Q432" s="44"/>
      <c r="R432" s="44"/>
      <c r="S432" s="44"/>
      <c r="T432" s="44"/>
      <c r="U432" s="44"/>
      <c r="V432" s="44"/>
      <c r="W432" s="44"/>
      <c r="X432" s="44"/>
      <c r="Y432" s="44"/>
      <c r="Z432" s="44"/>
      <c r="AA432" s="44">
        <v>-1</v>
      </c>
      <c r="AB432" s="44"/>
      <c r="AC432" s="44"/>
      <c r="AD432" s="44"/>
      <c r="AE432" s="44">
        <v>-0.5</v>
      </c>
      <c r="AF432" s="44"/>
      <c r="AG432" s="44"/>
      <c r="AH432" s="44"/>
      <c r="AI432" s="44"/>
      <c r="AJ432" s="44"/>
      <c r="AK432" s="44"/>
      <c r="AL432" s="44"/>
      <c r="AM432" s="44"/>
      <c r="AN432" s="44"/>
    </row>
    <row r="433" spans="1:40" s="4" customFormat="1">
      <c r="A433" s="44" t="s">
        <v>8</v>
      </c>
      <c r="B433" s="44" t="s">
        <v>441</v>
      </c>
      <c r="C433" s="44"/>
      <c r="D433" s="44"/>
      <c r="E433" s="44"/>
      <c r="F433" s="44"/>
      <c r="G433" s="44"/>
      <c r="H433" s="45"/>
      <c r="I433" s="44"/>
      <c r="J433" s="44"/>
      <c r="K433" s="44"/>
      <c r="L433" s="44"/>
      <c r="M433" s="44"/>
      <c r="N433" s="44"/>
      <c r="O433" s="44"/>
      <c r="P433" s="44"/>
      <c r="Q433" s="44"/>
      <c r="R433" s="44"/>
      <c r="S433" s="44"/>
      <c r="T433" s="44"/>
      <c r="U433" s="44"/>
      <c r="V433" s="44"/>
      <c r="W433" s="44"/>
      <c r="X433" s="44"/>
      <c r="Y433" s="44"/>
      <c r="Z433" s="44"/>
      <c r="AA433" s="44"/>
      <c r="AB433" s="44"/>
      <c r="AC433" s="44"/>
      <c r="AD433" s="44">
        <v>-0.5</v>
      </c>
      <c r="AE433" s="44"/>
      <c r="AF433" s="44">
        <v>-0.5</v>
      </c>
      <c r="AG433" s="44"/>
      <c r="AH433" s="44"/>
      <c r="AI433" s="44"/>
      <c r="AJ433" s="44"/>
      <c r="AK433" s="44"/>
      <c r="AL433" s="44"/>
      <c r="AM433" s="44"/>
      <c r="AN433" s="44"/>
    </row>
    <row r="434" spans="1:40" s="4" customFormat="1">
      <c r="A434" s="44" t="s">
        <v>8</v>
      </c>
      <c r="B434" s="44" t="s">
        <v>192</v>
      </c>
      <c r="C434" s="44"/>
      <c r="D434" s="44"/>
      <c r="E434" s="44"/>
      <c r="F434" s="44"/>
      <c r="G434" s="44">
        <v>6</v>
      </c>
      <c r="H434" s="45"/>
      <c r="I434" s="44"/>
      <c r="J434" s="44">
        <v>2.5</v>
      </c>
      <c r="K434" s="44">
        <v>5.5</v>
      </c>
      <c r="L434" s="44"/>
      <c r="M434" s="44"/>
      <c r="N434" s="44">
        <v>-0.5</v>
      </c>
      <c r="O434" s="44"/>
      <c r="P434" s="44"/>
      <c r="Q434" s="44">
        <v>2.5</v>
      </c>
      <c r="R434" s="44"/>
      <c r="S434" s="44">
        <v>-0.5</v>
      </c>
      <c r="T434" s="44"/>
      <c r="U434" s="44"/>
      <c r="V434" s="44"/>
      <c r="W434" s="44">
        <v>-0.5</v>
      </c>
      <c r="X434" s="44"/>
      <c r="Y434" s="44"/>
      <c r="Z434" s="44">
        <v>-0.5</v>
      </c>
      <c r="AA434" s="44" t="s">
        <v>429</v>
      </c>
      <c r="AB434" s="44">
        <v>3</v>
      </c>
      <c r="AC434" s="44"/>
      <c r="AD434" s="44"/>
      <c r="AE434" s="44"/>
      <c r="AF434" s="44"/>
      <c r="AG434" s="44"/>
      <c r="AH434" s="44">
        <v>2.5</v>
      </c>
      <c r="AI434" s="44"/>
      <c r="AJ434" s="44"/>
      <c r="AK434" s="44"/>
      <c r="AL434" s="44"/>
      <c r="AM434" s="44">
        <v>-0.5</v>
      </c>
      <c r="AN434" s="44"/>
    </row>
    <row r="435" spans="1:40" s="4" customFormat="1">
      <c r="A435" s="44" t="s">
        <v>8</v>
      </c>
      <c r="B435" s="44" t="s">
        <v>387</v>
      </c>
      <c r="C435" s="44"/>
      <c r="D435" s="44"/>
      <c r="E435" s="44"/>
      <c r="F435" s="44"/>
      <c r="G435" s="44"/>
      <c r="H435" s="45"/>
      <c r="I435" s="44"/>
      <c r="J435" s="44"/>
      <c r="K435" s="44"/>
      <c r="L435" s="44"/>
      <c r="M435" s="44"/>
      <c r="N435" s="44"/>
      <c r="O435" s="44"/>
      <c r="P435" s="44"/>
      <c r="Q435" s="44"/>
      <c r="R435" s="44"/>
      <c r="S435" s="44"/>
      <c r="T435" s="44"/>
      <c r="U435" s="44"/>
      <c r="V435" s="44"/>
      <c r="W435" s="44"/>
      <c r="X435" s="44"/>
      <c r="Y435" s="44"/>
      <c r="Z435" s="44">
        <v>2.5</v>
      </c>
      <c r="AA435" s="44" t="s">
        <v>429</v>
      </c>
      <c r="AB435" s="44"/>
      <c r="AC435" s="44">
        <v>3</v>
      </c>
      <c r="AD435" s="44"/>
      <c r="AE435" s="44">
        <v>3</v>
      </c>
      <c r="AF435" s="44"/>
      <c r="AG435" s="44"/>
      <c r="AH435" s="44"/>
      <c r="AI435" s="44"/>
      <c r="AJ435" s="44"/>
      <c r="AK435" s="44"/>
      <c r="AL435" s="44">
        <v>2.5</v>
      </c>
      <c r="AM435" s="44"/>
      <c r="AN435" s="44"/>
    </row>
    <row r="436" spans="1:40" s="4" customFormat="1">
      <c r="A436" s="44" t="s">
        <v>8</v>
      </c>
      <c r="B436" s="44" t="s">
        <v>193</v>
      </c>
      <c r="C436" s="44"/>
      <c r="D436" s="44"/>
      <c r="E436" s="44"/>
      <c r="F436" s="44"/>
      <c r="G436" s="44"/>
      <c r="H436" s="45"/>
      <c r="I436" s="44"/>
      <c r="J436" s="44"/>
      <c r="K436" s="44"/>
      <c r="L436" s="44"/>
      <c r="M436" s="44"/>
      <c r="N436" s="44"/>
      <c r="O436" s="44"/>
      <c r="P436" s="44"/>
      <c r="Q436" s="44"/>
      <c r="R436" s="44">
        <v>-0.5</v>
      </c>
      <c r="S436" s="44"/>
      <c r="T436" s="44"/>
      <c r="U436" s="44"/>
      <c r="V436" s="44"/>
      <c r="W436" s="44"/>
      <c r="X436" s="44"/>
      <c r="Y436" s="44"/>
      <c r="Z436" s="44"/>
      <c r="AA436" s="44"/>
      <c r="AB436" s="44"/>
      <c r="AC436" s="44"/>
      <c r="AD436" s="44"/>
      <c r="AE436" s="44"/>
      <c r="AF436" s="44"/>
      <c r="AG436" s="44"/>
      <c r="AH436" s="44"/>
      <c r="AI436" s="44"/>
      <c r="AJ436" s="44"/>
      <c r="AK436" s="44"/>
      <c r="AL436" s="44"/>
      <c r="AM436" s="44"/>
      <c r="AN436" s="44"/>
    </row>
    <row r="437" spans="1:40" s="4" customFormat="1">
      <c r="A437" s="44" t="s">
        <v>14</v>
      </c>
      <c r="B437" s="44" t="s">
        <v>194</v>
      </c>
      <c r="C437" s="44"/>
      <c r="D437" s="44"/>
      <c r="E437" s="44"/>
      <c r="F437" s="44"/>
      <c r="G437" s="44">
        <v>-1</v>
      </c>
      <c r="H437" s="45"/>
      <c r="I437" s="44"/>
      <c r="J437" s="44"/>
      <c r="K437" s="44"/>
      <c r="L437" s="44"/>
      <c r="M437" s="44"/>
      <c r="N437" s="44"/>
      <c r="O437" s="44"/>
      <c r="P437" s="44"/>
      <c r="Q437" s="44"/>
      <c r="R437" s="44"/>
      <c r="S437" s="44"/>
      <c r="T437" s="44">
        <v>3</v>
      </c>
      <c r="U437" s="44">
        <v>5</v>
      </c>
      <c r="V437" s="44">
        <v>-3.5</v>
      </c>
      <c r="W437" s="44">
        <v>3</v>
      </c>
      <c r="X437" s="44"/>
      <c r="Y437" s="44"/>
      <c r="Z437" s="44"/>
      <c r="AA437" s="44">
        <v>2</v>
      </c>
      <c r="AB437" s="44"/>
      <c r="AC437" s="44"/>
      <c r="AD437" s="44">
        <v>3</v>
      </c>
      <c r="AE437" s="44"/>
      <c r="AF437" s="44">
        <v>-1</v>
      </c>
      <c r="AG437" s="44"/>
      <c r="AH437" s="44"/>
      <c r="AI437" s="44"/>
      <c r="AJ437" s="44"/>
      <c r="AK437" s="44"/>
      <c r="AL437" s="44"/>
      <c r="AM437" s="44"/>
      <c r="AN437" s="44">
        <v>6</v>
      </c>
    </row>
    <row r="438" spans="1:40" s="4" customFormat="1">
      <c r="A438" s="44" t="s">
        <v>14</v>
      </c>
      <c r="B438" s="44" t="s">
        <v>195</v>
      </c>
      <c r="C438" s="44"/>
      <c r="D438" s="44">
        <v>2.5</v>
      </c>
      <c r="E438" s="44">
        <v>-0.5</v>
      </c>
      <c r="F438" s="44"/>
      <c r="G438" s="44"/>
      <c r="H438" s="45"/>
      <c r="I438" s="44">
        <v>3</v>
      </c>
      <c r="J438" s="44">
        <v>3</v>
      </c>
      <c r="K438" s="44">
        <v>3</v>
      </c>
      <c r="L438" s="44"/>
      <c r="M438" s="44"/>
      <c r="N438" s="44"/>
      <c r="O438" s="44">
        <v>3</v>
      </c>
      <c r="P438" s="44">
        <v>2.5</v>
      </c>
      <c r="Q438" s="44"/>
      <c r="R438" s="44">
        <v>-0.5</v>
      </c>
      <c r="S438" s="44"/>
      <c r="T438" s="44"/>
      <c r="U438" s="44"/>
      <c r="V438" s="44">
        <v>3</v>
      </c>
      <c r="W438" s="44"/>
      <c r="X438" s="44"/>
      <c r="Y438" s="44"/>
      <c r="Z438" s="44">
        <v>3</v>
      </c>
      <c r="AA438" s="44">
        <v>3</v>
      </c>
      <c r="AB438" s="44"/>
      <c r="AC438" s="44"/>
      <c r="AD438" s="44">
        <v>5</v>
      </c>
      <c r="AE438" s="44"/>
      <c r="AF438" s="44"/>
      <c r="AG438" s="44">
        <v>-0.5</v>
      </c>
      <c r="AH438" s="44"/>
      <c r="AI438" s="44"/>
      <c r="AJ438" s="44">
        <v>-3</v>
      </c>
      <c r="AK438" s="44"/>
      <c r="AL438" s="44">
        <v>3</v>
      </c>
      <c r="AM438" s="44">
        <v>-3</v>
      </c>
      <c r="AN438" s="44"/>
    </row>
    <row r="439" spans="1:40" s="4" customFormat="1">
      <c r="A439" s="44" t="s">
        <v>14</v>
      </c>
      <c r="B439" s="44" t="s">
        <v>620</v>
      </c>
      <c r="C439" s="44"/>
      <c r="D439" s="44"/>
      <c r="E439" s="44"/>
      <c r="F439" s="44"/>
      <c r="G439" s="44"/>
      <c r="H439" s="45"/>
      <c r="I439" s="44"/>
      <c r="J439" s="44"/>
      <c r="K439" s="44"/>
      <c r="L439" s="44"/>
      <c r="M439" s="44"/>
      <c r="N439" s="44"/>
      <c r="O439" s="44"/>
      <c r="P439" s="44"/>
      <c r="Q439" s="44"/>
      <c r="R439" s="44"/>
      <c r="S439" s="44"/>
      <c r="T439" s="44"/>
      <c r="U439" s="44"/>
      <c r="V439" s="44"/>
      <c r="W439" s="44"/>
      <c r="X439" s="44"/>
      <c r="Y439" s="44"/>
      <c r="Z439" s="44"/>
      <c r="AA439" s="44"/>
      <c r="AB439" s="44"/>
      <c r="AC439" s="44"/>
      <c r="AD439" s="44"/>
      <c r="AE439" s="44"/>
      <c r="AF439" s="44"/>
      <c r="AG439" s="44"/>
      <c r="AH439" s="44"/>
      <c r="AI439" s="44"/>
      <c r="AJ439" s="44"/>
      <c r="AK439" s="44"/>
      <c r="AL439" s="44"/>
      <c r="AM439" s="44"/>
      <c r="AN439" s="44"/>
    </row>
    <row r="440" spans="1:40" s="4" customFormat="1">
      <c r="A440" s="44" t="s">
        <v>14</v>
      </c>
      <c r="B440" s="44" t="s">
        <v>392</v>
      </c>
      <c r="C440" s="44"/>
      <c r="D440" s="44"/>
      <c r="E440" s="44"/>
      <c r="F440" s="44"/>
      <c r="G440" s="44"/>
      <c r="H440" s="45"/>
      <c r="I440" s="44"/>
      <c r="J440" s="44"/>
      <c r="K440" s="44"/>
      <c r="L440" s="44"/>
      <c r="M440" s="44"/>
      <c r="N440" s="44"/>
      <c r="O440" s="44"/>
      <c r="P440" s="44"/>
      <c r="Q440" s="44"/>
      <c r="R440" s="44"/>
      <c r="S440" s="44"/>
      <c r="T440" s="44"/>
      <c r="U440" s="44"/>
      <c r="V440" s="44"/>
      <c r="W440" s="44"/>
      <c r="X440" s="44"/>
      <c r="Y440" s="44"/>
      <c r="Z440" s="44"/>
      <c r="AA440" s="44"/>
      <c r="AB440" s="44"/>
      <c r="AC440" s="44"/>
      <c r="AD440" s="44"/>
      <c r="AE440" s="44"/>
      <c r="AF440" s="44"/>
      <c r="AG440" s="44"/>
      <c r="AH440" s="44"/>
      <c r="AI440" s="44"/>
      <c r="AJ440" s="44"/>
      <c r="AK440" s="44"/>
      <c r="AL440" s="44"/>
      <c r="AM440" s="44"/>
      <c r="AN440" s="44"/>
    </row>
    <row r="441" spans="1:40" s="4" customFormat="1">
      <c r="A441" s="44" t="s">
        <v>14</v>
      </c>
      <c r="B441" s="44" t="s">
        <v>439</v>
      </c>
      <c r="C441" s="44"/>
      <c r="D441" s="44"/>
      <c r="E441" s="44"/>
      <c r="F441" s="44"/>
      <c r="G441" s="44"/>
      <c r="H441" s="45"/>
      <c r="I441" s="44">
        <v>3</v>
      </c>
      <c r="J441" s="44"/>
      <c r="K441" s="44"/>
      <c r="L441" s="44"/>
      <c r="M441" s="44"/>
      <c r="N441" s="44"/>
      <c r="O441" s="44"/>
      <c r="P441" s="44"/>
      <c r="Q441" s="44"/>
      <c r="R441" s="44"/>
      <c r="S441" s="44"/>
      <c r="T441" s="44"/>
      <c r="U441" s="44">
        <v>3</v>
      </c>
      <c r="V441" s="44"/>
      <c r="W441" s="44"/>
      <c r="X441" s="44"/>
      <c r="Y441" s="44"/>
      <c r="Z441" s="44"/>
      <c r="AA441" s="44"/>
      <c r="AB441" s="44"/>
      <c r="AC441" s="44"/>
      <c r="AD441" s="44"/>
      <c r="AE441" s="44"/>
      <c r="AF441" s="44"/>
      <c r="AG441" s="44"/>
      <c r="AH441" s="44"/>
      <c r="AI441" s="44">
        <v>3</v>
      </c>
      <c r="AJ441" s="44"/>
      <c r="AK441" s="44"/>
      <c r="AL441" s="44"/>
      <c r="AM441" s="44"/>
      <c r="AN441" s="44"/>
    </row>
    <row r="442" spans="1:40" s="4" customFormat="1">
      <c r="A442" s="44" t="s">
        <v>14</v>
      </c>
      <c r="B442" s="44" t="s">
        <v>196</v>
      </c>
      <c r="C442" s="44"/>
      <c r="D442" s="44"/>
      <c r="E442" s="44"/>
      <c r="F442" s="44"/>
      <c r="G442" s="44"/>
      <c r="H442" s="45"/>
      <c r="I442" s="44"/>
      <c r="J442" s="44"/>
      <c r="K442" s="44"/>
      <c r="L442" s="44"/>
      <c r="M442" s="44"/>
      <c r="N442" s="44"/>
      <c r="O442" s="44"/>
      <c r="P442" s="44"/>
      <c r="Q442" s="44">
        <v>6</v>
      </c>
      <c r="R442" s="44"/>
      <c r="S442" s="44">
        <v>-0.5</v>
      </c>
      <c r="T442" s="44"/>
      <c r="U442" s="44"/>
      <c r="V442" s="44"/>
      <c r="W442" s="44"/>
      <c r="X442" s="44"/>
      <c r="Y442" s="44"/>
      <c r="Z442" s="44"/>
      <c r="AA442" s="44"/>
      <c r="AB442" s="44"/>
      <c r="AC442" s="44"/>
      <c r="AD442" s="44"/>
      <c r="AE442" s="44"/>
      <c r="AF442" s="44"/>
      <c r="AG442" s="44"/>
      <c r="AH442" s="44"/>
      <c r="AI442" s="44"/>
      <c r="AJ442" s="44"/>
      <c r="AK442" s="44"/>
      <c r="AL442" s="44"/>
      <c r="AM442" s="44"/>
      <c r="AN442" s="44"/>
    </row>
    <row r="443" spans="1:40" s="4" customFormat="1">
      <c r="A443" s="151" t="s">
        <v>295</v>
      </c>
      <c r="B443" s="151"/>
      <c r="C443" s="151"/>
      <c r="D443" s="151"/>
      <c r="E443" s="151"/>
      <c r="F443" s="151"/>
      <c r="G443" s="151"/>
      <c r="H443" s="151"/>
      <c r="I443" s="151"/>
      <c r="J443" s="151"/>
      <c r="K443" s="151"/>
      <c r="L443" s="151"/>
      <c r="M443" s="151"/>
      <c r="N443" s="151"/>
      <c r="O443" s="151"/>
      <c r="P443" s="151"/>
      <c r="Q443" s="151"/>
      <c r="R443" s="151"/>
      <c r="S443" s="151"/>
      <c r="T443" s="151"/>
      <c r="U443" s="151"/>
      <c r="V443" s="151"/>
      <c r="W443" s="151"/>
      <c r="X443" s="151"/>
      <c r="Y443" s="151"/>
      <c r="Z443" s="151"/>
      <c r="AA443" s="151"/>
      <c r="AB443" s="151"/>
      <c r="AC443" s="151"/>
      <c r="AD443" s="151"/>
      <c r="AE443" s="151"/>
      <c r="AF443" s="151"/>
      <c r="AG443" s="151"/>
      <c r="AH443" s="151"/>
      <c r="AI443" s="151"/>
      <c r="AJ443" s="151"/>
      <c r="AK443" s="151"/>
      <c r="AL443" s="151"/>
      <c r="AM443" s="151"/>
      <c r="AN443" s="151"/>
    </row>
    <row r="444" spans="1:40" s="4" customFormat="1">
      <c r="A444" s="46" t="s">
        <v>0</v>
      </c>
      <c r="B444" s="46" t="s">
        <v>197</v>
      </c>
      <c r="C444" s="46"/>
      <c r="D444" s="46"/>
      <c r="E444" s="46">
        <v>-1</v>
      </c>
      <c r="F444" s="46"/>
      <c r="G444" s="46"/>
      <c r="H444" s="47"/>
      <c r="I444" s="46">
        <v>-0.5</v>
      </c>
      <c r="J444" s="46"/>
      <c r="K444" s="46"/>
      <c r="L444" s="46"/>
      <c r="M444" s="46">
        <v>-1</v>
      </c>
      <c r="N444" s="46">
        <v>-1</v>
      </c>
      <c r="O444" s="46"/>
      <c r="P444" s="46">
        <v>-1</v>
      </c>
      <c r="Q444" s="46">
        <v>-1.5</v>
      </c>
      <c r="R444" s="46">
        <v>-2</v>
      </c>
      <c r="S444" s="46"/>
      <c r="T444" s="46">
        <v>-3</v>
      </c>
      <c r="U444" s="46"/>
      <c r="V444" s="46"/>
      <c r="W444" s="46">
        <v>-1</v>
      </c>
      <c r="X444" s="46">
        <v>-2</v>
      </c>
      <c r="Y444" s="46"/>
      <c r="Z444" s="46"/>
      <c r="AA444" s="46"/>
      <c r="AB444" s="46"/>
      <c r="AC444" s="46">
        <f>-1</f>
        <v>-1</v>
      </c>
      <c r="AD444" s="46">
        <v>-2</v>
      </c>
      <c r="AE444" s="46"/>
      <c r="AF444" s="46">
        <v>-1</v>
      </c>
      <c r="AG444" s="46"/>
      <c r="AH444" s="46">
        <v>-1</v>
      </c>
      <c r="AI444" s="46">
        <v>-1</v>
      </c>
      <c r="AJ444" s="46"/>
      <c r="AK444" s="46"/>
      <c r="AL444" s="46">
        <v>-4</v>
      </c>
      <c r="AM444" s="46"/>
      <c r="AN444" s="46"/>
    </row>
    <row r="445" spans="1:40" s="4" customFormat="1">
      <c r="A445" s="46" t="s">
        <v>0</v>
      </c>
      <c r="B445" s="46" t="s">
        <v>636</v>
      </c>
      <c r="C445" s="46"/>
      <c r="D445" s="46"/>
      <c r="E445" s="46"/>
      <c r="F445" s="46"/>
      <c r="G445" s="46"/>
      <c r="H445" s="47"/>
      <c r="I445" s="46"/>
      <c r="J445" s="46"/>
      <c r="K445" s="46"/>
      <c r="L445" s="46"/>
      <c r="M445" s="46"/>
      <c r="N445" s="46"/>
      <c r="O445" s="46"/>
      <c r="P445" s="46"/>
      <c r="Q445" s="46"/>
      <c r="R445" s="46"/>
      <c r="S445" s="46"/>
      <c r="T445" s="46"/>
      <c r="U445" s="46"/>
      <c r="V445" s="46"/>
      <c r="W445" s="46"/>
      <c r="X445" s="46"/>
      <c r="Y445" s="46"/>
      <c r="Z445" s="46"/>
      <c r="AA445" s="46"/>
      <c r="AB445" s="46"/>
      <c r="AC445" s="46"/>
      <c r="AD445" s="46"/>
      <c r="AE445" s="46"/>
      <c r="AF445" s="46"/>
      <c r="AG445" s="46"/>
      <c r="AH445" s="46"/>
      <c r="AI445" s="46"/>
      <c r="AJ445" s="46"/>
      <c r="AK445" s="46"/>
      <c r="AL445" s="46"/>
      <c r="AM445" s="46">
        <v>-1</v>
      </c>
      <c r="AN445" s="46">
        <v>-1</v>
      </c>
    </row>
    <row r="446" spans="1:40" s="4" customFormat="1">
      <c r="A446" s="46" t="s">
        <v>2</v>
      </c>
      <c r="B446" s="46" t="s">
        <v>198</v>
      </c>
      <c r="C446" s="46"/>
      <c r="D446" s="46">
        <v>-0.5</v>
      </c>
      <c r="E446" s="46"/>
      <c r="F446" s="46">
        <v>3</v>
      </c>
      <c r="G446" s="46"/>
      <c r="H446" s="47"/>
      <c r="I446" s="46">
        <v>-1</v>
      </c>
      <c r="J446" s="46"/>
      <c r="K446" s="46"/>
      <c r="L446" s="46"/>
      <c r="M446" s="46"/>
      <c r="N446" s="46"/>
      <c r="O446" s="46"/>
      <c r="P446" s="46"/>
      <c r="Q446" s="46"/>
      <c r="R446" s="46"/>
      <c r="S446" s="46"/>
      <c r="T446" s="46"/>
      <c r="U446" s="46"/>
      <c r="V446" s="46"/>
      <c r="W446" s="46"/>
      <c r="X446" s="46"/>
      <c r="Y446" s="46"/>
      <c r="Z446" s="46"/>
      <c r="AA446" s="46"/>
      <c r="AB446" s="46"/>
      <c r="AC446" s="46"/>
      <c r="AD446" s="46"/>
      <c r="AE446" s="46"/>
      <c r="AF446" s="46"/>
      <c r="AG446" s="46"/>
      <c r="AH446" s="46"/>
      <c r="AI446" s="46"/>
      <c r="AJ446" s="46"/>
      <c r="AK446" s="46"/>
      <c r="AL446" s="46"/>
      <c r="AM446" s="46"/>
      <c r="AN446" s="46"/>
    </row>
    <row r="447" spans="1:40" s="4" customFormat="1">
      <c r="A447" s="46" t="s">
        <v>2</v>
      </c>
      <c r="B447" s="46" t="s">
        <v>199</v>
      </c>
      <c r="C447" s="46">
        <v>-0.5</v>
      </c>
      <c r="D447" s="46"/>
      <c r="E447" s="46"/>
      <c r="F447" s="46"/>
      <c r="G447" s="46">
        <v>3</v>
      </c>
      <c r="H447" s="47">
        <v>3</v>
      </c>
      <c r="I447" s="46">
        <v>-0.5</v>
      </c>
      <c r="J447" s="46">
        <v>-0.5</v>
      </c>
      <c r="K447" s="46"/>
      <c r="L447" s="46"/>
      <c r="M447" s="46">
        <v>-0.5</v>
      </c>
      <c r="N447" s="46"/>
      <c r="O447" s="46"/>
      <c r="P447" s="46">
        <v>-0.5</v>
      </c>
      <c r="Q447" s="46"/>
      <c r="R447" s="46"/>
      <c r="S447" s="46">
        <v>6</v>
      </c>
      <c r="T447" s="46"/>
      <c r="U447" s="46">
        <v>3</v>
      </c>
      <c r="V447" s="46"/>
      <c r="W447" s="46"/>
      <c r="X447" s="46"/>
      <c r="Y447" s="46">
        <v>-0.5</v>
      </c>
      <c r="Z447" s="46"/>
      <c r="AA447" s="46">
        <v>-0.5</v>
      </c>
      <c r="AB447" s="46"/>
      <c r="AC447" s="46"/>
      <c r="AD447" s="46"/>
      <c r="AE447" s="46">
        <v>-0.5</v>
      </c>
      <c r="AF447" s="46"/>
      <c r="AG447" s="46"/>
      <c r="AH447" s="46"/>
      <c r="AI447" s="46"/>
      <c r="AJ447" s="46"/>
      <c r="AK447" s="46"/>
      <c r="AL447" s="46"/>
      <c r="AM447" s="46"/>
      <c r="AN447" s="46"/>
    </row>
    <row r="448" spans="1:40" s="4" customFormat="1">
      <c r="A448" s="46" t="s">
        <v>2</v>
      </c>
      <c r="B448" s="46" t="s">
        <v>533</v>
      </c>
      <c r="C448" s="46"/>
      <c r="D448" s="46"/>
      <c r="E448" s="46"/>
      <c r="F448" s="46"/>
      <c r="G448" s="46"/>
      <c r="H448" s="47"/>
      <c r="I448" s="46"/>
      <c r="J448" s="46"/>
      <c r="K448" s="46"/>
      <c r="L448" s="46"/>
      <c r="M448" s="46"/>
      <c r="N448" s="46"/>
      <c r="O448" s="46"/>
      <c r="P448" s="46"/>
      <c r="Q448" s="46"/>
      <c r="R448" s="46"/>
      <c r="S448" s="46"/>
      <c r="T448" s="46"/>
      <c r="U448" s="46"/>
      <c r="V448" s="46"/>
      <c r="W448" s="46"/>
      <c r="X448" s="46"/>
      <c r="Y448" s="46"/>
      <c r="Z448" s="46"/>
      <c r="AA448" s="46"/>
      <c r="AB448" s="46"/>
      <c r="AC448" s="46"/>
      <c r="AD448" s="46"/>
      <c r="AE448" s="46"/>
      <c r="AF448" s="46"/>
      <c r="AG448" s="46"/>
      <c r="AH448" s="46"/>
      <c r="AI448" s="46"/>
      <c r="AJ448" s="46"/>
      <c r="AK448" s="46"/>
      <c r="AL448" s="46"/>
      <c r="AM448" s="46"/>
      <c r="AN448" s="46"/>
    </row>
    <row r="449" spans="1:40" s="4" customFormat="1">
      <c r="A449" s="46" t="s">
        <v>2</v>
      </c>
      <c r="B449" s="46" t="s">
        <v>200</v>
      </c>
      <c r="C449" s="46">
        <v>-0.5</v>
      </c>
      <c r="D449" s="46"/>
      <c r="E449" s="46"/>
      <c r="F449" s="46"/>
      <c r="G449" s="46">
        <v>-0.5</v>
      </c>
      <c r="H449" s="47"/>
      <c r="I449" s="46">
        <v>-0.5</v>
      </c>
      <c r="J449" s="46"/>
      <c r="K449" s="46"/>
      <c r="L449" s="46">
        <v>-0.5</v>
      </c>
      <c r="M449" s="46"/>
      <c r="N449" s="46"/>
      <c r="O449" s="46"/>
      <c r="P449" s="46"/>
      <c r="Q449" s="46">
        <v>-0.5</v>
      </c>
      <c r="R449" s="46"/>
      <c r="S449" s="46"/>
      <c r="T449" s="46">
        <v>-1</v>
      </c>
      <c r="U449" s="46"/>
      <c r="V449" s="46">
        <v>-0.5</v>
      </c>
      <c r="W449" s="46"/>
      <c r="X449" s="46"/>
      <c r="Y449" s="46"/>
      <c r="Z449" s="46"/>
      <c r="AA449" s="46"/>
      <c r="AB449" s="46"/>
      <c r="AC449" s="46"/>
      <c r="AD449" s="46"/>
      <c r="AE449" s="46"/>
      <c r="AF449" s="46"/>
      <c r="AG449" s="46"/>
      <c r="AH449" s="46"/>
      <c r="AI449" s="46"/>
      <c r="AJ449" s="46">
        <v>-0.5</v>
      </c>
      <c r="AK449" s="46"/>
      <c r="AL449" s="46"/>
      <c r="AM449" s="46"/>
      <c r="AN449" s="46"/>
    </row>
    <row r="450" spans="1:40" s="4" customFormat="1">
      <c r="A450" s="46" t="s">
        <v>2</v>
      </c>
      <c r="B450" s="46" t="s">
        <v>475</v>
      </c>
      <c r="C450" s="46"/>
      <c r="D450" s="46"/>
      <c r="E450" s="46"/>
      <c r="F450" s="46"/>
      <c r="G450" s="46"/>
      <c r="H450" s="47"/>
      <c r="I450" s="46"/>
      <c r="J450" s="46"/>
      <c r="K450" s="46"/>
      <c r="L450" s="46"/>
      <c r="M450" s="46"/>
      <c r="N450" s="46"/>
      <c r="O450" s="46"/>
      <c r="P450" s="46"/>
      <c r="Q450" s="46"/>
      <c r="R450" s="46"/>
      <c r="S450" s="46"/>
      <c r="T450" s="46"/>
      <c r="U450" s="46"/>
      <c r="V450" s="46"/>
      <c r="W450" s="46"/>
      <c r="X450" s="46"/>
      <c r="Y450" s="46"/>
      <c r="Z450" s="46"/>
      <c r="AA450" s="46"/>
      <c r="AB450" s="46"/>
      <c r="AC450" s="46"/>
      <c r="AD450" s="46"/>
      <c r="AE450" s="46"/>
      <c r="AF450" s="46"/>
      <c r="AG450" s="46"/>
      <c r="AH450" s="46"/>
      <c r="AI450" s="46"/>
      <c r="AJ450" s="46">
        <v>-0.5</v>
      </c>
      <c r="AK450" s="46"/>
      <c r="AL450" s="46">
        <v>-0.5</v>
      </c>
      <c r="AM450" s="46"/>
      <c r="AN450" s="46"/>
    </row>
    <row r="451" spans="1:40" s="4" customFormat="1">
      <c r="A451" s="46" t="s">
        <v>2</v>
      </c>
      <c r="B451" s="46" t="s">
        <v>570</v>
      </c>
      <c r="C451" s="46"/>
      <c r="D451" s="46"/>
      <c r="E451" s="46"/>
      <c r="F451" s="46"/>
      <c r="G451" s="46"/>
      <c r="H451" s="47"/>
      <c r="I451" s="46"/>
      <c r="J451" s="46"/>
      <c r="K451" s="46"/>
      <c r="L451" s="46"/>
      <c r="M451" s="46"/>
      <c r="N451" s="46"/>
      <c r="O451" s="46"/>
      <c r="P451" s="46"/>
      <c r="Q451" s="46"/>
      <c r="R451" s="46"/>
      <c r="S451" s="46"/>
      <c r="T451" s="46"/>
      <c r="U451" s="46"/>
      <c r="V451" s="46"/>
      <c r="W451" s="46"/>
      <c r="X451" s="46"/>
      <c r="Y451" s="46"/>
      <c r="Z451" s="46"/>
      <c r="AA451" s="46"/>
      <c r="AB451" s="46"/>
      <c r="AC451" s="46"/>
      <c r="AD451" s="46"/>
      <c r="AE451" s="46"/>
      <c r="AF451" s="46"/>
      <c r="AG451" s="46"/>
      <c r="AH451" s="46"/>
      <c r="AI451" s="46"/>
      <c r="AJ451" s="46"/>
      <c r="AK451" s="46" t="s">
        <v>429</v>
      </c>
      <c r="AL451" s="46"/>
      <c r="AM451" s="46"/>
      <c r="AN451" s="46">
        <v>-0.5</v>
      </c>
    </row>
    <row r="452" spans="1:40" s="4" customFormat="1">
      <c r="A452" s="46" t="s">
        <v>2</v>
      </c>
      <c r="B452" s="46" t="s">
        <v>201</v>
      </c>
      <c r="C452" s="46"/>
      <c r="D452" s="46"/>
      <c r="E452" s="46"/>
      <c r="F452" s="46">
        <v>-0.5</v>
      </c>
      <c r="G452" s="46"/>
      <c r="H452" s="47"/>
      <c r="I452" s="46"/>
      <c r="J452" s="46"/>
      <c r="K452" s="46">
        <v>-1</v>
      </c>
      <c r="L452" s="46"/>
      <c r="M452" s="46">
        <v>-0.5</v>
      </c>
      <c r="N452" s="46"/>
      <c r="O452" s="46">
        <v>-0.5</v>
      </c>
      <c r="P452" s="46"/>
      <c r="Q452" s="46">
        <v>3</v>
      </c>
      <c r="R452" s="46"/>
      <c r="S452" s="46"/>
      <c r="T452" s="46"/>
      <c r="U452" s="46">
        <v>3</v>
      </c>
      <c r="V452" s="46"/>
      <c r="W452" s="46"/>
      <c r="X452" s="46"/>
      <c r="Y452" s="46"/>
      <c r="Z452" s="46"/>
      <c r="AA452" s="46"/>
      <c r="AB452" s="46"/>
      <c r="AC452" s="46">
        <v>-0.5</v>
      </c>
      <c r="AD452" s="46"/>
      <c r="AE452" s="46"/>
      <c r="AF452" s="46"/>
      <c r="AG452" s="46"/>
      <c r="AH452" s="46"/>
      <c r="AI452" s="46"/>
      <c r="AJ452" s="46"/>
      <c r="AK452" s="46"/>
      <c r="AL452" s="46"/>
      <c r="AM452" s="46"/>
      <c r="AN452" s="46"/>
    </row>
    <row r="453" spans="1:40" s="4" customFormat="1">
      <c r="A453" s="46" t="s">
        <v>2</v>
      </c>
      <c r="B453" s="46" t="s">
        <v>604</v>
      </c>
      <c r="C453" s="46"/>
      <c r="D453" s="46"/>
      <c r="E453" s="46"/>
      <c r="F453" s="46"/>
      <c r="G453" s="46"/>
      <c r="H453" s="47"/>
      <c r="I453" s="46"/>
      <c r="J453" s="46"/>
      <c r="K453" s="46"/>
      <c r="L453" s="46"/>
      <c r="M453" s="46"/>
      <c r="N453" s="46"/>
      <c r="O453" s="46"/>
      <c r="P453" s="46"/>
      <c r="Q453" s="46"/>
      <c r="R453" s="46"/>
      <c r="S453" s="46"/>
      <c r="T453" s="46"/>
      <c r="U453" s="46"/>
      <c r="V453" s="46"/>
      <c r="W453" s="46"/>
      <c r="X453" s="46"/>
      <c r="Y453" s="46"/>
      <c r="Z453" s="46"/>
      <c r="AA453" s="46">
        <v>-0.5</v>
      </c>
      <c r="AB453" s="46"/>
      <c r="AC453" s="46"/>
      <c r="AD453" s="46"/>
      <c r="AE453" s="46"/>
      <c r="AF453" s="46"/>
      <c r="AG453" s="46">
        <v>-0.5</v>
      </c>
      <c r="AH453" s="46">
        <v>-0.5</v>
      </c>
      <c r="AI453" s="46"/>
      <c r="AJ453" s="46"/>
      <c r="AK453" s="46"/>
      <c r="AL453" s="46">
        <v>-0.5</v>
      </c>
      <c r="AM453" s="46"/>
      <c r="AN453" s="46"/>
    </row>
    <row r="454" spans="1:40" s="4" customFormat="1">
      <c r="A454" s="46" t="s">
        <v>2</v>
      </c>
      <c r="B454" s="46" t="s">
        <v>616</v>
      </c>
      <c r="C454" s="46"/>
      <c r="D454" s="46"/>
      <c r="E454" s="46"/>
      <c r="F454" s="46"/>
      <c r="G454" s="46"/>
      <c r="H454" s="47"/>
      <c r="I454" s="46"/>
      <c r="J454" s="46"/>
      <c r="K454" s="46"/>
      <c r="L454" s="46"/>
      <c r="M454" s="46"/>
      <c r="N454" s="46"/>
      <c r="O454" s="46"/>
      <c r="P454" s="46"/>
      <c r="Q454" s="46"/>
      <c r="R454" s="46"/>
      <c r="S454" s="46"/>
      <c r="T454" s="46"/>
      <c r="U454" s="46"/>
      <c r="V454" s="46"/>
      <c r="W454" s="46"/>
      <c r="X454" s="46"/>
      <c r="Y454" s="46"/>
      <c r="Z454" s="46"/>
      <c r="AA454" s="46"/>
      <c r="AB454" s="46"/>
      <c r="AC454" s="46"/>
      <c r="AD454" s="46"/>
      <c r="AE454" s="46"/>
      <c r="AF454" s="46"/>
      <c r="AG454" s="46"/>
      <c r="AH454" s="46"/>
      <c r="AI454" s="46"/>
      <c r="AJ454" s="46">
        <v>-0.5</v>
      </c>
      <c r="AK454" s="46"/>
      <c r="AL454" s="46"/>
      <c r="AM454" s="46"/>
      <c r="AN454" s="46"/>
    </row>
    <row r="455" spans="1:40" s="4" customFormat="1">
      <c r="A455" s="46" t="s">
        <v>2</v>
      </c>
      <c r="B455" s="46" t="s">
        <v>490</v>
      </c>
      <c r="C455" s="46"/>
      <c r="D455" s="46"/>
      <c r="E455" s="46"/>
      <c r="F455" s="46"/>
      <c r="G455" s="46"/>
      <c r="H455" s="46"/>
      <c r="I455" s="46"/>
      <c r="J455" s="46"/>
      <c r="K455" s="46"/>
      <c r="L455" s="46"/>
      <c r="M455" s="46"/>
      <c r="N455" s="46"/>
      <c r="O455" s="46"/>
      <c r="P455" s="46"/>
      <c r="Q455" s="46"/>
      <c r="R455" s="46"/>
      <c r="S455" s="46"/>
      <c r="T455" s="46"/>
      <c r="U455" s="46"/>
      <c r="V455" s="46"/>
      <c r="W455" s="46"/>
      <c r="X455" s="46"/>
      <c r="Y455" s="46"/>
      <c r="Z455" s="46"/>
      <c r="AA455" s="46"/>
      <c r="AB455" s="46"/>
      <c r="AC455" s="46"/>
      <c r="AD455" s="46">
        <v>3</v>
      </c>
      <c r="AE455" s="46"/>
      <c r="AF455" s="46"/>
      <c r="AG455" s="46"/>
      <c r="AH455" s="46"/>
      <c r="AI455" s="46"/>
      <c r="AJ455" s="46"/>
      <c r="AK455" s="46"/>
      <c r="AL455" s="46"/>
      <c r="AM455" s="46">
        <v>-0.5</v>
      </c>
      <c r="AN455" s="46"/>
    </row>
    <row r="456" spans="1:40" s="4" customFormat="1">
      <c r="A456" s="46" t="s">
        <v>8</v>
      </c>
      <c r="B456" s="46" t="s">
        <v>588</v>
      </c>
      <c r="C456" s="46"/>
      <c r="D456" s="46"/>
      <c r="E456" s="46"/>
      <c r="F456" s="46"/>
      <c r="G456" s="46"/>
      <c r="H456" s="46"/>
      <c r="I456" s="46"/>
      <c r="J456" s="46"/>
      <c r="K456" s="46"/>
      <c r="L456" s="46"/>
      <c r="M456" s="46"/>
      <c r="N456" s="46"/>
      <c r="O456" s="46"/>
      <c r="P456" s="46"/>
      <c r="Q456" s="46"/>
      <c r="R456" s="46"/>
      <c r="S456" s="46"/>
      <c r="T456" s="46"/>
      <c r="U456" s="46"/>
      <c r="V456" s="46"/>
      <c r="W456" s="46"/>
      <c r="X456" s="46"/>
      <c r="Y456" s="46"/>
      <c r="Z456" s="46"/>
      <c r="AA456" s="46"/>
      <c r="AB456" s="46"/>
      <c r="AC456" s="46"/>
      <c r="AD456" s="46"/>
      <c r="AE456" s="46"/>
      <c r="AF456" s="46">
        <v>-0.5</v>
      </c>
      <c r="AG456" s="46">
        <v>3</v>
      </c>
      <c r="AH456" s="46"/>
      <c r="AI456" s="46"/>
      <c r="AJ456" s="46"/>
      <c r="AK456" s="46"/>
      <c r="AL456" s="46"/>
      <c r="AM456" s="46"/>
      <c r="AN456" s="46"/>
    </row>
    <row r="457" spans="1:40" s="4" customFormat="1">
      <c r="A457" s="46" t="s">
        <v>8</v>
      </c>
      <c r="B457" s="46" t="s">
        <v>202</v>
      </c>
      <c r="C457" s="46"/>
      <c r="D457" s="46"/>
      <c r="E457" s="46"/>
      <c r="F457" s="46"/>
      <c r="G457" s="46"/>
      <c r="H457" s="47"/>
      <c r="I457" s="46"/>
      <c r="J457" s="46"/>
      <c r="K457" s="46">
        <v>3</v>
      </c>
      <c r="L457" s="46"/>
      <c r="M457" s="46">
        <v>-0.5</v>
      </c>
      <c r="N457" s="46"/>
      <c r="O457" s="46"/>
      <c r="P457" s="46"/>
      <c r="Q457" s="46"/>
      <c r="R457" s="46"/>
      <c r="S457" s="46">
        <v>-0.5</v>
      </c>
      <c r="T457" s="46"/>
      <c r="U457" s="46"/>
      <c r="V457" s="46"/>
      <c r="W457" s="46"/>
      <c r="X457" s="46"/>
      <c r="Y457" s="46"/>
      <c r="Z457" s="46"/>
      <c r="AA457" s="46"/>
      <c r="AB457" s="46"/>
      <c r="AC457" s="46"/>
      <c r="AD457" s="46"/>
      <c r="AE457" s="46"/>
      <c r="AF457" s="46"/>
      <c r="AG457" s="46"/>
      <c r="AH457" s="46"/>
      <c r="AI457" s="46"/>
      <c r="AJ457" s="46"/>
      <c r="AK457" s="46"/>
      <c r="AL457" s="46"/>
      <c r="AM457" s="46"/>
      <c r="AN457" s="46"/>
    </row>
    <row r="458" spans="1:40" s="4" customFormat="1">
      <c r="A458" s="46" t="s">
        <v>8</v>
      </c>
      <c r="B458" s="46" t="s">
        <v>203</v>
      </c>
      <c r="C458" s="46">
        <v>3</v>
      </c>
      <c r="D458" s="46"/>
      <c r="E458" s="46"/>
      <c r="F458" s="46">
        <v>-0.5</v>
      </c>
      <c r="G458" s="46"/>
      <c r="H458" s="46">
        <v>-0.5</v>
      </c>
      <c r="I458" s="46"/>
      <c r="J458" s="46"/>
      <c r="K458" s="46">
        <v>-0.5</v>
      </c>
      <c r="L458" s="46"/>
      <c r="M458" s="46"/>
      <c r="N458" s="46"/>
      <c r="O458" s="46"/>
      <c r="P458" s="46"/>
      <c r="Q458" s="46"/>
      <c r="R458" s="46">
        <v>-0.5</v>
      </c>
      <c r="S458" s="46"/>
      <c r="T458" s="46">
        <v>-1</v>
      </c>
      <c r="U458" s="46"/>
      <c r="V458" s="46"/>
      <c r="W458" s="46"/>
      <c r="X458" s="46"/>
      <c r="Y458" s="46"/>
      <c r="Z458" s="46"/>
      <c r="AA458" s="46"/>
      <c r="AB458" s="46"/>
      <c r="AC458" s="46"/>
      <c r="AD458" s="46"/>
      <c r="AE458" s="46"/>
      <c r="AF458" s="46"/>
      <c r="AG458" s="46"/>
      <c r="AH458" s="46"/>
      <c r="AI458" s="46"/>
      <c r="AJ458" s="46"/>
      <c r="AK458" s="46"/>
      <c r="AL458" s="46"/>
      <c r="AM458" s="46" t="s">
        <v>429</v>
      </c>
      <c r="AN458" s="46"/>
    </row>
    <row r="459" spans="1:40" s="4" customFormat="1">
      <c r="A459" s="46" t="s">
        <v>8</v>
      </c>
      <c r="B459" s="46" t="s">
        <v>204</v>
      </c>
      <c r="C459" s="46">
        <v>3</v>
      </c>
      <c r="D459" s="46">
        <v>-0.5</v>
      </c>
      <c r="E459" s="46">
        <v>3</v>
      </c>
      <c r="F459" s="46">
        <v>-0.5</v>
      </c>
      <c r="G459" s="46"/>
      <c r="H459" s="47">
        <v>3</v>
      </c>
      <c r="I459" s="46">
        <v>3</v>
      </c>
      <c r="J459" s="46"/>
      <c r="K459" s="46">
        <v>-0.5</v>
      </c>
      <c r="L459" s="46"/>
      <c r="M459" s="46"/>
      <c r="N459" s="46"/>
      <c r="O459" s="46"/>
      <c r="P459" s="46"/>
      <c r="Q459" s="46"/>
      <c r="R459" s="46"/>
      <c r="S459" s="46"/>
      <c r="T459" s="46"/>
      <c r="U459" s="46">
        <v>3</v>
      </c>
      <c r="V459" s="46"/>
      <c r="W459" s="46"/>
      <c r="X459" s="46"/>
      <c r="Y459" s="46"/>
      <c r="Z459" s="46"/>
      <c r="AA459" s="46"/>
      <c r="AB459" s="46"/>
      <c r="AC459" s="46"/>
      <c r="AD459" s="46"/>
      <c r="AE459" s="46"/>
      <c r="AF459" s="46">
        <v>3</v>
      </c>
      <c r="AG459" s="46"/>
      <c r="AH459" s="46">
        <v>-0.5</v>
      </c>
      <c r="AI459" s="46"/>
      <c r="AJ459" s="46"/>
      <c r="AK459" s="46"/>
      <c r="AL459" s="46"/>
      <c r="AM459" s="46"/>
      <c r="AN459" s="46"/>
    </row>
    <row r="460" spans="1:40" s="4" customFormat="1">
      <c r="A460" s="46" t="s">
        <v>8</v>
      </c>
      <c r="B460" s="46" t="s">
        <v>350</v>
      </c>
      <c r="C460" s="46"/>
      <c r="D460" s="46">
        <v>3</v>
      </c>
      <c r="E460" s="46"/>
      <c r="F460" s="46">
        <v>2</v>
      </c>
      <c r="G460" s="46"/>
      <c r="H460" s="47">
        <v>3</v>
      </c>
      <c r="I460" s="46"/>
      <c r="J460" s="46"/>
      <c r="K460" s="46"/>
      <c r="L460" s="46">
        <v>-0.5</v>
      </c>
      <c r="M460" s="46"/>
      <c r="N460" s="46">
        <v>-0.5</v>
      </c>
      <c r="O460" s="46"/>
      <c r="P460" s="46">
        <v>-0.5</v>
      </c>
      <c r="Q460" s="46"/>
      <c r="R460" s="46"/>
      <c r="S460" s="46"/>
      <c r="T460" s="46">
        <v>-0.5</v>
      </c>
      <c r="U460" s="46"/>
      <c r="V460" s="46">
        <v>3</v>
      </c>
      <c r="W460" s="46">
        <v>3</v>
      </c>
      <c r="X460" s="46"/>
      <c r="Y460" s="46"/>
      <c r="Z460" s="46"/>
      <c r="AA460" s="46"/>
      <c r="AB460" s="46"/>
      <c r="AC460" s="46"/>
      <c r="AD460" s="46"/>
      <c r="AE460" s="46"/>
      <c r="AF460" s="46"/>
      <c r="AG460" s="46"/>
      <c r="AH460" s="46"/>
      <c r="AI460" s="46">
        <v>3</v>
      </c>
      <c r="AJ460" s="46">
        <v>-0.5</v>
      </c>
      <c r="AK460" s="46"/>
      <c r="AL460" s="46"/>
      <c r="AM460" s="46"/>
      <c r="AN460" s="46"/>
    </row>
    <row r="461" spans="1:40" s="4" customFormat="1">
      <c r="A461" s="46" t="s">
        <v>8</v>
      </c>
      <c r="B461" s="46" t="s">
        <v>205</v>
      </c>
      <c r="C461" s="46"/>
      <c r="D461" s="46"/>
      <c r="E461" s="46"/>
      <c r="F461" s="46"/>
      <c r="G461" s="46"/>
      <c r="H461" s="47"/>
      <c r="I461" s="46"/>
      <c r="J461" s="46"/>
      <c r="K461" s="46">
        <v>-0.5</v>
      </c>
      <c r="L461" s="46"/>
      <c r="M461" s="46"/>
      <c r="N461" s="46"/>
      <c r="O461" s="46"/>
      <c r="P461" s="46"/>
      <c r="Q461" s="46"/>
      <c r="R461" s="46"/>
      <c r="S461" s="46"/>
      <c r="T461" s="46"/>
      <c r="U461" s="46"/>
      <c r="V461" s="46"/>
      <c r="W461" s="46"/>
      <c r="X461" s="46"/>
      <c r="Y461" s="46"/>
      <c r="Z461" s="46"/>
      <c r="AA461" s="46" t="s">
        <v>429</v>
      </c>
      <c r="AB461" s="46"/>
      <c r="AC461" s="46"/>
      <c r="AD461" s="46"/>
      <c r="AE461" s="46"/>
      <c r="AF461" s="46"/>
      <c r="AG461" s="46"/>
      <c r="AH461" s="46"/>
      <c r="AI461" s="46"/>
      <c r="AJ461" s="46"/>
      <c r="AK461" s="46"/>
      <c r="AL461" s="46"/>
      <c r="AM461" s="46"/>
      <c r="AN461" s="46"/>
    </row>
    <row r="462" spans="1:40" s="4" customFormat="1">
      <c r="A462" s="46" t="s">
        <v>8</v>
      </c>
      <c r="B462" s="46" t="s">
        <v>658</v>
      </c>
      <c r="C462" s="46"/>
      <c r="D462" s="46"/>
      <c r="E462" s="46"/>
      <c r="F462" s="46"/>
      <c r="G462" s="46"/>
      <c r="H462" s="47"/>
      <c r="I462" s="46"/>
      <c r="J462" s="46"/>
      <c r="K462" s="46"/>
      <c r="L462" s="46"/>
      <c r="M462" s="46"/>
      <c r="N462" s="46"/>
      <c r="O462" s="46"/>
      <c r="P462" s="46"/>
      <c r="Q462" s="46"/>
      <c r="R462" s="46"/>
      <c r="S462" s="46"/>
      <c r="T462" s="46"/>
      <c r="U462" s="46"/>
      <c r="V462" s="46"/>
      <c r="W462" s="46"/>
      <c r="X462" s="46"/>
      <c r="Y462" s="46"/>
      <c r="Z462" s="46"/>
      <c r="AA462" s="46"/>
      <c r="AB462" s="46"/>
      <c r="AC462" s="46"/>
      <c r="AD462" s="46"/>
      <c r="AE462" s="46"/>
      <c r="AF462" s="46"/>
      <c r="AG462" s="46"/>
      <c r="AH462" s="46"/>
      <c r="AI462" s="46"/>
      <c r="AJ462" s="46"/>
      <c r="AK462" s="46"/>
      <c r="AL462" s="46"/>
      <c r="AM462" s="46"/>
      <c r="AN462" s="46"/>
    </row>
    <row r="463" spans="1:40" s="4" customFormat="1">
      <c r="A463" s="46" t="s">
        <v>8</v>
      </c>
      <c r="B463" s="46" t="s">
        <v>571</v>
      </c>
      <c r="C463" s="46"/>
      <c r="D463" s="46"/>
      <c r="E463" s="46"/>
      <c r="F463" s="46"/>
      <c r="G463" s="46"/>
      <c r="H463" s="47"/>
      <c r="I463" s="46"/>
      <c r="J463" s="46"/>
      <c r="K463" s="46"/>
      <c r="L463" s="46"/>
      <c r="M463" s="46"/>
      <c r="N463" s="46"/>
      <c r="O463" s="46"/>
      <c r="P463" s="46"/>
      <c r="Q463" s="46"/>
      <c r="R463" s="46"/>
      <c r="S463" s="46"/>
      <c r="T463" s="46"/>
      <c r="U463" s="46"/>
      <c r="V463" s="46"/>
      <c r="W463" s="46">
        <v>-0.5</v>
      </c>
      <c r="X463" s="46"/>
      <c r="Y463" s="46"/>
      <c r="Z463" s="46"/>
      <c r="AA463" s="46">
        <v>2.5</v>
      </c>
      <c r="AB463" s="46"/>
      <c r="AC463" s="46"/>
      <c r="AD463" s="46">
        <v>-0.5</v>
      </c>
      <c r="AE463" s="46"/>
      <c r="AF463" s="46">
        <v>-0.5</v>
      </c>
      <c r="AG463" s="46"/>
      <c r="AH463" s="46" t="s">
        <v>429</v>
      </c>
      <c r="AI463" s="46"/>
      <c r="AJ463" s="46">
        <v>3</v>
      </c>
      <c r="AK463" s="46">
        <v>-0.5</v>
      </c>
      <c r="AL463" s="46"/>
      <c r="AM463" s="46"/>
      <c r="AN463" s="46"/>
    </row>
    <row r="464" spans="1:40" s="4" customFormat="1">
      <c r="A464" s="46" t="s">
        <v>8</v>
      </c>
      <c r="B464" s="46" t="s">
        <v>206</v>
      </c>
      <c r="C464" s="46"/>
      <c r="D464" s="46">
        <v>3</v>
      </c>
      <c r="E464" s="46"/>
      <c r="F464" s="46"/>
      <c r="G464" s="46"/>
      <c r="H464" s="47"/>
      <c r="I464" s="46">
        <v>-0.5</v>
      </c>
      <c r="J464" s="46">
        <v>4.5</v>
      </c>
      <c r="K464" s="46"/>
      <c r="L464" s="46">
        <v>-0.5</v>
      </c>
      <c r="M464" s="46"/>
      <c r="N464" s="46"/>
      <c r="O464" s="46"/>
      <c r="P464" s="46"/>
      <c r="Q464" s="46">
        <v>-1</v>
      </c>
      <c r="R464" s="46"/>
      <c r="S464" s="46"/>
      <c r="T464" s="46"/>
      <c r="U464" s="46"/>
      <c r="V464" s="46"/>
      <c r="W464" s="46"/>
      <c r="X464" s="46">
        <v>3</v>
      </c>
      <c r="Y464" s="46"/>
      <c r="Z464" s="46">
        <v>3</v>
      </c>
      <c r="AA464" s="46"/>
      <c r="AB464" s="46"/>
      <c r="AC464" s="46"/>
      <c r="AD464" s="46"/>
      <c r="AE464" s="46"/>
      <c r="AF464" s="46"/>
      <c r="AG464" s="46"/>
      <c r="AH464" s="46">
        <v>-0.5</v>
      </c>
      <c r="AI464" s="46"/>
      <c r="AJ464" s="46"/>
      <c r="AK464" s="46">
        <v>2.5</v>
      </c>
      <c r="AL464" s="46">
        <v>-0.5</v>
      </c>
      <c r="AM464" s="46">
        <v>-0.5</v>
      </c>
      <c r="AN464" s="46"/>
    </row>
    <row r="465" spans="1:40" s="4" customFormat="1">
      <c r="A465" s="46" t="s">
        <v>8</v>
      </c>
      <c r="B465" s="46" t="s">
        <v>550</v>
      </c>
      <c r="C465" s="46"/>
      <c r="D465" s="46"/>
      <c r="E465" s="46"/>
      <c r="F465" s="46"/>
      <c r="G465" s="46"/>
      <c r="H465" s="47"/>
      <c r="I465" s="46"/>
      <c r="J465" s="46"/>
      <c r="K465" s="46"/>
      <c r="L465" s="46"/>
      <c r="M465" s="46"/>
      <c r="N465" s="46"/>
      <c r="O465" s="46"/>
      <c r="P465" s="46"/>
      <c r="Q465" s="46"/>
      <c r="R465" s="46"/>
      <c r="S465" s="46"/>
      <c r="T465" s="46"/>
      <c r="U465" s="46"/>
      <c r="V465" s="46"/>
      <c r="W465" s="46"/>
      <c r="X465" s="46"/>
      <c r="Y465" s="46"/>
      <c r="Z465" s="46"/>
      <c r="AA465" s="46"/>
      <c r="AB465" s="46"/>
      <c r="AC465" s="46"/>
      <c r="AD465" s="46"/>
      <c r="AE465" s="46"/>
      <c r="AF465" s="46"/>
      <c r="AG465" s="46"/>
      <c r="AH465" s="46"/>
      <c r="AI465" s="46"/>
      <c r="AJ465" s="46"/>
      <c r="AK465" s="46"/>
      <c r="AL465" s="46"/>
      <c r="AM465" s="46"/>
      <c r="AN465" s="46"/>
    </row>
    <row r="466" spans="1:40" s="4" customFormat="1">
      <c r="A466" s="46" t="s">
        <v>8</v>
      </c>
      <c r="B466" s="46" t="s">
        <v>349</v>
      </c>
      <c r="C466" s="46"/>
      <c r="D466" s="46"/>
      <c r="E466" s="46">
        <v>2</v>
      </c>
      <c r="F466" s="46">
        <v>-0.5</v>
      </c>
      <c r="G466" s="46">
        <v>-0.5</v>
      </c>
      <c r="H466" s="47"/>
      <c r="I466" s="46"/>
      <c r="J466" s="46"/>
      <c r="K466" s="46"/>
      <c r="L466" s="46"/>
      <c r="M466" s="46">
        <v>3</v>
      </c>
      <c r="N466" s="46">
        <v>-0.5</v>
      </c>
      <c r="O466" s="46"/>
      <c r="P466" s="46">
        <v>3</v>
      </c>
      <c r="Q466" s="46"/>
      <c r="R466" s="46">
        <v>1.5</v>
      </c>
      <c r="S466" s="46"/>
      <c r="T466" s="46"/>
      <c r="U466" s="46"/>
      <c r="V466" s="46">
        <v>3</v>
      </c>
      <c r="W466" s="46"/>
      <c r="X466" s="46"/>
      <c r="Y466" s="46">
        <v>-0.5</v>
      </c>
      <c r="Z466" s="46">
        <v>-0.5</v>
      </c>
      <c r="AA466" s="46"/>
      <c r="AB466" s="46"/>
      <c r="AC466" s="46"/>
      <c r="AD466" s="46"/>
      <c r="AE466" s="46"/>
      <c r="AF466" s="46"/>
      <c r="AG466" s="46"/>
      <c r="AH466" s="46"/>
      <c r="AI466" s="46"/>
      <c r="AJ466" s="46"/>
      <c r="AK466" s="46"/>
      <c r="AL466" s="46"/>
      <c r="AM466" s="46"/>
      <c r="AN466" s="46"/>
    </row>
    <row r="467" spans="1:40" s="4" customFormat="1">
      <c r="A467" s="46" t="s">
        <v>8</v>
      </c>
      <c r="B467" s="46" t="s">
        <v>207</v>
      </c>
      <c r="C467" s="46"/>
      <c r="D467" s="46"/>
      <c r="E467" s="46"/>
      <c r="F467" s="46"/>
      <c r="G467" s="46"/>
      <c r="H467" s="47"/>
      <c r="I467" s="46">
        <v>-0.5</v>
      </c>
      <c r="J467" s="46"/>
      <c r="K467" s="46"/>
      <c r="L467" s="46"/>
      <c r="M467" s="46"/>
      <c r="N467" s="46"/>
      <c r="O467" s="46"/>
      <c r="P467" s="46"/>
      <c r="Q467" s="46"/>
      <c r="R467" s="46"/>
      <c r="S467" s="46"/>
      <c r="T467" s="46"/>
      <c r="U467" s="46"/>
      <c r="V467" s="46"/>
      <c r="W467" s="46"/>
      <c r="X467" s="46">
        <v>2.5</v>
      </c>
      <c r="Y467" s="46"/>
      <c r="Z467" s="46"/>
      <c r="AA467" s="46"/>
      <c r="AB467" s="46"/>
      <c r="AC467" s="46">
        <v>-0.5</v>
      </c>
      <c r="AD467" s="46"/>
      <c r="AE467" s="46"/>
      <c r="AF467" s="46"/>
      <c r="AG467" s="46"/>
      <c r="AH467" s="46"/>
      <c r="AI467" s="46">
        <v>3</v>
      </c>
      <c r="AJ467" s="46"/>
      <c r="AK467" s="46"/>
      <c r="AL467" s="46"/>
      <c r="AM467" s="46"/>
      <c r="AN467" s="46"/>
    </row>
    <row r="468" spans="1:40" s="4" customFormat="1">
      <c r="A468" s="46" t="s">
        <v>14</v>
      </c>
      <c r="B468" s="46" t="s">
        <v>208</v>
      </c>
      <c r="C468" s="46"/>
      <c r="D468" s="46"/>
      <c r="E468" s="46"/>
      <c r="F468" s="46"/>
      <c r="G468" s="46">
        <v>-0.5</v>
      </c>
      <c r="H468" s="47"/>
      <c r="I468" s="46"/>
      <c r="J468" s="46"/>
      <c r="K468" s="46"/>
      <c r="L468" s="46">
        <v>3</v>
      </c>
      <c r="M468" s="46"/>
      <c r="N468" s="46"/>
      <c r="O468" s="46">
        <v>-0.5</v>
      </c>
      <c r="P468" s="46"/>
      <c r="Q468" s="46"/>
      <c r="R468" s="46"/>
      <c r="S468" s="46"/>
      <c r="T468" s="46"/>
      <c r="U468" s="46"/>
      <c r="V468" s="46"/>
      <c r="W468" s="46"/>
      <c r="X468" s="46"/>
      <c r="Y468" s="46"/>
      <c r="Z468" s="46"/>
      <c r="AA468" s="46"/>
      <c r="AB468" s="46"/>
      <c r="AC468" s="46"/>
      <c r="AD468" s="46"/>
      <c r="AE468" s="46"/>
      <c r="AF468" s="46"/>
      <c r="AG468" s="46"/>
      <c r="AH468" s="46"/>
      <c r="AI468" s="46"/>
      <c r="AJ468" s="46"/>
      <c r="AK468" s="46"/>
      <c r="AL468" s="46"/>
      <c r="AM468" s="46"/>
      <c r="AN468" s="46"/>
    </row>
    <row r="469" spans="1:40" s="4" customFormat="1">
      <c r="A469" s="46" t="s">
        <v>14</v>
      </c>
      <c r="B469" s="46" t="s">
        <v>541</v>
      </c>
      <c r="C469" s="46"/>
      <c r="D469" s="46"/>
      <c r="E469" s="46"/>
      <c r="F469" s="46"/>
      <c r="G469" s="46"/>
      <c r="H469" s="47"/>
      <c r="I469" s="46"/>
      <c r="J469" s="46"/>
      <c r="K469" s="46"/>
      <c r="L469" s="46"/>
      <c r="M469" s="46"/>
      <c r="N469" s="46"/>
      <c r="O469" s="46"/>
      <c r="P469" s="46"/>
      <c r="Q469" s="46"/>
      <c r="R469" s="46"/>
      <c r="S469" s="46"/>
      <c r="T469" s="46"/>
      <c r="U469" s="46"/>
      <c r="V469" s="46"/>
      <c r="W469" s="46"/>
      <c r="X469" s="46"/>
      <c r="Y469" s="46"/>
      <c r="Z469" s="46"/>
      <c r="AA469" s="46"/>
      <c r="AB469" s="46"/>
      <c r="AC469" s="46"/>
      <c r="AD469" s="46"/>
      <c r="AE469" s="46"/>
      <c r="AF469" s="46"/>
      <c r="AG469" s="46"/>
      <c r="AH469" s="46"/>
      <c r="AI469" s="46"/>
      <c r="AJ469" s="46"/>
      <c r="AK469" s="46"/>
      <c r="AL469" s="46"/>
      <c r="AM469" s="46"/>
      <c r="AN469" s="46"/>
    </row>
    <row r="470" spans="1:40" s="4" customFormat="1">
      <c r="A470" s="46" t="s">
        <v>14</v>
      </c>
      <c r="B470" s="46" t="s">
        <v>552</v>
      </c>
      <c r="C470" s="46"/>
      <c r="D470" s="46"/>
      <c r="E470" s="46"/>
      <c r="F470" s="46"/>
      <c r="G470" s="46"/>
      <c r="H470" s="47"/>
      <c r="I470" s="46"/>
      <c r="J470" s="46"/>
      <c r="K470" s="46"/>
      <c r="L470" s="46"/>
      <c r="M470" s="46"/>
      <c r="N470" s="46"/>
      <c r="O470" s="46"/>
      <c r="P470" s="46"/>
      <c r="Q470" s="46">
        <v>2.5</v>
      </c>
      <c r="R470" s="46">
        <v>3</v>
      </c>
      <c r="S470" s="46">
        <v>3</v>
      </c>
      <c r="T470" s="46"/>
      <c r="U470" s="46"/>
      <c r="V470" s="46">
        <v>3</v>
      </c>
      <c r="W470" s="46">
        <v>-0.5</v>
      </c>
      <c r="X470" s="46"/>
      <c r="Y470" s="46"/>
      <c r="Z470" s="46">
        <v>5.5</v>
      </c>
      <c r="AA470" s="46"/>
      <c r="AB470" s="46"/>
      <c r="AC470" s="46"/>
      <c r="AD470" s="46">
        <v>3</v>
      </c>
      <c r="AE470" s="46">
        <v>3</v>
      </c>
      <c r="AF470" s="46">
        <v>3</v>
      </c>
      <c r="AG470" s="46">
        <v>3</v>
      </c>
      <c r="AH470" s="46">
        <v>8.5</v>
      </c>
      <c r="AI470" s="46"/>
      <c r="AJ470" s="46"/>
      <c r="AK470" s="46"/>
      <c r="AL470" s="46"/>
      <c r="AM470" s="46">
        <v>-0.5</v>
      </c>
      <c r="AN470" s="46"/>
    </row>
    <row r="471" spans="1:40" s="4" customFormat="1">
      <c r="A471" s="46" t="s">
        <v>14</v>
      </c>
      <c r="B471" s="46" t="s">
        <v>210</v>
      </c>
      <c r="C471" s="46"/>
      <c r="D471" s="46"/>
      <c r="E471" s="46"/>
      <c r="F471" s="46"/>
      <c r="G471" s="46">
        <v>3</v>
      </c>
      <c r="H471" s="47">
        <v>6</v>
      </c>
      <c r="I471" s="46"/>
      <c r="J471" s="46"/>
      <c r="K471" s="46"/>
      <c r="L471" s="46"/>
      <c r="M471" s="46"/>
      <c r="N471" s="46"/>
      <c r="O471" s="46"/>
      <c r="P471" s="46"/>
      <c r="Q471" s="46"/>
      <c r="R471" s="46"/>
      <c r="S471" s="46">
        <v>3</v>
      </c>
      <c r="T471" s="46">
        <v>-0.5</v>
      </c>
      <c r="U471" s="46"/>
      <c r="V471" s="46"/>
      <c r="W471" s="46">
        <v>3</v>
      </c>
      <c r="X471" s="46">
        <v>3</v>
      </c>
      <c r="Y471" s="46"/>
      <c r="Z471" s="46"/>
      <c r="AA471" s="46"/>
      <c r="AB471" s="46"/>
      <c r="AC471" s="46"/>
      <c r="AD471" s="46"/>
      <c r="AE471" s="46">
        <v>3</v>
      </c>
      <c r="AF471" s="46"/>
      <c r="AG471" s="46"/>
      <c r="AH471" s="46"/>
      <c r="AI471" s="46">
        <v>3</v>
      </c>
      <c r="AJ471" s="46"/>
      <c r="AK471" s="46">
        <v>3</v>
      </c>
      <c r="AL471" s="46">
        <v>-0.5</v>
      </c>
      <c r="AM471" s="46"/>
      <c r="AN471" s="46"/>
    </row>
    <row r="472" spans="1:40" s="4" customFormat="1">
      <c r="A472" s="46" t="s">
        <v>14</v>
      </c>
      <c r="B472" s="46" t="s">
        <v>209</v>
      </c>
      <c r="C472" s="46"/>
      <c r="D472" s="46"/>
      <c r="E472" s="46">
        <v>3</v>
      </c>
      <c r="F472" s="46"/>
      <c r="G472" s="46"/>
      <c r="H472" s="47"/>
      <c r="I472" s="46">
        <v>5</v>
      </c>
      <c r="J472" s="46"/>
      <c r="K472" s="46"/>
      <c r="L472" s="46"/>
      <c r="M472" s="46"/>
      <c r="N472" s="46"/>
      <c r="O472" s="46"/>
      <c r="P472" s="46"/>
      <c r="Q472" s="46"/>
      <c r="R472" s="46"/>
      <c r="S472" s="46"/>
      <c r="T472" s="46"/>
      <c r="U472" s="46">
        <v>3</v>
      </c>
      <c r="V472" s="46"/>
      <c r="W472" s="46">
        <v>2</v>
      </c>
      <c r="X472" s="46">
        <v>3</v>
      </c>
      <c r="Y472" s="46"/>
      <c r="Z472" s="46"/>
      <c r="AA472" s="46"/>
      <c r="AB472" s="46"/>
      <c r="AC472" s="46"/>
      <c r="AD472" s="46">
        <v>3</v>
      </c>
      <c r="AE472" s="46"/>
      <c r="AF472" s="46"/>
      <c r="AG472" s="46"/>
      <c r="AH472" s="46"/>
      <c r="AI472" s="46"/>
      <c r="AJ472" s="46"/>
      <c r="AK472" s="46">
        <v>-0.5</v>
      </c>
      <c r="AL472" s="46">
        <v>2.5</v>
      </c>
      <c r="AM472" s="46">
        <v>-0.5</v>
      </c>
      <c r="AN472" s="46"/>
    </row>
    <row r="473" spans="1:40" s="4" customFormat="1">
      <c r="A473" s="152" t="s">
        <v>296</v>
      </c>
      <c r="B473" s="152"/>
      <c r="C473" s="152"/>
      <c r="D473" s="152"/>
      <c r="E473" s="152"/>
      <c r="F473" s="152"/>
      <c r="G473" s="152"/>
      <c r="H473" s="152"/>
      <c r="I473" s="152"/>
      <c r="J473" s="152"/>
      <c r="K473" s="152"/>
      <c r="L473" s="152"/>
      <c r="M473" s="152"/>
      <c r="N473" s="152"/>
      <c r="O473" s="152"/>
      <c r="P473" s="152"/>
      <c r="Q473" s="152"/>
      <c r="R473" s="152"/>
      <c r="S473" s="152"/>
      <c r="T473" s="152"/>
      <c r="U473" s="152"/>
      <c r="V473" s="152"/>
      <c r="W473" s="152"/>
      <c r="X473" s="152"/>
      <c r="Y473" s="152"/>
      <c r="Z473" s="152"/>
      <c r="AA473" s="152"/>
      <c r="AB473" s="152"/>
      <c r="AC473" s="152"/>
      <c r="AD473" s="152"/>
      <c r="AE473" s="152"/>
      <c r="AF473" s="152"/>
      <c r="AG473" s="152"/>
      <c r="AH473" s="152"/>
      <c r="AI473" s="152"/>
      <c r="AJ473" s="152"/>
      <c r="AK473" s="152"/>
      <c r="AL473" s="152"/>
      <c r="AM473" s="152"/>
      <c r="AN473" s="152"/>
    </row>
    <row r="474" spans="1:40" s="4" customFormat="1">
      <c r="A474" s="48" t="s">
        <v>0</v>
      </c>
      <c r="B474" s="48" t="s">
        <v>211</v>
      </c>
      <c r="C474" s="48">
        <v>-1</v>
      </c>
      <c r="D474" s="48">
        <v>-2</v>
      </c>
      <c r="E474" s="48">
        <v>-3</v>
      </c>
      <c r="F474" s="48">
        <v>-2</v>
      </c>
      <c r="G474" s="48">
        <v>-2</v>
      </c>
      <c r="H474" s="49">
        <v>-1</v>
      </c>
      <c r="I474" s="48">
        <v>-2</v>
      </c>
      <c r="J474" s="48">
        <v>-1.5</v>
      </c>
      <c r="K474" s="48"/>
      <c r="L474" s="48">
        <v>-2</v>
      </c>
      <c r="M474" s="48">
        <v>-4</v>
      </c>
      <c r="N474" s="48">
        <v>-2</v>
      </c>
      <c r="O474" s="48">
        <v>-1</v>
      </c>
      <c r="P474" s="48">
        <v>-1</v>
      </c>
      <c r="Q474" s="48"/>
      <c r="R474" s="48"/>
      <c r="S474" s="48">
        <v>-1</v>
      </c>
      <c r="T474" s="48">
        <v>-2</v>
      </c>
      <c r="U474" s="48"/>
      <c r="V474" s="48">
        <v>-4</v>
      </c>
      <c r="W474" s="48">
        <v>-1</v>
      </c>
      <c r="X474" s="48"/>
      <c r="Y474" s="48"/>
      <c r="Z474" s="48">
        <v>-3</v>
      </c>
      <c r="AA474" s="48">
        <v>-2</v>
      </c>
      <c r="AB474" s="48"/>
      <c r="AC474" s="48">
        <v>-2</v>
      </c>
      <c r="AD474" s="48">
        <v>-3</v>
      </c>
      <c r="AE474" s="48"/>
      <c r="AF474" s="48">
        <v>-1</v>
      </c>
      <c r="AG474" s="48"/>
      <c r="AH474" s="48">
        <v>-2</v>
      </c>
      <c r="AI474" s="48">
        <v>-4</v>
      </c>
      <c r="AJ474" s="48"/>
      <c r="AK474" s="48"/>
      <c r="AL474" s="48"/>
      <c r="AM474" s="48"/>
      <c r="AN474" s="48"/>
    </row>
    <row r="475" spans="1:40" s="4" customFormat="1">
      <c r="A475" s="48" t="s">
        <v>0</v>
      </c>
      <c r="B475" s="48" t="s">
        <v>623</v>
      </c>
      <c r="C475" s="48"/>
      <c r="D475" s="48"/>
      <c r="E475" s="48"/>
      <c r="F475" s="48"/>
      <c r="G475" s="48"/>
      <c r="H475" s="49"/>
      <c r="I475" s="48"/>
      <c r="J475" s="48"/>
      <c r="K475" s="48"/>
      <c r="L475" s="48"/>
      <c r="M475" s="48"/>
      <c r="N475" s="48"/>
      <c r="O475" s="48"/>
      <c r="P475" s="48"/>
      <c r="Q475" s="48"/>
      <c r="R475" s="48"/>
      <c r="S475" s="48"/>
      <c r="T475" s="48"/>
      <c r="U475" s="48"/>
      <c r="V475" s="48"/>
      <c r="W475" s="48"/>
      <c r="X475" s="48"/>
      <c r="Y475" s="48"/>
      <c r="Z475" s="48"/>
      <c r="AA475" s="48"/>
      <c r="AB475" s="48"/>
      <c r="AC475" s="48"/>
      <c r="AD475" s="48"/>
      <c r="AE475" s="48"/>
      <c r="AF475" s="48"/>
      <c r="AG475" s="48"/>
      <c r="AH475" s="48"/>
      <c r="AI475" s="48"/>
      <c r="AJ475" s="48">
        <v>-2</v>
      </c>
      <c r="AK475" s="48">
        <v>-1</v>
      </c>
      <c r="AL475" s="48">
        <v>-2</v>
      </c>
      <c r="AM475" s="48">
        <v>-5</v>
      </c>
      <c r="AN475" s="48">
        <v>-3</v>
      </c>
    </row>
    <row r="476" spans="1:40" s="4" customFormat="1">
      <c r="A476" s="48" t="s">
        <v>2</v>
      </c>
      <c r="B476" s="48" t="s">
        <v>212</v>
      </c>
      <c r="C476" s="48"/>
      <c r="D476" s="48"/>
      <c r="E476" s="48"/>
      <c r="F476" s="48"/>
      <c r="G476" s="48"/>
      <c r="H476" s="49"/>
      <c r="I476" s="48"/>
      <c r="J476" s="48"/>
      <c r="K476" s="48"/>
      <c r="L476" s="48"/>
      <c r="M476" s="48"/>
      <c r="N476" s="48">
        <v>-0.5</v>
      </c>
      <c r="O476" s="48"/>
      <c r="P476" s="48"/>
      <c r="Q476" s="48"/>
      <c r="R476" s="48"/>
      <c r="S476" s="48"/>
      <c r="T476" s="48"/>
      <c r="U476" s="48"/>
      <c r="V476" s="48"/>
      <c r="W476" s="48"/>
      <c r="X476" s="48"/>
      <c r="Y476" s="48"/>
      <c r="Z476" s="48"/>
      <c r="AA476" s="48"/>
      <c r="AB476" s="48"/>
      <c r="AC476" s="48"/>
      <c r="AD476" s="48"/>
      <c r="AE476" s="48"/>
      <c r="AF476" s="48"/>
      <c r="AG476" s="48">
        <v>-0.5</v>
      </c>
      <c r="AH476" s="48"/>
      <c r="AI476" s="48"/>
      <c r="AJ476" s="48"/>
      <c r="AK476" s="48"/>
      <c r="AL476" s="48"/>
      <c r="AM476" s="48"/>
      <c r="AN476" s="48"/>
    </row>
    <row r="477" spans="1:40" s="4" customFormat="1">
      <c r="A477" s="48" t="s">
        <v>2</v>
      </c>
      <c r="B477" s="48" t="s">
        <v>213</v>
      </c>
      <c r="C477" s="48">
        <v>-1</v>
      </c>
      <c r="D477" s="48"/>
      <c r="E477" s="48"/>
      <c r="F477" s="48"/>
      <c r="G477" s="48"/>
      <c r="H477" s="49"/>
      <c r="I477" s="48"/>
      <c r="J477" s="48"/>
      <c r="K477" s="48"/>
      <c r="L477" s="48"/>
      <c r="M477" s="48"/>
      <c r="N477" s="48"/>
      <c r="O477" s="48"/>
      <c r="P477" s="48"/>
      <c r="Q477" s="48"/>
      <c r="R477" s="48"/>
      <c r="S477" s="48"/>
      <c r="T477" s="48"/>
      <c r="U477" s="48"/>
      <c r="V477" s="48"/>
      <c r="W477" s="48"/>
      <c r="X477" s="48"/>
      <c r="Y477" s="48"/>
      <c r="Z477" s="48"/>
      <c r="AA477" s="48"/>
      <c r="AB477" s="48"/>
      <c r="AC477" s="48"/>
      <c r="AD477" s="48"/>
      <c r="AE477" s="48"/>
      <c r="AF477" s="48"/>
      <c r="AG477" s="48"/>
      <c r="AH477" s="48"/>
      <c r="AI477" s="48"/>
      <c r="AJ477" s="48"/>
      <c r="AK477" s="48"/>
      <c r="AL477" s="48"/>
      <c r="AM477" s="48"/>
      <c r="AN477" s="48"/>
    </row>
    <row r="478" spans="1:40" s="4" customFormat="1">
      <c r="A478" s="48" t="s">
        <v>2</v>
      </c>
      <c r="B478" s="48" t="s">
        <v>214</v>
      </c>
      <c r="C478" s="48"/>
      <c r="D478" s="48">
        <v>-0.5</v>
      </c>
      <c r="E478" s="48">
        <v>-0.5</v>
      </c>
      <c r="F478" s="48"/>
      <c r="G478" s="48">
        <v>-0.5</v>
      </c>
      <c r="H478" s="48">
        <v>-0.5</v>
      </c>
      <c r="I478" s="48"/>
      <c r="J478" s="48"/>
      <c r="K478" s="48">
        <v>-0.5</v>
      </c>
      <c r="L478" s="48"/>
      <c r="M478" s="48">
        <v>-1</v>
      </c>
      <c r="N478" s="48"/>
      <c r="O478" s="48"/>
      <c r="P478" s="48">
        <v>-0.5</v>
      </c>
      <c r="Q478" s="48"/>
      <c r="R478" s="48"/>
      <c r="S478" s="48"/>
      <c r="T478" s="48"/>
      <c r="U478" s="48"/>
      <c r="V478" s="48"/>
      <c r="W478" s="48">
        <v>-0.5</v>
      </c>
      <c r="X478" s="48"/>
      <c r="Y478" s="48"/>
      <c r="Z478" s="48"/>
      <c r="AA478" s="48">
        <v>-0.5</v>
      </c>
      <c r="AB478" s="48"/>
      <c r="AC478" s="48"/>
      <c r="AD478" s="48"/>
      <c r="AE478" s="48"/>
      <c r="AF478" s="48"/>
      <c r="AG478" s="48"/>
      <c r="AH478" s="48"/>
      <c r="AI478" s="48"/>
      <c r="AJ478" s="48">
        <v>-0.5</v>
      </c>
      <c r="AK478" s="48"/>
      <c r="AL478" s="48"/>
      <c r="AM478" s="48"/>
      <c r="AN478" s="48"/>
    </row>
    <row r="479" spans="1:40" s="4" customFormat="1">
      <c r="A479" s="48" t="s">
        <v>2</v>
      </c>
      <c r="B479" s="48" t="s">
        <v>215</v>
      </c>
      <c r="C479" s="48"/>
      <c r="D479" s="48"/>
      <c r="E479" s="48"/>
      <c r="F479" s="48"/>
      <c r="G479" s="48"/>
      <c r="H479" s="49"/>
      <c r="I479" s="48"/>
      <c r="J479" s="48"/>
      <c r="K479" s="48">
        <v>-0.5</v>
      </c>
      <c r="L479" s="48"/>
      <c r="M479" s="48">
        <v>3</v>
      </c>
      <c r="N479" s="48"/>
      <c r="O479" s="48"/>
      <c r="P479" s="48"/>
      <c r="Q479" s="48"/>
      <c r="R479" s="48">
        <v>-0.5</v>
      </c>
      <c r="S479" s="48"/>
      <c r="T479" s="48"/>
      <c r="U479" s="48"/>
      <c r="V479" s="48"/>
      <c r="W479" s="48"/>
      <c r="X479" s="48"/>
      <c r="Y479" s="48">
        <v>-0.5</v>
      </c>
      <c r="Z479" s="48">
        <v>-0.5</v>
      </c>
      <c r="AA479" s="48"/>
      <c r="AB479" s="48"/>
      <c r="AC479" s="48">
        <v>-0.5</v>
      </c>
      <c r="AD479" s="48"/>
      <c r="AE479" s="48"/>
      <c r="AF479" s="48"/>
      <c r="AG479" s="48"/>
      <c r="AH479" s="48">
        <v>-0.5</v>
      </c>
      <c r="AI479" s="48"/>
      <c r="AJ479" s="48"/>
      <c r="AK479" s="48">
        <v>-0.5</v>
      </c>
      <c r="AL479" s="48"/>
      <c r="AM479" s="48"/>
      <c r="AN479" s="48"/>
    </row>
    <row r="480" spans="1:40" s="4" customFormat="1">
      <c r="A480" s="48" t="s">
        <v>2</v>
      </c>
      <c r="B480" s="48" t="s">
        <v>598</v>
      </c>
      <c r="C480" s="48"/>
      <c r="D480" s="48"/>
      <c r="E480" s="48"/>
      <c r="F480" s="48"/>
      <c r="G480" s="48"/>
      <c r="H480" s="49"/>
      <c r="I480" s="48"/>
      <c r="J480" s="48"/>
      <c r="K480" s="48"/>
      <c r="L480" s="48"/>
      <c r="M480" s="48"/>
      <c r="N480" s="48"/>
      <c r="O480" s="48"/>
      <c r="P480" s="48"/>
      <c r="Q480" s="48"/>
      <c r="R480" s="48"/>
      <c r="S480" s="48"/>
      <c r="T480" s="48"/>
      <c r="U480" s="48"/>
      <c r="V480" s="48"/>
      <c r="W480" s="48"/>
      <c r="X480" s="48"/>
      <c r="Y480" s="48"/>
      <c r="Z480" s="48"/>
      <c r="AA480" s="48"/>
      <c r="AB480" s="48"/>
      <c r="AC480" s="48"/>
      <c r="AD480" s="48"/>
      <c r="AE480" s="48"/>
      <c r="AF480" s="48"/>
      <c r="AG480" s="48"/>
      <c r="AH480" s="48"/>
      <c r="AI480" s="48"/>
      <c r="AJ480" s="48"/>
      <c r="AK480" s="48"/>
      <c r="AL480" s="48"/>
      <c r="AM480" s="48"/>
      <c r="AN480" s="48"/>
    </row>
    <row r="481" spans="1:40" s="4" customFormat="1">
      <c r="A481" s="48" t="s">
        <v>2</v>
      </c>
      <c r="B481" s="48" t="s">
        <v>216</v>
      </c>
      <c r="C481" s="48">
        <v>-0.5</v>
      </c>
      <c r="D481" s="48"/>
      <c r="E481" s="48"/>
      <c r="F481" s="48">
        <v>-0.5</v>
      </c>
      <c r="G481" s="48"/>
      <c r="H481" s="49"/>
      <c r="I481" s="48"/>
      <c r="J481" s="48"/>
      <c r="K481" s="48">
        <v>-0.5</v>
      </c>
      <c r="L481" s="48"/>
      <c r="M481" s="48">
        <v>-0.5</v>
      </c>
      <c r="N481" s="48"/>
      <c r="O481" s="48"/>
      <c r="P481" s="48"/>
      <c r="Q481" s="48"/>
      <c r="R481" s="48"/>
      <c r="S481" s="48"/>
      <c r="T481" s="48"/>
      <c r="U481" s="48">
        <v>3</v>
      </c>
      <c r="V481" s="48">
        <v>-0.5</v>
      </c>
      <c r="W481" s="48"/>
      <c r="X481" s="48"/>
      <c r="Y481" s="48">
        <v>2.5</v>
      </c>
      <c r="Z481" s="48">
        <v>-1</v>
      </c>
      <c r="AA481" s="48"/>
      <c r="AB481" s="48"/>
      <c r="AC481" s="48"/>
      <c r="AD481" s="48"/>
      <c r="AE481" s="48">
        <v>-0.5</v>
      </c>
      <c r="AF481" s="48"/>
      <c r="AG481" s="48"/>
      <c r="AH481" s="48"/>
      <c r="AI481" s="48">
        <v>-0.5</v>
      </c>
      <c r="AJ481" s="48"/>
      <c r="AK481" s="48"/>
      <c r="AL481" s="48"/>
      <c r="AM481" s="48"/>
      <c r="AN481" s="48"/>
    </row>
    <row r="482" spans="1:40" s="4" customFormat="1">
      <c r="A482" s="48" t="s">
        <v>2</v>
      </c>
      <c r="B482" s="48" t="s">
        <v>217</v>
      </c>
      <c r="C482" s="48"/>
      <c r="D482" s="48"/>
      <c r="E482" s="48"/>
      <c r="F482" s="48"/>
      <c r="G482" s="48"/>
      <c r="H482" s="49"/>
      <c r="I482" s="48"/>
      <c r="J482" s="48"/>
      <c r="K482" s="48">
        <v>3</v>
      </c>
      <c r="L482" s="48"/>
      <c r="M482" s="48"/>
      <c r="N482" s="48">
        <v>-0.5</v>
      </c>
      <c r="O482" s="48"/>
      <c r="P482" s="48"/>
      <c r="Q482" s="48"/>
      <c r="R482" s="48"/>
      <c r="S482" s="48">
        <v>-0.5</v>
      </c>
      <c r="T482" s="48">
        <v>-0.5</v>
      </c>
      <c r="U482" s="48"/>
      <c r="V482" s="48"/>
      <c r="W482" s="48"/>
      <c r="X482" s="48">
        <v>-0.5</v>
      </c>
      <c r="Y482" s="48"/>
      <c r="Z482" s="48"/>
      <c r="AA482" s="48">
        <v>-0.5</v>
      </c>
      <c r="AB482" s="48"/>
      <c r="AC482" s="48"/>
      <c r="AD482" s="48"/>
      <c r="AE482" s="48"/>
      <c r="AF482" s="48"/>
      <c r="AG482" s="48"/>
      <c r="AH482" s="48"/>
      <c r="AI482" s="48"/>
      <c r="AJ482" s="48">
        <v>-0.5</v>
      </c>
      <c r="AK482" s="48">
        <v>-1</v>
      </c>
      <c r="AL482" s="48"/>
      <c r="AM482" s="48">
        <v>-2.5</v>
      </c>
      <c r="AN482" s="48">
        <v>-0.5</v>
      </c>
    </row>
    <row r="483" spans="1:40" s="4" customFormat="1">
      <c r="A483" s="48" t="s">
        <v>2</v>
      </c>
      <c r="B483" s="48" t="s">
        <v>218</v>
      </c>
      <c r="C483" s="48"/>
      <c r="D483" s="48"/>
      <c r="E483" s="48"/>
      <c r="F483" s="48"/>
      <c r="G483" s="48"/>
      <c r="H483" s="49"/>
      <c r="I483" s="48"/>
      <c r="J483" s="48"/>
      <c r="K483" s="48"/>
      <c r="L483" s="48"/>
      <c r="M483" s="48"/>
      <c r="N483" s="48"/>
      <c r="O483" s="48"/>
      <c r="P483" s="48"/>
      <c r="Q483" s="48"/>
      <c r="R483" s="48">
        <v>-0.5</v>
      </c>
      <c r="S483" s="48">
        <v>-0.5</v>
      </c>
      <c r="T483" s="48"/>
      <c r="U483" s="48"/>
      <c r="V483" s="48"/>
      <c r="W483" s="48"/>
      <c r="X483" s="48"/>
      <c r="Y483" s="48">
        <v>-0.5</v>
      </c>
      <c r="Z483" s="48"/>
      <c r="AA483" s="48">
        <v>-0.5</v>
      </c>
      <c r="AB483" s="48"/>
      <c r="AC483" s="48"/>
      <c r="AD483" s="48"/>
      <c r="AE483" s="48">
        <v>3</v>
      </c>
      <c r="AF483" s="48"/>
      <c r="AG483" s="48"/>
      <c r="AH483" s="48"/>
      <c r="AI483" s="48"/>
      <c r="AJ483" s="48"/>
      <c r="AK483" s="48"/>
      <c r="AL483" s="48"/>
      <c r="AM483" s="48"/>
      <c r="AN483" s="48"/>
    </row>
    <row r="484" spans="1:40" s="4" customFormat="1">
      <c r="A484" s="48" t="s">
        <v>2</v>
      </c>
      <c r="B484" s="48" t="s">
        <v>348</v>
      </c>
      <c r="C484" s="48"/>
      <c r="D484" s="48">
        <v>-0.5</v>
      </c>
      <c r="E484" s="48">
        <v>-0.5</v>
      </c>
      <c r="F484" s="48"/>
      <c r="G484" s="48"/>
      <c r="H484" s="49"/>
      <c r="I484" s="48"/>
      <c r="J484" s="48"/>
      <c r="K484" s="48"/>
      <c r="L484" s="48"/>
      <c r="M484" s="48"/>
      <c r="N484" s="48"/>
      <c r="O484" s="48"/>
      <c r="P484" s="48"/>
      <c r="Q484" s="48"/>
      <c r="R484" s="48">
        <v>-0.5</v>
      </c>
      <c r="S484" s="48"/>
      <c r="T484" s="48">
        <v>-0.5</v>
      </c>
      <c r="U484" s="48"/>
      <c r="V484" s="48">
        <v>-0.5</v>
      </c>
      <c r="W484" s="48"/>
      <c r="X484" s="48"/>
      <c r="Y484" s="48"/>
      <c r="Z484" s="48"/>
      <c r="AA484" s="48"/>
      <c r="AB484" s="48"/>
      <c r="AC484" s="48"/>
      <c r="AD484" s="48"/>
      <c r="AE484" s="48"/>
      <c r="AF484" s="48">
        <v>-1</v>
      </c>
      <c r="AG484" s="48"/>
      <c r="AH484" s="48">
        <v>-0.5</v>
      </c>
      <c r="AI484" s="48">
        <v>-0.5</v>
      </c>
      <c r="AJ484" s="48"/>
      <c r="AK484" s="48"/>
      <c r="AL484" s="48"/>
      <c r="AM484" s="48"/>
      <c r="AN484" s="48"/>
    </row>
    <row r="485" spans="1:40" s="4" customFormat="1">
      <c r="A485" s="48" t="s">
        <v>2</v>
      </c>
      <c r="B485" s="48" t="s">
        <v>611</v>
      </c>
      <c r="C485" s="48"/>
      <c r="D485" s="48"/>
      <c r="E485" s="48"/>
      <c r="F485" s="48"/>
      <c r="G485" s="48"/>
      <c r="H485" s="49"/>
      <c r="I485" s="48"/>
      <c r="J485" s="48"/>
      <c r="K485" s="48"/>
      <c r="L485" s="48"/>
      <c r="M485" s="48"/>
      <c r="N485" s="48"/>
      <c r="O485" s="48"/>
      <c r="P485" s="48"/>
      <c r="Q485" s="48"/>
      <c r="R485" s="48"/>
      <c r="S485" s="48"/>
      <c r="T485" s="48"/>
      <c r="U485" s="48"/>
      <c r="V485" s="48"/>
      <c r="W485" s="48"/>
      <c r="X485" s="48"/>
      <c r="Y485" s="48"/>
      <c r="Z485" s="48"/>
      <c r="AA485" s="48"/>
      <c r="AB485" s="48"/>
      <c r="AC485" s="48"/>
      <c r="AD485" s="48"/>
      <c r="AE485" s="48"/>
      <c r="AF485" s="48"/>
      <c r="AG485" s="48"/>
      <c r="AH485" s="48"/>
      <c r="AI485" s="48"/>
      <c r="AJ485" s="48"/>
      <c r="AK485" s="48"/>
      <c r="AL485" s="48"/>
      <c r="AM485" s="48"/>
      <c r="AN485" s="48"/>
    </row>
    <row r="486" spans="1:40" s="4" customFormat="1">
      <c r="A486" s="48" t="s">
        <v>8</v>
      </c>
      <c r="B486" s="48" t="s">
        <v>444</v>
      </c>
      <c r="C486" s="48"/>
      <c r="D486" s="48"/>
      <c r="E486" s="48"/>
      <c r="F486" s="48"/>
      <c r="G486" s="48">
        <v>-1</v>
      </c>
      <c r="H486" s="49"/>
      <c r="I486" s="48"/>
      <c r="J486" s="48"/>
      <c r="K486" s="48"/>
      <c r="L486" s="48"/>
      <c r="M486" s="48"/>
      <c r="N486" s="48"/>
      <c r="O486" s="48"/>
      <c r="P486" s="48"/>
      <c r="Q486" s="48"/>
      <c r="R486" s="48"/>
      <c r="S486" s="48"/>
      <c r="T486" s="48"/>
      <c r="U486" s="48"/>
      <c r="V486" s="48"/>
      <c r="W486" s="48"/>
      <c r="X486" s="48"/>
      <c r="Y486" s="48"/>
      <c r="Z486" s="48"/>
      <c r="AA486" s="48"/>
      <c r="AB486" s="48"/>
      <c r="AC486" s="48"/>
      <c r="AD486" s="48"/>
      <c r="AE486" s="48"/>
      <c r="AF486" s="48"/>
      <c r="AG486" s="48"/>
      <c r="AH486" s="48"/>
      <c r="AI486" s="48"/>
      <c r="AJ486" s="48"/>
      <c r="AK486" s="48"/>
      <c r="AL486" s="48"/>
      <c r="AM486" s="48"/>
      <c r="AN486" s="48"/>
    </row>
    <row r="487" spans="1:40" s="4" customFormat="1">
      <c r="A487" s="48" t="s">
        <v>8</v>
      </c>
      <c r="B487" s="48" t="s">
        <v>391</v>
      </c>
      <c r="C487" s="48"/>
      <c r="D487" s="48"/>
      <c r="E487" s="48"/>
      <c r="F487" s="48"/>
      <c r="G487" s="48"/>
      <c r="H487" s="49"/>
      <c r="I487" s="48"/>
      <c r="J487" s="48"/>
      <c r="K487" s="48" t="s">
        <v>429</v>
      </c>
      <c r="L487" s="48"/>
      <c r="M487" s="48"/>
      <c r="N487" s="48"/>
      <c r="O487" s="48"/>
      <c r="P487" s="48"/>
      <c r="Q487" s="48"/>
      <c r="R487" s="48"/>
      <c r="S487" s="48"/>
      <c r="T487" s="48"/>
      <c r="U487" s="48">
        <v>-0.5</v>
      </c>
      <c r="V487" s="48"/>
      <c r="W487" s="48"/>
      <c r="X487" s="48"/>
      <c r="Y487" s="48"/>
      <c r="Z487" s="48"/>
      <c r="AA487" s="48"/>
      <c r="AB487" s="48"/>
      <c r="AC487" s="48"/>
      <c r="AD487" s="48"/>
      <c r="AE487" s="48"/>
      <c r="AF487" s="48"/>
      <c r="AG487" s="48"/>
      <c r="AH487" s="48"/>
      <c r="AI487" s="48"/>
      <c r="AJ487" s="48"/>
      <c r="AK487" s="48"/>
      <c r="AL487" s="48"/>
      <c r="AM487" s="48"/>
      <c r="AN487" s="48"/>
    </row>
    <row r="488" spans="1:40" s="4" customFormat="1">
      <c r="A488" s="48" t="s">
        <v>8</v>
      </c>
      <c r="B488" s="48" t="s">
        <v>219</v>
      </c>
      <c r="C488" s="48">
        <v>-0.5</v>
      </c>
      <c r="D488" s="48"/>
      <c r="E488" s="48"/>
      <c r="F488" s="48"/>
      <c r="G488" s="48"/>
      <c r="H488" s="49"/>
      <c r="I488" s="48"/>
      <c r="J488" s="48"/>
      <c r="K488" s="48"/>
      <c r="L488" s="48"/>
      <c r="M488" s="48"/>
      <c r="N488" s="48"/>
      <c r="O488" s="48"/>
      <c r="P488" s="48"/>
      <c r="Q488" s="48"/>
      <c r="R488" s="48"/>
      <c r="S488" s="48"/>
      <c r="T488" s="48"/>
      <c r="U488" s="48"/>
      <c r="V488" s="48"/>
      <c r="W488" s="48"/>
      <c r="X488" s="48"/>
      <c r="Y488" s="48"/>
      <c r="Z488" s="48"/>
      <c r="AA488" s="48"/>
      <c r="AB488" s="48"/>
      <c r="AC488" s="48"/>
      <c r="AD488" s="48"/>
      <c r="AE488" s="48"/>
      <c r="AF488" s="48"/>
      <c r="AG488" s="48"/>
      <c r="AH488" s="48"/>
      <c r="AI488" s="48"/>
      <c r="AJ488" s="48"/>
      <c r="AK488" s="48"/>
      <c r="AL488" s="48"/>
      <c r="AM488" s="48"/>
      <c r="AN488" s="48"/>
    </row>
    <row r="489" spans="1:40" s="4" customFormat="1">
      <c r="A489" s="48" t="s">
        <v>8</v>
      </c>
      <c r="B489" s="48" t="s">
        <v>443</v>
      </c>
      <c r="C489" s="48"/>
      <c r="D489" s="48"/>
      <c r="E489" s="48"/>
      <c r="F489" s="48"/>
      <c r="G489" s="48"/>
      <c r="H489" s="48">
        <v>-0.5</v>
      </c>
      <c r="I489" s="48"/>
      <c r="J489" s="48"/>
      <c r="K489" s="48"/>
      <c r="L489" s="48"/>
      <c r="M489" s="48"/>
      <c r="N489" s="48"/>
      <c r="O489" s="48"/>
      <c r="P489" s="48"/>
      <c r="Q489" s="48"/>
      <c r="R489" s="48"/>
      <c r="S489" s="48"/>
      <c r="T489" s="48"/>
      <c r="U489" s="48"/>
      <c r="V489" s="48"/>
      <c r="W489" s="48"/>
      <c r="X489" s="48"/>
      <c r="Y489" s="48"/>
      <c r="Z489" s="48"/>
      <c r="AA489" s="48"/>
      <c r="AB489" s="48"/>
      <c r="AC489" s="48"/>
      <c r="AD489" s="48"/>
      <c r="AE489" s="48"/>
      <c r="AF489" s="48"/>
      <c r="AG489" s="48"/>
      <c r="AH489" s="48"/>
      <c r="AI489" s="48"/>
      <c r="AJ489" s="48"/>
      <c r="AK489" s="48"/>
      <c r="AL489" s="48"/>
      <c r="AM489" s="48"/>
      <c r="AN489" s="48"/>
    </row>
    <row r="490" spans="1:40" s="4" customFormat="1">
      <c r="A490" s="48" t="s">
        <v>8</v>
      </c>
      <c r="B490" s="48" t="s">
        <v>491</v>
      </c>
      <c r="C490" s="48"/>
      <c r="D490" s="48"/>
      <c r="E490" s="48"/>
      <c r="F490" s="48"/>
      <c r="G490" s="48"/>
      <c r="H490" s="49"/>
      <c r="I490" s="48"/>
      <c r="J490" s="48"/>
      <c r="K490" s="48"/>
      <c r="L490" s="48"/>
      <c r="M490" s="48"/>
      <c r="N490" s="48">
        <v>-0.5</v>
      </c>
      <c r="O490" s="48"/>
      <c r="P490" s="48"/>
      <c r="Q490" s="48"/>
      <c r="R490" s="48"/>
      <c r="S490" s="48"/>
      <c r="T490" s="48"/>
      <c r="U490" s="48"/>
      <c r="V490" s="48"/>
      <c r="W490" s="48"/>
      <c r="X490" s="48"/>
      <c r="Y490" s="48"/>
      <c r="Z490" s="48"/>
      <c r="AA490" s="48"/>
      <c r="AB490" s="48"/>
      <c r="AC490" s="48"/>
      <c r="AD490" s="48"/>
      <c r="AE490" s="48"/>
      <c r="AF490" s="48"/>
      <c r="AG490" s="48"/>
      <c r="AH490" s="48"/>
      <c r="AI490" s="48"/>
      <c r="AJ490" s="48"/>
      <c r="AK490" s="48"/>
      <c r="AL490" s="48"/>
      <c r="AM490" s="48"/>
      <c r="AN490" s="48"/>
    </row>
    <row r="491" spans="1:40" s="4" customFormat="1">
      <c r="A491" s="48" t="s">
        <v>8</v>
      </c>
      <c r="B491" s="48" t="s">
        <v>220</v>
      </c>
      <c r="C491" s="48"/>
      <c r="D491" s="48">
        <v>-0.5</v>
      </c>
      <c r="E491" s="48">
        <v>-0.5</v>
      </c>
      <c r="F491" s="48"/>
      <c r="G491" s="48">
        <v>-0.5</v>
      </c>
      <c r="H491" s="48">
        <v>-0.5</v>
      </c>
      <c r="I491" s="48"/>
      <c r="J491" s="48"/>
      <c r="K491" s="48"/>
      <c r="L491" s="48"/>
      <c r="M491" s="48"/>
      <c r="N491" s="48"/>
      <c r="O491" s="48">
        <v>-1</v>
      </c>
      <c r="P491" s="48"/>
      <c r="Q491" s="48">
        <v>-0.5</v>
      </c>
      <c r="R491" s="48"/>
      <c r="S491" s="48"/>
      <c r="T491" s="48"/>
      <c r="U491" s="48">
        <v>-0.5</v>
      </c>
      <c r="V491" s="48"/>
      <c r="W491" s="48"/>
      <c r="X491" s="48"/>
      <c r="Y491" s="48"/>
      <c r="Z491" s="48"/>
      <c r="AA491" s="48"/>
      <c r="AB491" s="48"/>
      <c r="AC491" s="48">
        <v>3</v>
      </c>
      <c r="AD491" s="48"/>
      <c r="AE491" s="48"/>
      <c r="AF491" s="48"/>
      <c r="AG491" s="48"/>
      <c r="AH491" s="48"/>
      <c r="AI491" s="48">
        <v>-0.5</v>
      </c>
      <c r="AJ491" s="48"/>
      <c r="AK491" s="48"/>
      <c r="AL491" s="48"/>
      <c r="AM491" s="48"/>
      <c r="AN491" s="48"/>
    </row>
    <row r="492" spans="1:40" s="4" customFormat="1">
      <c r="A492" s="48" t="s">
        <v>8</v>
      </c>
      <c r="B492" s="48" t="s">
        <v>622</v>
      </c>
      <c r="C492" s="48"/>
      <c r="D492" s="48"/>
      <c r="E492" s="48"/>
      <c r="F492" s="48"/>
      <c r="G492" s="48"/>
      <c r="H492" s="48"/>
      <c r="I492" s="48"/>
      <c r="J492" s="48"/>
      <c r="K492" s="48"/>
      <c r="L492" s="48"/>
      <c r="M492" s="48"/>
      <c r="N492" s="48"/>
      <c r="O492" s="48"/>
      <c r="P492" s="48"/>
      <c r="Q492" s="48"/>
      <c r="R492" s="48"/>
      <c r="S492" s="48"/>
      <c r="T492" s="48"/>
      <c r="U492" s="48"/>
      <c r="V492" s="48"/>
      <c r="W492" s="48"/>
      <c r="X492" s="48"/>
      <c r="Y492" s="48"/>
      <c r="Z492" s="48"/>
      <c r="AA492" s="48"/>
      <c r="AB492" s="48"/>
      <c r="AC492" s="48"/>
      <c r="AD492" s="48"/>
      <c r="AE492" s="48"/>
      <c r="AF492" s="48"/>
      <c r="AG492" s="48"/>
      <c r="AH492" s="48"/>
      <c r="AI492" s="48"/>
      <c r="AJ492" s="48"/>
      <c r="AK492" s="48"/>
      <c r="AL492" s="48"/>
      <c r="AM492" s="48"/>
      <c r="AN492" s="48"/>
    </row>
    <row r="493" spans="1:40" s="4" customFormat="1">
      <c r="A493" s="48" t="s">
        <v>8</v>
      </c>
      <c r="B493" s="48" t="s">
        <v>546</v>
      </c>
      <c r="C493" s="48"/>
      <c r="D493" s="48"/>
      <c r="E493" s="48"/>
      <c r="F493" s="48"/>
      <c r="G493" s="48"/>
      <c r="H493" s="48"/>
      <c r="I493" s="48"/>
      <c r="J493" s="48"/>
      <c r="K493" s="48"/>
      <c r="L493" s="48"/>
      <c r="M493" s="48"/>
      <c r="N493" s="48"/>
      <c r="O493" s="48"/>
      <c r="P493" s="48"/>
      <c r="Q493" s="48"/>
      <c r="R493" s="48"/>
      <c r="S493" s="48"/>
      <c r="T493" s="48"/>
      <c r="U493" s="48"/>
      <c r="V493" s="48"/>
      <c r="W493" s="48"/>
      <c r="X493" s="48"/>
      <c r="Y493" s="48"/>
      <c r="Z493" s="48"/>
      <c r="AA493" s="48"/>
      <c r="AB493" s="48"/>
      <c r="AC493" s="48"/>
      <c r="AD493" s="48"/>
      <c r="AE493" s="48"/>
      <c r="AF493" s="48"/>
      <c r="AG493" s="48"/>
      <c r="AH493" s="48"/>
      <c r="AI493" s="48"/>
      <c r="AJ493" s="48"/>
      <c r="AK493" s="48"/>
      <c r="AL493" s="48"/>
      <c r="AM493" s="48"/>
      <c r="AN493" s="48"/>
    </row>
    <row r="494" spans="1:40" s="4" customFormat="1">
      <c r="A494" s="48" t="s">
        <v>8</v>
      </c>
      <c r="B494" s="48" t="s">
        <v>221</v>
      </c>
      <c r="C494" s="48"/>
      <c r="D494" s="48"/>
      <c r="E494" s="48"/>
      <c r="F494" s="48">
        <v>-0.5</v>
      </c>
      <c r="G494" s="48"/>
      <c r="H494" s="49"/>
      <c r="I494" s="48"/>
      <c r="J494" s="48">
        <v>-0.5</v>
      </c>
      <c r="K494" s="48"/>
      <c r="L494" s="48"/>
      <c r="M494" s="48"/>
      <c r="N494" s="48"/>
      <c r="O494" s="48">
        <v>-0.5</v>
      </c>
      <c r="P494" s="48"/>
      <c r="Q494" s="48"/>
      <c r="R494" s="48"/>
      <c r="S494" s="48"/>
      <c r="T494" s="48">
        <v>-0.5</v>
      </c>
      <c r="U494" s="48"/>
      <c r="V494" s="48"/>
      <c r="W494" s="48">
        <v>-0.5</v>
      </c>
      <c r="X494" s="48"/>
      <c r="Y494" s="48">
        <v>-0.5</v>
      </c>
      <c r="Z494" s="48"/>
      <c r="AA494" s="48"/>
      <c r="AB494" s="48">
        <v>-0.5</v>
      </c>
      <c r="AC494" s="48"/>
      <c r="AD494" s="48"/>
      <c r="AE494" s="48"/>
      <c r="AF494" s="48"/>
      <c r="AG494" s="48"/>
      <c r="AH494" s="48"/>
      <c r="AI494" s="48"/>
      <c r="AJ494" s="48"/>
      <c r="AK494" s="48"/>
      <c r="AL494" s="48"/>
      <c r="AM494" s="48"/>
      <c r="AN494" s="48"/>
    </row>
    <row r="495" spans="1:40" s="4" customFormat="1">
      <c r="A495" s="48" t="s">
        <v>8</v>
      </c>
      <c r="B495" s="48" t="s">
        <v>347</v>
      </c>
      <c r="C495" s="48"/>
      <c r="D495" s="48"/>
      <c r="E495" s="48"/>
      <c r="F495" s="48"/>
      <c r="G495" s="48"/>
      <c r="H495" s="49"/>
      <c r="I495" s="48"/>
      <c r="J495" s="48"/>
      <c r="K495" s="48"/>
      <c r="L495" s="48"/>
      <c r="M495" s="48"/>
      <c r="N495" s="48"/>
      <c r="O495" s="48"/>
      <c r="P495" s="48">
        <v>3</v>
      </c>
      <c r="Q495" s="48"/>
      <c r="R495" s="48"/>
      <c r="S495" s="48"/>
      <c r="T495" s="48"/>
      <c r="U495" s="48"/>
      <c r="V495" s="48"/>
      <c r="W495" s="48"/>
      <c r="X495" s="48"/>
      <c r="Y495" s="48"/>
      <c r="Z495" s="48"/>
      <c r="AA495" s="48"/>
      <c r="AB495" s="48">
        <v>-0.5</v>
      </c>
      <c r="AC495" s="48"/>
      <c r="AD495" s="48"/>
      <c r="AE495" s="48">
        <v>3</v>
      </c>
      <c r="AF495" s="48"/>
      <c r="AG495" s="48"/>
      <c r="AH495" s="48"/>
      <c r="AI495" s="48"/>
      <c r="AJ495" s="48"/>
      <c r="AK495" s="48"/>
      <c r="AL495" s="48"/>
      <c r="AM495" s="48"/>
      <c r="AN495" s="48"/>
    </row>
    <row r="496" spans="1:40" s="4" customFormat="1">
      <c r="A496" s="48" t="s">
        <v>8</v>
      </c>
      <c r="B496" s="48" t="s">
        <v>557</v>
      </c>
      <c r="C496" s="48"/>
      <c r="D496" s="48"/>
      <c r="E496" s="48"/>
      <c r="F496" s="48"/>
      <c r="G496" s="48"/>
      <c r="H496" s="49"/>
      <c r="I496" s="48"/>
      <c r="J496" s="48"/>
      <c r="K496" s="48"/>
      <c r="L496" s="48"/>
      <c r="M496" s="48"/>
      <c r="N496" s="48"/>
      <c r="O496" s="48"/>
      <c r="P496" s="48"/>
      <c r="Q496" s="48"/>
      <c r="R496" s="48"/>
      <c r="S496" s="48"/>
      <c r="T496" s="48"/>
      <c r="U496" s="48"/>
      <c r="V496" s="48"/>
      <c r="W496" s="48"/>
      <c r="X496" s="48"/>
      <c r="Y496" s="48"/>
      <c r="Z496" s="48"/>
      <c r="AA496" s="48"/>
      <c r="AB496" s="48"/>
      <c r="AC496" s="48"/>
      <c r="AD496" s="48"/>
      <c r="AE496" s="48"/>
      <c r="AF496" s="48"/>
      <c r="AG496" s="48"/>
      <c r="AH496" s="48"/>
      <c r="AI496" s="48"/>
      <c r="AJ496" s="48"/>
      <c r="AK496" s="48"/>
      <c r="AL496" s="48"/>
      <c r="AM496" s="48"/>
      <c r="AN496" s="48"/>
    </row>
    <row r="497" spans="1:40" s="4" customFormat="1">
      <c r="A497" s="48" t="s">
        <v>8</v>
      </c>
      <c r="B497" s="48" t="s">
        <v>69</v>
      </c>
      <c r="C497" s="48"/>
      <c r="D497" s="48"/>
      <c r="E497" s="48"/>
      <c r="F497" s="48"/>
      <c r="G497" s="48"/>
      <c r="H497" s="49"/>
      <c r="I497" s="48"/>
      <c r="J497" s="48"/>
      <c r="K497" s="48"/>
      <c r="L497" s="48"/>
      <c r="M497" s="48"/>
      <c r="N497" s="48"/>
      <c r="O497" s="48"/>
      <c r="P497" s="48"/>
      <c r="Q497" s="48"/>
      <c r="R497" s="48"/>
      <c r="S497" s="48"/>
      <c r="T497" s="48"/>
      <c r="U497" s="48"/>
      <c r="V497" s="48"/>
      <c r="W497" s="48"/>
      <c r="X497" s="48"/>
      <c r="Y497" s="48"/>
      <c r="Z497" s="48"/>
      <c r="AA497" s="48"/>
      <c r="AB497" s="48"/>
      <c r="AC497" s="48"/>
      <c r="AD497" s="48"/>
      <c r="AE497" s="48"/>
      <c r="AF497" s="48"/>
      <c r="AG497" s="48"/>
      <c r="AH497" s="48"/>
      <c r="AI497" s="48"/>
      <c r="AJ497" s="48"/>
      <c r="AK497" s="48"/>
      <c r="AL497" s="48"/>
      <c r="AM497" s="48"/>
      <c r="AN497" s="48"/>
    </row>
    <row r="498" spans="1:40" s="4" customFormat="1">
      <c r="A498" s="48" t="s">
        <v>8</v>
      </c>
      <c r="B498" s="48" t="s">
        <v>222</v>
      </c>
      <c r="C498" s="48"/>
      <c r="D498" s="48"/>
      <c r="E498" s="48">
        <v>-0.5</v>
      </c>
      <c r="F498" s="48"/>
      <c r="G498" s="48"/>
      <c r="H498" s="49"/>
      <c r="I498" s="48"/>
      <c r="J498" s="48"/>
      <c r="K498" s="48"/>
      <c r="L498" s="48"/>
      <c r="M498" s="48"/>
      <c r="N498" s="48"/>
      <c r="O498" s="48">
        <v>3</v>
      </c>
      <c r="P498" s="48"/>
      <c r="Q498" s="48"/>
      <c r="R498" s="48"/>
      <c r="S498" s="48"/>
      <c r="T498" s="48"/>
      <c r="U498" s="48">
        <v>-1</v>
      </c>
      <c r="V498" s="48"/>
      <c r="W498" s="48"/>
      <c r="X498" s="48"/>
      <c r="Y498" s="48"/>
      <c r="Z498" s="48"/>
      <c r="AA498" s="48"/>
      <c r="AB498" s="48"/>
      <c r="AC498" s="48">
        <v>-0.5</v>
      </c>
      <c r="AD498" s="48"/>
      <c r="AE498" s="48">
        <v>6</v>
      </c>
      <c r="AF498" s="48"/>
      <c r="AG498" s="48"/>
      <c r="AH498" s="48"/>
      <c r="AI498" s="48">
        <v>-0.5</v>
      </c>
      <c r="AJ498" s="48"/>
      <c r="AK498" s="48">
        <v>3</v>
      </c>
      <c r="AL498" s="48"/>
      <c r="AM498" s="48"/>
      <c r="AN498" s="48">
        <v>3</v>
      </c>
    </row>
    <row r="499" spans="1:40" s="4" customFormat="1">
      <c r="A499" s="48" t="s">
        <v>8</v>
      </c>
      <c r="B499" s="48" t="s">
        <v>442</v>
      </c>
      <c r="C499" s="48"/>
      <c r="D499" s="48"/>
      <c r="E499" s="48"/>
      <c r="F499" s="48">
        <v>-0.5</v>
      </c>
      <c r="G499" s="48"/>
      <c r="H499" s="49"/>
      <c r="I499" s="48"/>
      <c r="J499" s="48"/>
      <c r="K499" s="48"/>
      <c r="L499" s="48"/>
      <c r="M499" s="48"/>
      <c r="N499" s="48"/>
      <c r="O499" s="48"/>
      <c r="P499" s="48"/>
      <c r="Q499" s="48"/>
      <c r="R499" s="48"/>
      <c r="S499" s="48"/>
      <c r="T499" s="48"/>
      <c r="U499" s="48">
        <v>-0.5</v>
      </c>
      <c r="V499" s="48">
        <v>-0.5</v>
      </c>
      <c r="W499" s="48"/>
      <c r="X499" s="48"/>
      <c r="Y499" s="48"/>
      <c r="Z499" s="48"/>
      <c r="AA499" s="48"/>
      <c r="AB499" s="48"/>
      <c r="AC499" s="48"/>
      <c r="AD499" s="48"/>
      <c r="AE499" s="48"/>
      <c r="AF499" s="48"/>
      <c r="AG499" s="48"/>
      <c r="AH499" s="48"/>
      <c r="AI499" s="48"/>
      <c r="AJ499" s="48"/>
      <c r="AK499" s="48"/>
      <c r="AL499" s="48"/>
      <c r="AM499" s="48">
        <v>3</v>
      </c>
      <c r="AN499" s="48"/>
    </row>
    <row r="500" spans="1:40" s="4" customFormat="1">
      <c r="A500" s="48" t="s">
        <v>14</v>
      </c>
      <c r="B500" s="48" t="s">
        <v>223</v>
      </c>
      <c r="C500" s="48"/>
      <c r="D500" s="48">
        <v>2.5</v>
      </c>
      <c r="E500" s="48"/>
      <c r="F500" s="48"/>
      <c r="G500" s="48"/>
      <c r="H500" s="49"/>
      <c r="I500" s="48">
        <v>2</v>
      </c>
      <c r="J500" s="48">
        <v>2</v>
      </c>
      <c r="K500" s="48">
        <v>-0.5</v>
      </c>
      <c r="L500" s="48">
        <v>-0.5</v>
      </c>
      <c r="M500" s="48">
        <v>3</v>
      </c>
      <c r="N500" s="48">
        <v>-0.5</v>
      </c>
      <c r="O500" s="48"/>
      <c r="P500" s="48">
        <v>-0.5</v>
      </c>
      <c r="Q500" s="48">
        <v>2.5</v>
      </c>
      <c r="R500" s="48">
        <v>2.5</v>
      </c>
      <c r="S500" s="48">
        <v>3</v>
      </c>
      <c r="T500" s="48"/>
      <c r="U500" s="48">
        <v>5</v>
      </c>
      <c r="V500" s="48"/>
      <c r="W500" s="48"/>
      <c r="X500" s="48"/>
      <c r="Y500" s="48"/>
      <c r="Z500" s="48"/>
      <c r="AA500" s="48"/>
      <c r="AB500" s="48"/>
      <c r="AC500" s="48"/>
      <c r="AD500" s="48"/>
      <c r="AE500" s="48"/>
      <c r="AF500" s="48"/>
      <c r="AG500" s="48"/>
      <c r="AH500" s="48"/>
      <c r="AI500" s="48">
        <v>-1</v>
      </c>
      <c r="AJ500" s="48"/>
      <c r="AK500" s="48">
        <v>3</v>
      </c>
      <c r="AL500" s="48"/>
      <c r="AM500" s="48">
        <v>3</v>
      </c>
      <c r="AN500" s="48">
        <v>3</v>
      </c>
    </row>
    <row r="501" spans="1:40" s="4" customFormat="1">
      <c r="A501" s="48" t="s">
        <v>14</v>
      </c>
      <c r="B501" s="48" t="s">
        <v>224</v>
      </c>
      <c r="C501" s="48"/>
      <c r="D501" s="48">
        <v>3</v>
      </c>
      <c r="E501" s="48"/>
      <c r="F501" s="48">
        <v>6</v>
      </c>
      <c r="G501" s="48"/>
      <c r="H501" s="49"/>
      <c r="I501" s="48">
        <v>-0.5</v>
      </c>
      <c r="J501" s="48"/>
      <c r="K501" s="48"/>
      <c r="L501" s="48"/>
      <c r="M501" s="48"/>
      <c r="N501" s="48">
        <v>3</v>
      </c>
      <c r="O501" s="48"/>
      <c r="P501" s="48">
        <v>-0.5</v>
      </c>
      <c r="Q501" s="48">
        <v>2.5</v>
      </c>
      <c r="R501" s="48">
        <v>-0.5</v>
      </c>
      <c r="S501" s="48"/>
      <c r="T501" s="48"/>
      <c r="U501" s="48"/>
      <c r="V501" s="48">
        <v>3</v>
      </c>
      <c r="W501" s="48">
        <v>2.5</v>
      </c>
      <c r="X501" s="48"/>
      <c r="Y501" s="48"/>
      <c r="Z501" s="48"/>
      <c r="AA501" s="48">
        <v>-0.5</v>
      </c>
      <c r="AB501" s="48">
        <v>3</v>
      </c>
      <c r="AC501" s="48">
        <v>3</v>
      </c>
      <c r="AD501" s="48"/>
      <c r="AE501" s="48"/>
      <c r="AF501" s="48"/>
      <c r="AG501" s="48"/>
      <c r="AH501" s="48"/>
      <c r="AI501" s="48"/>
      <c r="AJ501" s="48"/>
      <c r="AK501" s="48"/>
      <c r="AL501" s="48"/>
      <c r="AM501" s="48"/>
      <c r="AN501" s="48"/>
    </row>
    <row r="502" spans="1:40" s="4" customFormat="1">
      <c r="A502" s="48" t="s">
        <v>14</v>
      </c>
      <c r="B502" s="48" t="s">
        <v>58</v>
      </c>
      <c r="C502" s="48"/>
      <c r="D502" s="48"/>
      <c r="E502" s="48"/>
      <c r="F502" s="48"/>
      <c r="G502" s="48"/>
      <c r="H502" s="49"/>
      <c r="I502" s="48"/>
      <c r="J502" s="48"/>
      <c r="K502" s="48"/>
      <c r="L502" s="48"/>
      <c r="M502" s="48"/>
      <c r="N502" s="48"/>
      <c r="O502" s="48"/>
      <c r="P502" s="48"/>
      <c r="Q502" s="48"/>
      <c r="R502" s="48"/>
      <c r="S502" s="48"/>
      <c r="T502" s="48"/>
      <c r="U502" s="48"/>
      <c r="V502" s="48"/>
      <c r="W502" s="48"/>
      <c r="X502" s="48">
        <v>3</v>
      </c>
      <c r="Y502" s="48"/>
      <c r="Z502" s="48"/>
      <c r="AA502" s="48">
        <v>-1</v>
      </c>
      <c r="AB502" s="48"/>
      <c r="AC502" s="48"/>
      <c r="AD502" s="48"/>
      <c r="AE502" s="48"/>
      <c r="AF502" s="48"/>
      <c r="AG502" s="48"/>
      <c r="AH502" s="48"/>
      <c r="AI502" s="48">
        <v>-3</v>
      </c>
      <c r="AJ502" s="48"/>
      <c r="AK502" s="48"/>
      <c r="AL502" s="48"/>
      <c r="AM502" s="48"/>
      <c r="AN502" s="48"/>
    </row>
    <row r="503" spans="1:40" s="4" customFormat="1">
      <c r="A503" s="48" t="s">
        <v>14</v>
      </c>
      <c r="B503" s="48" t="s">
        <v>392</v>
      </c>
      <c r="C503" s="48"/>
      <c r="D503" s="48"/>
      <c r="E503" s="48"/>
      <c r="F503" s="48"/>
      <c r="G503" s="48"/>
      <c r="H503" s="49"/>
      <c r="I503" s="48"/>
      <c r="J503" s="48"/>
      <c r="K503" s="48"/>
      <c r="L503" s="48"/>
      <c r="M503" s="48"/>
      <c r="N503" s="48"/>
      <c r="O503" s="48"/>
      <c r="P503" s="48"/>
      <c r="Q503" s="48"/>
      <c r="R503" s="48"/>
      <c r="S503" s="48"/>
      <c r="T503" s="48"/>
      <c r="U503" s="48"/>
      <c r="V503" s="48"/>
      <c r="W503" s="48"/>
      <c r="X503" s="48"/>
      <c r="Y503" s="48"/>
      <c r="Z503" s="48"/>
      <c r="AA503" s="48"/>
      <c r="AB503" s="48">
        <v>2.5</v>
      </c>
      <c r="AC503" s="48">
        <v>3</v>
      </c>
      <c r="AD503" s="48">
        <v>-0.5</v>
      </c>
      <c r="AE503" s="48"/>
      <c r="AF503" s="48">
        <v>3</v>
      </c>
      <c r="AG503" s="48">
        <v>-0.5</v>
      </c>
      <c r="AH503" s="48"/>
      <c r="AI503" s="48"/>
      <c r="AJ503" s="48">
        <v>3</v>
      </c>
      <c r="AK503" s="48"/>
      <c r="AL503" s="48">
        <v>-0.5</v>
      </c>
      <c r="AM503" s="48"/>
      <c r="AN503" s="48">
        <v>2.5</v>
      </c>
    </row>
    <row r="504" spans="1:40" s="4" customFormat="1">
      <c r="A504" s="48" t="s">
        <v>14</v>
      </c>
      <c r="B504" s="48" t="s">
        <v>168</v>
      </c>
      <c r="C504" s="48"/>
      <c r="D504" s="48"/>
      <c r="E504" s="48"/>
      <c r="F504" s="48"/>
      <c r="G504" s="48"/>
      <c r="H504" s="49"/>
      <c r="I504" s="48"/>
      <c r="J504" s="48"/>
      <c r="K504" s="48"/>
      <c r="L504" s="48"/>
      <c r="M504" s="48"/>
      <c r="N504" s="48"/>
      <c r="O504" s="48">
        <v>-0.5</v>
      </c>
      <c r="P504" s="48"/>
      <c r="Q504" s="48"/>
      <c r="R504" s="48"/>
      <c r="S504" s="48"/>
      <c r="T504" s="48"/>
      <c r="U504" s="48"/>
      <c r="V504" s="48"/>
      <c r="W504" s="48"/>
      <c r="X504" s="48"/>
      <c r="Y504" s="48"/>
      <c r="Z504" s="48"/>
      <c r="AA504" s="48"/>
      <c r="AB504" s="48"/>
      <c r="AC504" s="48"/>
      <c r="AD504" s="48"/>
      <c r="AE504" s="48"/>
      <c r="AF504" s="48"/>
      <c r="AG504" s="48"/>
      <c r="AH504" s="48"/>
      <c r="AI504" s="48"/>
      <c r="AJ504" s="48"/>
      <c r="AK504" s="48"/>
      <c r="AL504" s="48"/>
      <c r="AM504" s="48"/>
      <c r="AN504" s="48"/>
    </row>
    <row r="505" spans="1:40" s="4" customFormat="1">
      <c r="A505" s="48" t="s">
        <v>14</v>
      </c>
      <c r="B505" s="48" t="s">
        <v>390</v>
      </c>
      <c r="C505" s="48"/>
      <c r="D505" s="48"/>
      <c r="E505" s="48">
        <v>-0.5</v>
      </c>
      <c r="F505" s="48"/>
      <c r="G505" s="48"/>
      <c r="H505" s="49"/>
      <c r="I505" s="48">
        <v>-0.5</v>
      </c>
      <c r="J505" s="48">
        <v>1.5</v>
      </c>
      <c r="K505" s="48"/>
      <c r="L505" s="48"/>
      <c r="M505" s="48">
        <v>3</v>
      </c>
      <c r="N505" s="48"/>
      <c r="O505" s="48"/>
      <c r="P505" s="48"/>
      <c r="Q505" s="48"/>
      <c r="R505" s="48"/>
      <c r="S505" s="48"/>
      <c r="T505" s="48"/>
      <c r="U505" s="48"/>
      <c r="V505" s="48"/>
      <c r="W505" s="48"/>
      <c r="X505" s="48"/>
      <c r="Y505" s="48"/>
      <c r="Z505" s="48"/>
      <c r="AA505" s="48"/>
      <c r="AB505" s="48"/>
      <c r="AC505" s="48"/>
      <c r="AD505" s="48"/>
      <c r="AE505" s="48"/>
      <c r="AF505" s="48"/>
      <c r="AG505" s="48"/>
      <c r="AH505" s="48"/>
      <c r="AI505" s="48"/>
      <c r="AJ505" s="48"/>
      <c r="AK505" s="48"/>
      <c r="AL505" s="48"/>
      <c r="AM505" s="48"/>
      <c r="AN505" s="48"/>
    </row>
    <row r="506" spans="1:40" s="4" customFormat="1">
      <c r="A506" s="48" t="s">
        <v>14</v>
      </c>
      <c r="B506" s="48" t="s">
        <v>346</v>
      </c>
      <c r="C506" s="48"/>
      <c r="D506" s="48"/>
      <c r="E506" s="48"/>
      <c r="F506" s="48"/>
      <c r="G506" s="48"/>
      <c r="H506" s="49"/>
      <c r="I506" s="48">
        <v>2.5</v>
      </c>
      <c r="J506" s="48"/>
      <c r="K506" s="48"/>
      <c r="L506" s="48"/>
      <c r="M506" s="48"/>
      <c r="N506" s="48"/>
      <c r="O506" s="48"/>
      <c r="P506" s="48"/>
      <c r="Q506" s="48"/>
      <c r="R506" s="48"/>
      <c r="S506" s="48"/>
      <c r="T506" s="48"/>
      <c r="U506" s="48"/>
      <c r="V506" s="48"/>
      <c r="W506" s="48"/>
      <c r="X506" s="48"/>
      <c r="Y506" s="48"/>
      <c r="Z506" s="48"/>
      <c r="AA506" s="48"/>
      <c r="AB506" s="48"/>
      <c r="AC506" s="48"/>
      <c r="AD506" s="48"/>
      <c r="AE506" s="48">
        <v>2.5</v>
      </c>
      <c r="AF506" s="48">
        <v>3</v>
      </c>
      <c r="AG506" s="48"/>
      <c r="AH506" s="48"/>
      <c r="AI506" s="48"/>
      <c r="AJ506" s="48"/>
      <c r="AK506" s="48"/>
      <c r="AL506" s="48"/>
      <c r="AM506" s="48"/>
      <c r="AN506" s="48"/>
    </row>
    <row r="507" spans="1:40" s="4" customFormat="1">
      <c r="A507" s="153" t="s">
        <v>297</v>
      </c>
      <c r="B507" s="153"/>
      <c r="C507" s="153"/>
      <c r="D507" s="153"/>
      <c r="E507" s="153"/>
      <c r="F507" s="153"/>
      <c r="G507" s="153"/>
      <c r="H507" s="153"/>
      <c r="I507" s="153"/>
      <c r="J507" s="153"/>
      <c r="K507" s="153"/>
      <c r="L507" s="153"/>
      <c r="M507" s="153"/>
      <c r="N507" s="153"/>
      <c r="O507" s="153"/>
      <c r="P507" s="153"/>
      <c r="Q507" s="153"/>
      <c r="R507" s="153"/>
      <c r="S507" s="153"/>
      <c r="T507" s="153"/>
      <c r="U507" s="153"/>
      <c r="V507" s="153"/>
      <c r="W507" s="153"/>
      <c r="X507" s="153"/>
      <c r="Y507" s="153"/>
      <c r="Z507" s="153"/>
      <c r="AA507" s="153"/>
      <c r="AB507" s="153"/>
      <c r="AC507" s="153"/>
      <c r="AD507" s="153"/>
      <c r="AE507" s="153"/>
      <c r="AF507" s="153"/>
      <c r="AG507" s="153"/>
      <c r="AH507" s="153"/>
      <c r="AI507" s="153"/>
      <c r="AJ507" s="153"/>
      <c r="AK507" s="153"/>
      <c r="AL507" s="153"/>
      <c r="AM507" s="153"/>
      <c r="AN507" s="153"/>
    </row>
    <row r="508" spans="1:40" s="4" customFormat="1">
      <c r="A508" s="50" t="s">
        <v>0</v>
      </c>
      <c r="B508" s="50" t="s">
        <v>467</v>
      </c>
      <c r="C508" s="50" t="s">
        <v>429</v>
      </c>
      <c r="D508" s="50"/>
      <c r="E508" s="50"/>
      <c r="F508" s="50"/>
      <c r="G508" s="50">
        <v>-1</v>
      </c>
      <c r="H508" s="51">
        <v>-2</v>
      </c>
      <c r="I508" s="50">
        <v>-3</v>
      </c>
      <c r="J508" s="50">
        <v>-1</v>
      </c>
      <c r="K508" s="50"/>
      <c r="L508" s="50">
        <v>-2</v>
      </c>
      <c r="M508" s="50">
        <v>-3</v>
      </c>
      <c r="N508" s="50">
        <v>-1</v>
      </c>
      <c r="O508" s="50">
        <v>-0.5</v>
      </c>
      <c r="P508" s="50">
        <v>-2</v>
      </c>
      <c r="Q508" s="50">
        <v>-1</v>
      </c>
      <c r="R508" s="50">
        <v>-4</v>
      </c>
      <c r="S508" s="50">
        <v>-1.5</v>
      </c>
      <c r="T508" s="50">
        <v>1</v>
      </c>
      <c r="U508" s="50">
        <v>-3.5</v>
      </c>
      <c r="V508" s="50">
        <v>-2</v>
      </c>
      <c r="W508" s="50">
        <v>-3</v>
      </c>
      <c r="X508" s="50">
        <v>-2</v>
      </c>
      <c r="Y508" s="50">
        <v>-1</v>
      </c>
      <c r="Z508" s="50">
        <v>-2</v>
      </c>
      <c r="AA508" s="50">
        <v>-3</v>
      </c>
      <c r="AB508" s="50">
        <v>-1</v>
      </c>
      <c r="AC508" s="50"/>
      <c r="AD508" s="50">
        <v>-1</v>
      </c>
      <c r="AE508" s="50">
        <v>-1</v>
      </c>
      <c r="AF508" s="50">
        <v>-2</v>
      </c>
      <c r="AG508" s="50">
        <v>-2</v>
      </c>
      <c r="AH508" s="50"/>
      <c r="AI508" s="50">
        <v>-1</v>
      </c>
      <c r="AJ508" s="50"/>
      <c r="AK508" s="50">
        <v>-3</v>
      </c>
      <c r="AL508" s="50">
        <v>-3</v>
      </c>
      <c r="AM508" s="50">
        <v>1</v>
      </c>
      <c r="AN508" s="50"/>
    </row>
    <row r="509" spans="1:40" s="4" customFormat="1">
      <c r="A509" s="50" t="s">
        <v>0</v>
      </c>
      <c r="B509" s="50" t="s">
        <v>389</v>
      </c>
      <c r="C509" s="50"/>
      <c r="D509" s="50"/>
      <c r="E509" s="50">
        <v>-2</v>
      </c>
      <c r="F509" s="50">
        <v>-7</v>
      </c>
      <c r="G509" s="50"/>
      <c r="H509" s="51"/>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50"/>
      <c r="AL509" s="50"/>
      <c r="AM509" s="50"/>
      <c r="AN509" s="50">
        <v>-2</v>
      </c>
    </row>
    <row r="510" spans="1:40" s="4" customFormat="1">
      <c r="A510" s="50" t="s">
        <v>0</v>
      </c>
      <c r="B510" s="50" t="s">
        <v>225</v>
      </c>
      <c r="C510" s="50">
        <v>-2</v>
      </c>
      <c r="D510" s="50">
        <v>-6.5</v>
      </c>
      <c r="E510" s="50"/>
      <c r="F510" s="50"/>
      <c r="G510" s="50"/>
      <c r="H510" s="51"/>
      <c r="I510" s="50"/>
      <c r="J510" s="50" t="s">
        <v>429</v>
      </c>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50"/>
      <c r="AL510" s="50"/>
      <c r="AM510" s="50"/>
      <c r="AN510" s="50"/>
    </row>
    <row r="511" spans="1:40" s="4" customFormat="1">
      <c r="A511" s="50" t="s">
        <v>2</v>
      </c>
      <c r="B511" s="50" t="s">
        <v>388</v>
      </c>
      <c r="C511" s="50"/>
      <c r="D511" s="50"/>
      <c r="E511" s="50"/>
      <c r="F511" s="50"/>
      <c r="G511" s="50"/>
      <c r="H511" s="51"/>
      <c r="I511" s="50"/>
      <c r="J511" s="50" t="s">
        <v>429</v>
      </c>
      <c r="K511" s="50"/>
      <c r="L511" s="50"/>
      <c r="M511" s="50"/>
      <c r="N511" s="50"/>
      <c r="O511" s="50"/>
      <c r="P511" s="50"/>
      <c r="Q511" s="50"/>
      <c r="R511" s="50"/>
      <c r="S511" s="50"/>
      <c r="T511" s="50"/>
      <c r="U511" s="50"/>
      <c r="V511" s="50"/>
      <c r="W511" s="50"/>
      <c r="X511" s="50"/>
      <c r="Y511" s="50"/>
      <c r="Z511" s="50"/>
      <c r="AA511" s="50"/>
      <c r="AB511" s="50"/>
      <c r="AC511" s="50"/>
      <c r="AD511" s="50"/>
      <c r="AE511" s="50"/>
      <c r="AF511" s="50"/>
      <c r="AG511" s="50"/>
      <c r="AH511" s="50"/>
      <c r="AI511" s="50"/>
      <c r="AJ511" s="50"/>
      <c r="AK511" s="50"/>
      <c r="AL511" s="50"/>
      <c r="AM511" s="50"/>
      <c r="AN511" s="50"/>
    </row>
    <row r="512" spans="1:40" s="4" customFormat="1">
      <c r="A512" s="50" t="s">
        <v>2</v>
      </c>
      <c r="B512" s="50" t="s">
        <v>468</v>
      </c>
      <c r="C512" s="50"/>
      <c r="D512" s="50"/>
      <c r="E512" s="50"/>
      <c r="F512" s="50"/>
      <c r="G512" s="50"/>
      <c r="H512" s="51"/>
      <c r="I512" s="50"/>
      <c r="J512" s="50"/>
      <c r="K512" s="50"/>
      <c r="L512" s="50"/>
      <c r="M512" s="50">
        <v>-0.5</v>
      </c>
      <c r="N512" s="50"/>
      <c r="O512" s="50">
        <v>-1</v>
      </c>
      <c r="P512" s="50"/>
      <c r="Q512" s="50"/>
      <c r="R512" s="50"/>
      <c r="S512" s="50"/>
      <c r="T512" s="50"/>
      <c r="U512" s="50">
        <v>-0.5</v>
      </c>
      <c r="V512" s="50"/>
      <c r="W512" s="50">
        <v>-0.5</v>
      </c>
      <c r="X512" s="50"/>
      <c r="Y512" s="50"/>
      <c r="Z512" s="50"/>
      <c r="AA512" s="50"/>
      <c r="AB512" s="50"/>
      <c r="AC512" s="50">
        <v>-0.5</v>
      </c>
      <c r="AD512" s="50"/>
      <c r="AE512" s="50"/>
      <c r="AF512" s="50"/>
      <c r="AG512" s="50"/>
      <c r="AH512" s="50">
        <v>-0.5</v>
      </c>
      <c r="AI512" s="50"/>
      <c r="AJ512" s="50"/>
      <c r="AK512" s="50"/>
      <c r="AL512" s="50"/>
      <c r="AM512" s="50">
        <v>-0.5</v>
      </c>
      <c r="AN512" s="50"/>
    </row>
    <row r="513" spans="1:40" s="4" customFormat="1">
      <c r="A513" s="50" t="s">
        <v>2</v>
      </c>
      <c r="B513" s="50" t="s">
        <v>32</v>
      </c>
      <c r="C513" s="50"/>
      <c r="D513" s="50"/>
      <c r="E513" s="50"/>
      <c r="F513" s="50"/>
      <c r="G513" s="50"/>
      <c r="H513" s="51"/>
      <c r="I513" s="50"/>
      <c r="J513" s="50"/>
      <c r="K513" s="50"/>
      <c r="L513" s="50"/>
      <c r="M513" s="50"/>
      <c r="N513" s="50"/>
      <c r="O513" s="50"/>
      <c r="P513" s="50"/>
      <c r="Q513" s="50"/>
      <c r="R513" s="50"/>
      <c r="S513" s="50"/>
      <c r="T513" s="50"/>
      <c r="U513" s="50"/>
      <c r="V513" s="50">
        <v>-0.5</v>
      </c>
      <c r="W513" s="50"/>
      <c r="X513" s="50"/>
      <c r="Y513" s="50"/>
      <c r="Z513" s="50">
        <v>-0.5</v>
      </c>
      <c r="AA513" s="50"/>
      <c r="AB513" s="50"/>
      <c r="AC513" s="50"/>
      <c r="AD513" s="50">
        <v>-0.5</v>
      </c>
      <c r="AE513" s="50"/>
      <c r="AF513" s="50"/>
      <c r="AG513" s="50"/>
      <c r="AH513" s="50"/>
      <c r="AI513" s="50">
        <v>-0.5</v>
      </c>
      <c r="AJ513" s="50"/>
      <c r="AK513" s="50"/>
      <c r="AL513" s="50"/>
      <c r="AM513" s="50"/>
      <c r="AN513" s="50">
        <v>-0.5</v>
      </c>
    </row>
    <row r="514" spans="1:40" s="4" customFormat="1">
      <c r="A514" s="50" t="s">
        <v>2</v>
      </c>
      <c r="B514" s="50" t="s">
        <v>445</v>
      </c>
      <c r="C514" s="50"/>
      <c r="D514" s="50"/>
      <c r="E514" s="50"/>
      <c r="F514" s="50"/>
      <c r="G514" s="50"/>
      <c r="H514" s="51"/>
      <c r="I514" s="50"/>
      <c r="J514" s="50">
        <v>-0.5</v>
      </c>
      <c r="K514" s="50"/>
      <c r="L514" s="50"/>
      <c r="M514" s="50"/>
      <c r="N514" s="50"/>
      <c r="O514" s="50"/>
      <c r="P514" s="50"/>
      <c r="Q514" s="50">
        <v>-0.5</v>
      </c>
      <c r="R514" s="50"/>
      <c r="S514" s="50"/>
      <c r="T514" s="50">
        <v>-0.5</v>
      </c>
      <c r="U514" s="50"/>
      <c r="V514" s="50"/>
      <c r="W514" s="50"/>
      <c r="X514" s="50"/>
      <c r="Y514" s="50"/>
      <c r="Z514" s="50"/>
      <c r="AA514" s="50"/>
      <c r="AB514" s="50"/>
      <c r="AC514" s="50"/>
      <c r="AD514" s="50"/>
      <c r="AE514" s="50"/>
      <c r="AF514" s="50"/>
      <c r="AG514" s="50"/>
      <c r="AH514" s="50"/>
      <c r="AI514" s="50"/>
      <c r="AJ514" s="50"/>
      <c r="AK514" s="50"/>
      <c r="AL514" s="50"/>
      <c r="AM514" s="50"/>
      <c r="AN514" s="50"/>
    </row>
    <row r="515" spans="1:40" s="4" customFormat="1">
      <c r="A515" s="50" t="s">
        <v>2</v>
      </c>
      <c r="B515" s="50" t="s">
        <v>396</v>
      </c>
      <c r="C515" s="50"/>
      <c r="D515" s="50"/>
      <c r="E515" s="50"/>
      <c r="F515" s="50"/>
      <c r="G515" s="50"/>
      <c r="H515" s="51"/>
      <c r="I515" s="50"/>
      <c r="J515" s="50"/>
      <c r="K515" s="50"/>
      <c r="L515" s="50"/>
      <c r="M515" s="50"/>
      <c r="N515" s="50"/>
      <c r="O515" s="50"/>
      <c r="P515" s="50"/>
      <c r="Q515" s="50"/>
      <c r="R515" s="50"/>
      <c r="S515" s="50"/>
      <c r="T515" s="50"/>
      <c r="U515" s="50"/>
      <c r="V515" s="50"/>
      <c r="W515" s="50"/>
      <c r="X515" s="50"/>
      <c r="Y515" s="50"/>
      <c r="Z515" s="50"/>
      <c r="AA515" s="50">
        <v>-2</v>
      </c>
      <c r="AB515" s="50"/>
      <c r="AC515" s="50"/>
      <c r="AD515" s="50"/>
      <c r="AE515" s="50">
        <v>-0.5</v>
      </c>
      <c r="AF515" s="50">
        <v>-0.5</v>
      </c>
      <c r="AG515" s="50"/>
      <c r="AH515" s="50">
        <v>-0.5</v>
      </c>
      <c r="AI515" s="50"/>
      <c r="AJ515" s="50"/>
      <c r="AK515" s="50"/>
      <c r="AL515" s="50"/>
      <c r="AM515" s="50"/>
      <c r="AN515" s="50">
        <v>-1</v>
      </c>
    </row>
    <row r="516" spans="1:40" s="4" customFormat="1">
      <c r="A516" s="50" t="s">
        <v>2</v>
      </c>
      <c r="B516" s="50" t="s">
        <v>226</v>
      </c>
      <c r="C516" s="50">
        <v>-0.5</v>
      </c>
      <c r="D516" s="50"/>
      <c r="E516" s="50">
        <v>-0.5</v>
      </c>
      <c r="F516" s="50"/>
      <c r="G516" s="50"/>
      <c r="H516" s="51"/>
      <c r="I516" s="50"/>
      <c r="J516" s="50"/>
      <c r="K516" s="50"/>
      <c r="L516" s="50"/>
      <c r="M516" s="50"/>
      <c r="N516" s="50"/>
      <c r="O516" s="50"/>
      <c r="P516" s="50"/>
      <c r="Q516" s="50"/>
      <c r="R516" s="50"/>
      <c r="S516" s="50">
        <v>-0.5</v>
      </c>
      <c r="T516" s="50" t="s">
        <v>429</v>
      </c>
      <c r="U516" s="50">
        <v>-0.5</v>
      </c>
      <c r="V516" s="50"/>
      <c r="W516" s="50"/>
      <c r="X516" s="50"/>
      <c r="Y516" s="50"/>
      <c r="Z516" s="50"/>
      <c r="AA516" s="50"/>
      <c r="AB516" s="50">
        <v>-0.5</v>
      </c>
      <c r="AC516" s="50"/>
      <c r="AD516" s="50">
        <v>-0.5</v>
      </c>
      <c r="AE516" s="50">
        <v>-0.5</v>
      </c>
      <c r="AF516" s="50"/>
      <c r="AG516" s="50"/>
      <c r="AH516" s="50"/>
      <c r="AI516" s="50"/>
      <c r="AJ516" s="50">
        <v>-0.5</v>
      </c>
      <c r="AK516" s="50"/>
      <c r="AL516" s="50">
        <v>-0.5</v>
      </c>
      <c r="AM516" s="50"/>
      <c r="AN516" s="50"/>
    </row>
    <row r="517" spans="1:40" s="4" customFormat="1">
      <c r="A517" s="50" t="s">
        <v>2</v>
      </c>
      <c r="B517" s="50" t="s">
        <v>469</v>
      </c>
      <c r="C517" s="50"/>
      <c r="D517" s="50"/>
      <c r="E517" s="50"/>
      <c r="F517" s="50"/>
      <c r="G517" s="50"/>
      <c r="H517" s="51"/>
      <c r="I517" s="50"/>
      <c r="J517" s="50"/>
      <c r="K517" s="50"/>
      <c r="L517" s="50"/>
      <c r="M517" s="50"/>
      <c r="N517" s="50">
        <v>-2</v>
      </c>
      <c r="O517" s="50"/>
      <c r="P517" s="50"/>
      <c r="Q517" s="50"/>
      <c r="R517" s="50"/>
      <c r="S517" s="50">
        <v>-0.5</v>
      </c>
      <c r="T517" s="50">
        <v>-0.5</v>
      </c>
      <c r="U517" s="50"/>
      <c r="V517" s="50"/>
      <c r="W517" s="50"/>
      <c r="X517" s="50"/>
      <c r="Y517" s="50"/>
      <c r="Z517" s="50">
        <v>-0.5</v>
      </c>
      <c r="AA517" s="50"/>
      <c r="AB517" s="50"/>
      <c r="AC517" s="50"/>
      <c r="AD517" s="50"/>
      <c r="AE517" s="50"/>
      <c r="AF517" s="50">
        <v>3</v>
      </c>
      <c r="AG517" s="50"/>
      <c r="AH517" s="50"/>
      <c r="AI517" s="50"/>
      <c r="AJ517" s="50"/>
      <c r="AK517" s="50"/>
      <c r="AL517" s="50">
        <v>-0.5</v>
      </c>
      <c r="AM517" s="50"/>
      <c r="AN517" s="50"/>
    </row>
    <row r="518" spans="1:40" s="4" customFormat="1">
      <c r="A518" s="50" t="s">
        <v>2</v>
      </c>
      <c r="B518" s="50" t="s">
        <v>89</v>
      </c>
      <c r="C518" s="50"/>
      <c r="D518" s="50"/>
      <c r="E518" s="50"/>
      <c r="F518" s="50"/>
      <c r="G518" s="50"/>
      <c r="H518" s="51"/>
      <c r="I518" s="50"/>
      <c r="J518" s="50"/>
      <c r="K518" s="50"/>
      <c r="L518" s="50"/>
      <c r="M518" s="50"/>
      <c r="N518" s="50"/>
      <c r="O518" s="50"/>
      <c r="P518" s="50"/>
      <c r="Q518" s="50"/>
      <c r="R518" s="50"/>
      <c r="S518" s="50"/>
      <c r="T518" s="50"/>
      <c r="U518" s="50"/>
      <c r="V518" s="50"/>
      <c r="W518" s="50">
        <v>-0.5</v>
      </c>
      <c r="X518" s="50">
        <v>-2</v>
      </c>
      <c r="Y518" s="50"/>
      <c r="Z518" s="50"/>
      <c r="AA518" s="50"/>
      <c r="AB518" s="50"/>
      <c r="AC518" s="50"/>
      <c r="AD518" s="50"/>
      <c r="AE518" s="50"/>
      <c r="AF518" s="50"/>
      <c r="AG518" s="50"/>
      <c r="AH518" s="50"/>
      <c r="AI518" s="50"/>
      <c r="AJ518" s="50"/>
      <c r="AK518" s="50"/>
      <c r="AL518" s="50"/>
      <c r="AM518" s="50"/>
      <c r="AN518" s="50"/>
    </row>
    <row r="519" spans="1:40" s="4" customFormat="1">
      <c r="A519" s="50" t="s">
        <v>2</v>
      </c>
      <c r="B519" s="50" t="s">
        <v>470</v>
      </c>
      <c r="C519" s="50"/>
      <c r="D519" s="50"/>
      <c r="E519" s="50"/>
      <c r="F519" s="50"/>
      <c r="G519" s="50">
        <v>-0.5</v>
      </c>
      <c r="H519" s="51"/>
      <c r="I519" s="50"/>
      <c r="J519" s="50"/>
      <c r="K519" s="50"/>
      <c r="L519" s="50"/>
      <c r="M519" s="50"/>
      <c r="N519" s="50"/>
      <c r="O519" s="50"/>
      <c r="P519" s="50">
        <v>3</v>
      </c>
      <c r="Q519" s="50"/>
      <c r="R519" s="50"/>
      <c r="S519" s="50"/>
      <c r="T519" s="50"/>
      <c r="U519" s="50"/>
      <c r="V519" s="50"/>
      <c r="W519" s="50"/>
      <c r="X519" s="50"/>
      <c r="Y519" s="50"/>
      <c r="Z519" s="50"/>
      <c r="AA519" s="50"/>
      <c r="AB519" s="50"/>
      <c r="AC519" s="50"/>
      <c r="AD519" s="50"/>
      <c r="AE519" s="50"/>
      <c r="AF519" s="50"/>
      <c r="AG519" s="50"/>
      <c r="AH519" s="50"/>
      <c r="AI519" s="50"/>
      <c r="AJ519" s="50"/>
      <c r="AK519" s="50"/>
      <c r="AL519" s="50"/>
      <c r="AM519" s="50"/>
      <c r="AN519" s="50"/>
    </row>
    <row r="520" spans="1:40" s="4" customFormat="1">
      <c r="A520" s="50" t="s">
        <v>2</v>
      </c>
      <c r="B520" s="50" t="s">
        <v>352</v>
      </c>
      <c r="C520" s="50"/>
      <c r="D520" s="50"/>
      <c r="E520" s="50"/>
      <c r="F520" s="50"/>
      <c r="G520" s="50"/>
      <c r="H520" s="51"/>
      <c r="I520" s="50"/>
      <c r="J520" s="50"/>
      <c r="K520" s="50"/>
      <c r="L520" s="50"/>
      <c r="M520" s="50"/>
      <c r="N520" s="50"/>
      <c r="O520" s="50"/>
      <c r="P520" s="50"/>
      <c r="Q520" s="50"/>
      <c r="R520" s="50"/>
      <c r="S520" s="50"/>
      <c r="T520" s="50"/>
      <c r="U520" s="50"/>
      <c r="V520" s="50"/>
      <c r="W520" s="50"/>
      <c r="X520" s="50">
        <v>-0.5</v>
      </c>
      <c r="Y520" s="50"/>
      <c r="Z520" s="50"/>
      <c r="AA520" s="50"/>
      <c r="AB520" s="50"/>
      <c r="AC520" s="50">
        <v>-0.5</v>
      </c>
      <c r="AD520" s="50"/>
      <c r="AE520" s="50"/>
      <c r="AF520" s="50"/>
      <c r="AG520" s="50">
        <v>-0.5</v>
      </c>
      <c r="AH520" s="50"/>
      <c r="AI520" s="50"/>
      <c r="AJ520" s="50"/>
      <c r="AK520" s="50"/>
      <c r="AL520" s="50"/>
      <c r="AM520" s="50"/>
      <c r="AN520" s="50"/>
    </row>
    <row r="521" spans="1:40" s="4" customFormat="1">
      <c r="A521" s="50" t="s">
        <v>2</v>
      </c>
      <c r="B521" s="50" t="s">
        <v>446</v>
      </c>
      <c r="C521" s="50"/>
      <c r="D521" s="50"/>
      <c r="E521" s="50"/>
      <c r="F521" s="50">
        <v>-2</v>
      </c>
      <c r="G521" s="50"/>
      <c r="H521" s="51"/>
      <c r="I521" s="50"/>
      <c r="J521" s="50" t="s">
        <v>429</v>
      </c>
      <c r="K521" s="50"/>
      <c r="L521" s="50"/>
      <c r="M521" s="50"/>
      <c r="N521" s="50"/>
      <c r="O521" s="50"/>
      <c r="P521" s="50"/>
      <c r="Q521" s="50"/>
      <c r="R521" s="50"/>
      <c r="S521" s="50"/>
      <c r="T521" s="50"/>
      <c r="U521" s="50"/>
      <c r="V521" s="50"/>
      <c r="W521" s="50"/>
      <c r="X521" s="50"/>
      <c r="Y521" s="50"/>
      <c r="Z521" s="50"/>
      <c r="AA521" s="50"/>
      <c r="AB521" s="50"/>
      <c r="AC521" s="50"/>
      <c r="AD521" s="50"/>
      <c r="AE521" s="50"/>
      <c r="AF521" s="50"/>
      <c r="AG521" s="50"/>
      <c r="AH521" s="50"/>
      <c r="AI521" s="50"/>
      <c r="AJ521" s="50"/>
      <c r="AK521" s="50"/>
      <c r="AL521" s="50"/>
      <c r="AM521" s="50"/>
      <c r="AN521" s="50"/>
    </row>
    <row r="522" spans="1:40" s="4" customFormat="1">
      <c r="A522" s="50" t="s">
        <v>2</v>
      </c>
      <c r="B522" s="50" t="s">
        <v>351</v>
      </c>
      <c r="C522" s="50"/>
      <c r="D522" s="50"/>
      <c r="E522" s="50"/>
      <c r="F522" s="50"/>
      <c r="G522" s="50"/>
      <c r="H522" s="51"/>
      <c r="I522" s="50"/>
      <c r="J522" s="50"/>
      <c r="K522" s="50"/>
      <c r="L522" s="50"/>
      <c r="M522" s="50"/>
      <c r="N522" s="50"/>
      <c r="O522" s="50"/>
      <c r="P522" s="50"/>
      <c r="Q522" s="50"/>
      <c r="R522" s="50"/>
      <c r="S522" s="50"/>
      <c r="T522" s="50"/>
      <c r="U522" s="50"/>
      <c r="V522" s="50"/>
      <c r="W522" s="50">
        <v>-0.5</v>
      </c>
      <c r="X522" s="50"/>
      <c r="Y522" s="50">
        <v>-0.5</v>
      </c>
      <c r="Z522" s="50"/>
      <c r="AA522" s="50">
        <v>-0.5</v>
      </c>
      <c r="AB522" s="50"/>
      <c r="AC522" s="50"/>
      <c r="AD522" s="50"/>
      <c r="AE522" s="50"/>
      <c r="AF522" s="50"/>
      <c r="AG522" s="50"/>
      <c r="AH522" s="50"/>
      <c r="AI522" s="50"/>
      <c r="AJ522" s="50"/>
      <c r="AK522" s="50"/>
      <c r="AL522" s="50"/>
      <c r="AM522" s="50"/>
      <c r="AN522" s="50"/>
    </row>
    <row r="523" spans="1:40" s="4" customFormat="1">
      <c r="A523" s="50" t="s">
        <v>2</v>
      </c>
      <c r="B523" s="50" t="s">
        <v>227</v>
      </c>
      <c r="C523" s="50"/>
      <c r="D523" s="50"/>
      <c r="E523" s="50"/>
      <c r="F523" s="50"/>
      <c r="G523" s="50"/>
      <c r="H523" s="51"/>
      <c r="I523" s="50"/>
      <c r="J523" s="50">
        <v>-0.5</v>
      </c>
      <c r="K523" s="50"/>
      <c r="L523" s="50"/>
      <c r="M523" s="50"/>
      <c r="N523" s="50"/>
      <c r="O523" s="50"/>
      <c r="P523" s="50"/>
      <c r="Q523" s="50"/>
      <c r="R523" s="50"/>
      <c r="S523" s="50"/>
      <c r="T523" s="50"/>
      <c r="U523" s="50"/>
      <c r="V523" s="50"/>
      <c r="W523" s="50"/>
      <c r="X523" s="50"/>
      <c r="Y523" s="50"/>
      <c r="Z523" s="50"/>
      <c r="AA523" s="50"/>
      <c r="AB523" s="50"/>
      <c r="AC523" s="50"/>
      <c r="AD523" s="50"/>
      <c r="AE523" s="50"/>
      <c r="AF523" s="50"/>
      <c r="AG523" s="50"/>
      <c r="AH523" s="50"/>
      <c r="AI523" s="50"/>
      <c r="AJ523" s="50"/>
      <c r="AK523" s="50"/>
      <c r="AL523" s="50"/>
      <c r="AM523" s="50"/>
      <c r="AN523" s="50"/>
    </row>
    <row r="524" spans="1:40" s="4" customFormat="1">
      <c r="A524" s="50" t="s">
        <v>2</v>
      </c>
      <c r="B524" s="50" t="s">
        <v>228</v>
      </c>
      <c r="C524" s="50"/>
      <c r="D524" s="50"/>
      <c r="E524" s="50"/>
      <c r="F524" s="50"/>
      <c r="G524" s="50"/>
      <c r="H524" s="51"/>
      <c r="I524" s="50"/>
      <c r="J524" s="50" t="s">
        <v>429</v>
      </c>
      <c r="K524" s="50"/>
      <c r="L524" s="50"/>
      <c r="M524" s="50"/>
      <c r="N524" s="50"/>
      <c r="O524" s="50"/>
      <c r="P524" s="50"/>
      <c r="Q524" s="50"/>
      <c r="R524" s="50"/>
      <c r="S524" s="50"/>
      <c r="T524" s="50"/>
      <c r="U524" s="50"/>
      <c r="V524" s="50"/>
      <c r="W524" s="50"/>
      <c r="X524" s="50"/>
      <c r="Y524" s="50"/>
      <c r="Z524" s="50"/>
      <c r="AA524" s="50"/>
      <c r="AB524" s="50"/>
      <c r="AC524" s="50"/>
      <c r="AD524" s="50"/>
      <c r="AE524" s="50"/>
      <c r="AF524" s="50"/>
      <c r="AG524" s="50"/>
      <c r="AH524" s="50"/>
      <c r="AI524" s="50"/>
      <c r="AJ524" s="50"/>
      <c r="AK524" s="50"/>
      <c r="AL524" s="50"/>
      <c r="AM524" s="50"/>
      <c r="AN524" s="50"/>
    </row>
    <row r="525" spans="1:40" s="4" customFormat="1">
      <c r="A525" s="50" t="s">
        <v>2</v>
      </c>
      <c r="B525" s="50" t="s">
        <v>229</v>
      </c>
      <c r="C525" s="50"/>
      <c r="D525" s="50"/>
      <c r="E525" s="50"/>
      <c r="F525" s="50"/>
      <c r="G525" s="50"/>
      <c r="H525" s="51"/>
      <c r="I525" s="50"/>
      <c r="J525" s="50" t="s">
        <v>429</v>
      </c>
      <c r="K525" s="50"/>
      <c r="L525" s="50">
        <v>-0.5</v>
      </c>
      <c r="M525" s="50"/>
      <c r="N525" s="50"/>
      <c r="O525" s="50"/>
      <c r="P525" s="50"/>
      <c r="Q525" s="50"/>
      <c r="R525" s="50"/>
      <c r="S525" s="50"/>
      <c r="T525" s="50"/>
      <c r="U525" s="50">
        <v>-0.5</v>
      </c>
      <c r="V525" s="50"/>
      <c r="W525" s="50"/>
      <c r="X525" s="50"/>
      <c r="Y525" s="50"/>
      <c r="Z525" s="50"/>
      <c r="AA525" s="50"/>
      <c r="AB525" s="50"/>
      <c r="AC525" s="50"/>
      <c r="AD525" s="50"/>
      <c r="AE525" s="50"/>
      <c r="AF525" s="50"/>
      <c r="AG525" s="50"/>
      <c r="AH525" s="50"/>
      <c r="AI525" s="50"/>
      <c r="AJ525" s="50"/>
      <c r="AK525" s="50"/>
      <c r="AL525" s="50"/>
      <c r="AM525" s="50"/>
      <c r="AN525" s="50"/>
    </row>
    <row r="526" spans="1:40" s="4" customFormat="1">
      <c r="A526" s="50" t="s">
        <v>8</v>
      </c>
      <c r="B526" s="50" t="s">
        <v>369</v>
      </c>
      <c r="C526" s="50"/>
      <c r="D526" s="50"/>
      <c r="E526" s="50"/>
      <c r="F526" s="50"/>
      <c r="G526" s="50"/>
      <c r="H526" s="51"/>
      <c r="I526" s="50"/>
      <c r="J526" s="50"/>
      <c r="K526" s="50"/>
      <c r="L526" s="50"/>
      <c r="M526" s="50"/>
      <c r="N526" s="50"/>
      <c r="O526" s="50"/>
      <c r="P526" s="50"/>
      <c r="Q526" s="50"/>
      <c r="R526" s="50"/>
      <c r="S526" s="50"/>
      <c r="T526" s="50"/>
      <c r="U526" s="50"/>
      <c r="V526" s="50"/>
      <c r="W526" s="50">
        <v>-0.5</v>
      </c>
      <c r="X526" s="50"/>
      <c r="Y526" s="50"/>
      <c r="Z526" s="50"/>
      <c r="AA526" s="50"/>
      <c r="AB526" s="50"/>
      <c r="AC526" s="50"/>
      <c r="AD526" s="50"/>
      <c r="AE526" s="50"/>
      <c r="AF526" s="50"/>
      <c r="AG526" s="50"/>
      <c r="AH526" s="50"/>
      <c r="AI526" s="50"/>
      <c r="AJ526" s="50">
        <v>-0.5</v>
      </c>
      <c r="AK526" s="50"/>
      <c r="AL526" s="50"/>
      <c r="AM526" s="50">
        <v>3</v>
      </c>
      <c r="AN526" s="50"/>
    </row>
    <row r="527" spans="1:40" s="4" customFormat="1">
      <c r="A527" s="50" t="s">
        <v>8</v>
      </c>
      <c r="B527" s="50" t="s">
        <v>246</v>
      </c>
      <c r="C527" s="50"/>
      <c r="D527" s="50"/>
      <c r="E527" s="50"/>
      <c r="F527" s="50"/>
      <c r="G527" s="50"/>
      <c r="H527" s="51"/>
      <c r="I527" s="50"/>
      <c r="J527" s="50"/>
      <c r="K527" s="50"/>
      <c r="L527" s="50"/>
      <c r="M527" s="50"/>
      <c r="N527" s="50"/>
      <c r="O527" s="50"/>
      <c r="P527" s="50"/>
      <c r="Q527" s="50"/>
      <c r="R527" s="50"/>
      <c r="S527" s="50"/>
      <c r="T527" s="50"/>
      <c r="U527" s="50"/>
      <c r="V527" s="50"/>
      <c r="W527" s="50"/>
      <c r="X527" s="50"/>
      <c r="Y527" s="50"/>
      <c r="Z527" s="50"/>
      <c r="AA527" s="50"/>
      <c r="AB527" s="50"/>
      <c r="AC527" s="50"/>
      <c r="AD527" s="50"/>
      <c r="AE527" s="50"/>
      <c r="AF527" s="50"/>
      <c r="AG527" s="50"/>
      <c r="AH527" s="50"/>
      <c r="AI527" s="50"/>
      <c r="AJ527" s="50"/>
      <c r="AK527" s="50"/>
      <c r="AL527" s="50"/>
      <c r="AM527" s="50"/>
      <c r="AN527" s="50"/>
    </row>
    <row r="528" spans="1:40" s="4" customFormat="1">
      <c r="A528" s="50" t="s">
        <v>8</v>
      </c>
      <c r="B528" s="50" t="s">
        <v>345</v>
      </c>
      <c r="C528" s="50"/>
      <c r="D528" s="50"/>
      <c r="E528" s="50"/>
      <c r="F528" s="50"/>
      <c r="G528" s="50"/>
      <c r="H528" s="51"/>
      <c r="I528" s="50"/>
      <c r="J528" s="50" t="s">
        <v>429</v>
      </c>
      <c r="K528" s="50"/>
      <c r="L528" s="50"/>
      <c r="M528" s="50"/>
      <c r="N528" s="50"/>
      <c r="O528" s="50"/>
      <c r="P528" s="50"/>
      <c r="Q528" s="50"/>
      <c r="R528" s="50"/>
      <c r="S528" s="50"/>
      <c r="T528" s="50"/>
      <c r="U528" s="50"/>
      <c r="V528" s="50"/>
      <c r="W528" s="50"/>
      <c r="X528" s="50"/>
      <c r="Y528" s="50"/>
      <c r="Z528" s="50"/>
      <c r="AA528" s="50"/>
      <c r="AB528" s="50"/>
      <c r="AC528" s="50"/>
      <c r="AD528" s="50"/>
      <c r="AE528" s="50"/>
      <c r="AF528" s="50"/>
      <c r="AG528" s="50"/>
      <c r="AH528" s="50"/>
      <c r="AI528" s="50"/>
      <c r="AJ528" s="50"/>
      <c r="AK528" s="50"/>
      <c r="AL528" s="50"/>
      <c r="AM528" s="50"/>
      <c r="AN528" s="50"/>
    </row>
    <row r="529" spans="1:40" s="4" customFormat="1">
      <c r="A529" s="50" t="s">
        <v>8</v>
      </c>
      <c r="B529" s="50" t="s">
        <v>230</v>
      </c>
      <c r="C529" s="50"/>
      <c r="D529" s="50"/>
      <c r="E529" s="50"/>
      <c r="F529" s="50"/>
      <c r="G529" s="50"/>
      <c r="H529" s="51"/>
      <c r="I529" s="50">
        <v>-0.5</v>
      </c>
      <c r="J529" s="50"/>
      <c r="K529" s="50"/>
      <c r="L529" s="50"/>
      <c r="M529" s="50"/>
      <c r="N529" s="50">
        <v>-0.5</v>
      </c>
      <c r="O529" s="50"/>
      <c r="P529" s="50"/>
      <c r="Q529" s="50"/>
      <c r="R529" s="50"/>
      <c r="S529" s="50">
        <v>-0.5</v>
      </c>
      <c r="T529" s="50"/>
      <c r="U529" s="50"/>
      <c r="V529" s="50"/>
      <c r="W529" s="50"/>
      <c r="X529" s="50"/>
      <c r="Y529" s="50"/>
      <c r="Z529" s="50"/>
      <c r="AA529" s="50"/>
      <c r="AB529" s="50"/>
      <c r="AC529" s="50"/>
      <c r="AD529" s="50"/>
      <c r="AE529" s="50"/>
      <c r="AF529" s="50"/>
      <c r="AG529" s="50"/>
      <c r="AH529" s="50"/>
      <c r="AI529" s="50"/>
      <c r="AJ529" s="50"/>
      <c r="AK529" s="50"/>
      <c r="AL529" s="50"/>
      <c r="AM529" s="50"/>
      <c r="AN529" s="50"/>
    </row>
    <row r="530" spans="1:40" s="4" customFormat="1">
      <c r="A530" s="50" t="s">
        <v>8</v>
      </c>
      <c r="B530" s="50" t="s">
        <v>231</v>
      </c>
      <c r="C530" s="50"/>
      <c r="D530" s="50"/>
      <c r="E530" s="50"/>
      <c r="F530" s="50"/>
      <c r="G530" s="50">
        <v>-0.5</v>
      </c>
      <c r="H530" s="51"/>
      <c r="I530" s="50"/>
      <c r="J530" s="50"/>
      <c r="K530" s="50">
        <v>-0.5</v>
      </c>
      <c r="L530" s="50"/>
      <c r="M530" s="50"/>
      <c r="N530" s="50"/>
      <c r="O530" s="50"/>
      <c r="P530" s="50"/>
      <c r="Q530" s="50"/>
      <c r="R530" s="50"/>
      <c r="S530" s="50"/>
      <c r="T530" s="50"/>
      <c r="U530" s="50"/>
      <c r="V530" s="50"/>
      <c r="W530" s="50"/>
      <c r="X530" s="50"/>
      <c r="Y530" s="50"/>
      <c r="Z530" s="50"/>
      <c r="AA530" s="50"/>
      <c r="AB530" s="50"/>
      <c r="AC530" s="50"/>
      <c r="AD530" s="50"/>
      <c r="AE530" s="50"/>
      <c r="AF530" s="50"/>
      <c r="AG530" s="50"/>
      <c r="AH530" s="50"/>
      <c r="AI530" s="50"/>
      <c r="AJ530" s="50"/>
      <c r="AK530" s="50"/>
      <c r="AL530" s="50"/>
      <c r="AM530" s="50"/>
      <c r="AN530" s="50"/>
    </row>
    <row r="531" spans="1:40" s="4" customFormat="1">
      <c r="A531" s="50" t="s">
        <v>8</v>
      </c>
      <c r="B531" s="50" t="s">
        <v>232</v>
      </c>
      <c r="C531" s="50"/>
      <c r="D531" s="50"/>
      <c r="E531" s="50"/>
      <c r="F531" s="50">
        <v>-0.5</v>
      </c>
      <c r="G531" s="50"/>
      <c r="H531" s="51"/>
      <c r="I531" s="50">
        <v>-1</v>
      </c>
      <c r="J531" s="50"/>
      <c r="K531" s="50">
        <v>-0.5</v>
      </c>
      <c r="L531" s="50"/>
      <c r="M531" s="50"/>
      <c r="N531" s="50">
        <v>-0.5</v>
      </c>
      <c r="O531" s="50"/>
      <c r="P531" s="50"/>
      <c r="Q531" s="50"/>
      <c r="R531" s="50">
        <v>-0.5</v>
      </c>
      <c r="S531" s="50"/>
      <c r="T531" s="50"/>
      <c r="U531" s="50"/>
      <c r="V531" s="50">
        <v>-0.5</v>
      </c>
      <c r="W531" s="50"/>
      <c r="X531" s="50"/>
      <c r="Y531" s="50"/>
      <c r="Z531" s="50"/>
      <c r="AA531" s="50">
        <v>-0.5</v>
      </c>
      <c r="AB531" s="50"/>
      <c r="AC531" s="50"/>
      <c r="AD531" s="50">
        <v>-0.5</v>
      </c>
      <c r="AE531" s="50"/>
      <c r="AF531" s="50"/>
      <c r="AG531" s="50"/>
      <c r="AH531" s="50"/>
      <c r="AI531" s="50"/>
      <c r="AJ531" s="50"/>
      <c r="AK531" s="50">
        <v>-0.5</v>
      </c>
      <c r="AL531" s="50"/>
      <c r="AM531" s="50"/>
      <c r="AN531" s="50"/>
    </row>
    <row r="532" spans="1:40" s="4" customFormat="1">
      <c r="A532" s="50" t="s">
        <v>8</v>
      </c>
      <c r="B532" s="50" t="s">
        <v>505</v>
      </c>
      <c r="C532" s="50"/>
      <c r="D532" s="50"/>
      <c r="E532" s="50"/>
      <c r="F532" s="50"/>
      <c r="G532" s="50"/>
      <c r="H532" s="51"/>
      <c r="I532" s="50"/>
      <c r="J532" s="50">
        <v>-0.5</v>
      </c>
      <c r="K532" s="50"/>
      <c r="L532" s="50"/>
      <c r="M532" s="50"/>
      <c r="N532" s="50"/>
      <c r="O532" s="50"/>
      <c r="P532" s="50"/>
      <c r="Q532" s="50"/>
      <c r="R532" s="50"/>
      <c r="S532" s="50">
        <v>-0.5</v>
      </c>
      <c r="T532" s="50"/>
      <c r="U532" s="50"/>
      <c r="V532" s="50"/>
      <c r="W532" s="50"/>
      <c r="X532" s="50"/>
      <c r="Y532" s="50"/>
      <c r="Z532" s="50">
        <v>-0.5</v>
      </c>
      <c r="AA532" s="50"/>
      <c r="AB532" s="50"/>
      <c r="AC532" s="50"/>
      <c r="AD532" s="50"/>
      <c r="AE532" s="50"/>
      <c r="AF532" s="50"/>
      <c r="AG532" s="50"/>
      <c r="AH532" s="50"/>
      <c r="AI532" s="50"/>
      <c r="AJ532" s="50"/>
      <c r="AK532" s="50"/>
      <c r="AL532" s="50"/>
      <c r="AM532" s="50"/>
      <c r="AN532" s="50"/>
    </row>
    <row r="533" spans="1:40" s="4" customFormat="1">
      <c r="A533" s="50" t="s">
        <v>8</v>
      </c>
      <c r="B533" s="50" t="s">
        <v>233</v>
      </c>
      <c r="C533" s="50"/>
      <c r="D533" s="50"/>
      <c r="E533" s="50"/>
      <c r="F533" s="50">
        <v>-0.5</v>
      </c>
      <c r="G533" s="50"/>
      <c r="H533" s="51"/>
      <c r="I533" s="50"/>
      <c r="J533" s="50"/>
      <c r="K533" s="50"/>
      <c r="L533" s="50"/>
      <c r="M533" s="50"/>
      <c r="N533" s="50"/>
      <c r="O533" s="50"/>
      <c r="P533" s="50"/>
      <c r="Q533" s="50"/>
      <c r="R533" s="50"/>
      <c r="S533" s="50"/>
      <c r="T533" s="50">
        <v>-0.5</v>
      </c>
      <c r="U533" s="50"/>
      <c r="V533" s="50"/>
      <c r="W533" s="50"/>
      <c r="X533" s="50"/>
      <c r="Y533" s="50"/>
      <c r="Z533" s="50"/>
      <c r="AA533" s="50"/>
      <c r="AB533" s="50"/>
      <c r="AC533" s="50"/>
      <c r="AD533" s="50">
        <v>2.5</v>
      </c>
      <c r="AE533" s="50"/>
      <c r="AF533" s="50"/>
      <c r="AG533" s="50"/>
      <c r="AH533" s="50"/>
      <c r="AI533" s="50"/>
      <c r="AJ533" s="50">
        <v>-0.5</v>
      </c>
      <c r="AK533" s="50"/>
      <c r="AL533" s="50">
        <v>-0.5</v>
      </c>
      <c r="AM533" s="50"/>
      <c r="AN533" s="50"/>
    </row>
    <row r="534" spans="1:40" s="4" customFormat="1">
      <c r="A534" s="50" t="s">
        <v>8</v>
      </c>
      <c r="B534" s="50" t="s">
        <v>387</v>
      </c>
      <c r="C534" s="50"/>
      <c r="D534" s="50"/>
      <c r="E534" s="50"/>
      <c r="F534" s="50"/>
      <c r="G534" s="50"/>
      <c r="H534" s="51">
        <v>2.5</v>
      </c>
      <c r="I534" s="50"/>
      <c r="J534" s="50"/>
      <c r="K534" s="50"/>
      <c r="L534" s="50"/>
      <c r="M534" s="50"/>
      <c r="N534" s="50"/>
      <c r="O534" s="50"/>
      <c r="P534" s="50"/>
      <c r="Q534" s="50"/>
      <c r="R534" s="50"/>
      <c r="S534" s="50"/>
      <c r="T534" s="50"/>
      <c r="U534" s="50"/>
      <c r="V534" s="50"/>
      <c r="W534" s="50"/>
      <c r="X534" s="50"/>
      <c r="Y534" s="50"/>
      <c r="Z534" s="50"/>
      <c r="AA534" s="50"/>
      <c r="AB534" s="50"/>
      <c r="AC534" s="50"/>
      <c r="AD534" s="50"/>
      <c r="AE534" s="50"/>
      <c r="AF534" s="50"/>
      <c r="AG534" s="50"/>
      <c r="AH534" s="50"/>
      <c r="AI534" s="50"/>
      <c r="AJ534" s="50"/>
      <c r="AK534" s="50"/>
      <c r="AL534" s="50"/>
      <c r="AM534" s="50"/>
      <c r="AN534" s="50"/>
    </row>
    <row r="535" spans="1:40" s="4" customFormat="1">
      <c r="A535" s="50" t="s">
        <v>14</v>
      </c>
      <c r="B535" s="50" t="s">
        <v>234</v>
      </c>
      <c r="C535" s="50"/>
      <c r="D535" s="50"/>
      <c r="E535" s="50"/>
      <c r="F535" s="50"/>
      <c r="G535" s="50"/>
      <c r="H535" s="51"/>
      <c r="I535" s="50"/>
      <c r="J535" s="50"/>
      <c r="K535" s="50"/>
      <c r="L535" s="50"/>
      <c r="M535" s="50"/>
      <c r="N535" s="50"/>
      <c r="O535" s="50"/>
      <c r="P535" s="50"/>
      <c r="Q535" s="50"/>
      <c r="R535" s="50"/>
      <c r="S535" s="50"/>
      <c r="T535" s="50"/>
      <c r="U535" s="50"/>
      <c r="V535" s="50"/>
      <c r="W535" s="50"/>
      <c r="X535" s="50"/>
      <c r="Y535" s="50"/>
      <c r="Z535" s="50"/>
      <c r="AA535" s="50"/>
      <c r="AB535" s="50"/>
      <c r="AC535" s="50"/>
      <c r="AD535" s="50"/>
      <c r="AE535" s="50"/>
      <c r="AF535" s="50"/>
      <c r="AG535" s="50"/>
      <c r="AH535" s="50"/>
      <c r="AI535" s="50"/>
      <c r="AJ535" s="50"/>
      <c r="AK535" s="50"/>
      <c r="AL535" s="50"/>
      <c r="AM535" s="50"/>
      <c r="AN535" s="50"/>
    </row>
    <row r="536" spans="1:40" s="4" customFormat="1">
      <c r="A536" s="50" t="s">
        <v>14</v>
      </c>
      <c r="B536" s="50" t="s">
        <v>471</v>
      </c>
      <c r="C536" s="50"/>
      <c r="D536" s="50"/>
      <c r="E536" s="50"/>
      <c r="F536" s="50"/>
      <c r="G536" s="50"/>
      <c r="H536" s="51"/>
      <c r="I536" s="50">
        <v>1.5</v>
      </c>
      <c r="J536" s="50">
        <v>2</v>
      </c>
      <c r="K536" s="50"/>
      <c r="L536" s="50"/>
      <c r="M536" s="50">
        <v>6.5</v>
      </c>
      <c r="N536" s="50">
        <v>2.5</v>
      </c>
      <c r="O536" s="50">
        <v>3</v>
      </c>
      <c r="P536" s="50"/>
      <c r="Q536" s="50">
        <v>-0.5</v>
      </c>
      <c r="R536" s="50"/>
      <c r="S536" s="50"/>
      <c r="T536" s="50"/>
      <c r="U536" s="50">
        <v>12</v>
      </c>
      <c r="V536" s="50">
        <v>-0.5</v>
      </c>
      <c r="W536" s="50">
        <v>1.5</v>
      </c>
      <c r="X536" s="50"/>
      <c r="Y536" s="50"/>
      <c r="Z536" s="50">
        <v>-0.5</v>
      </c>
      <c r="AA536" s="50"/>
      <c r="AB536" s="50">
        <v>-1</v>
      </c>
      <c r="AC536" s="50"/>
      <c r="AD536" s="50"/>
      <c r="AE536" s="50"/>
      <c r="AF536" s="50"/>
      <c r="AG536" s="50"/>
      <c r="AH536" s="50"/>
      <c r="AI536" s="50">
        <v>-0.5</v>
      </c>
      <c r="AJ536" s="50">
        <v>2.5</v>
      </c>
      <c r="AK536" s="50"/>
      <c r="AL536" s="50">
        <v>7.5</v>
      </c>
      <c r="AM536" s="50">
        <v>-0.5</v>
      </c>
      <c r="AN536" s="50"/>
    </row>
    <row r="537" spans="1:40" s="4" customFormat="1">
      <c r="A537" s="50" t="s">
        <v>14</v>
      </c>
      <c r="B537" s="50" t="s">
        <v>238</v>
      </c>
      <c r="C537" s="50">
        <v>-0.5</v>
      </c>
      <c r="D537" s="50"/>
      <c r="E537" s="50"/>
      <c r="F537" s="50"/>
      <c r="G537" s="50"/>
      <c r="H537" s="51"/>
      <c r="I537" s="50"/>
      <c r="J537" s="50"/>
      <c r="K537" s="50"/>
      <c r="L537" s="50"/>
      <c r="M537" s="50"/>
      <c r="N537" s="50"/>
      <c r="O537" s="50"/>
      <c r="P537" s="50"/>
      <c r="Q537" s="50"/>
      <c r="R537" s="50"/>
      <c r="S537" s="50"/>
      <c r="T537" s="50"/>
      <c r="U537" s="50"/>
      <c r="V537" s="50"/>
      <c r="W537" s="50"/>
      <c r="X537" s="50"/>
      <c r="Y537" s="50"/>
      <c r="Z537" s="50"/>
      <c r="AA537" s="50"/>
      <c r="AB537" s="50"/>
      <c r="AC537" s="50"/>
      <c r="AD537" s="50"/>
      <c r="AE537" s="50"/>
      <c r="AF537" s="50"/>
      <c r="AG537" s="50"/>
      <c r="AH537" s="50"/>
      <c r="AI537" s="50"/>
      <c r="AJ537" s="50"/>
      <c r="AK537" s="50"/>
      <c r="AL537" s="50"/>
      <c r="AM537" s="50"/>
      <c r="AN537" s="50"/>
    </row>
    <row r="538" spans="1:40" s="4" customFormat="1">
      <c r="A538" s="50" t="s">
        <v>14</v>
      </c>
      <c r="B538" s="50" t="s">
        <v>140</v>
      </c>
      <c r="C538" s="50"/>
      <c r="D538" s="50"/>
      <c r="E538" s="50"/>
      <c r="F538" s="50"/>
      <c r="G538" s="50"/>
      <c r="H538" s="51"/>
      <c r="I538" s="50"/>
      <c r="J538" s="50"/>
      <c r="K538" s="50"/>
      <c r="L538" s="50"/>
      <c r="M538" s="50"/>
      <c r="N538" s="50"/>
      <c r="O538" s="50"/>
      <c r="P538" s="50"/>
      <c r="Q538" s="50"/>
      <c r="R538" s="50"/>
      <c r="S538" s="50"/>
      <c r="T538" s="50"/>
      <c r="U538" s="50"/>
      <c r="V538" s="50"/>
      <c r="W538" s="50"/>
      <c r="X538" s="50"/>
      <c r="Y538" s="50"/>
      <c r="Z538" s="50"/>
      <c r="AA538" s="50">
        <v>3</v>
      </c>
      <c r="AB538" s="50"/>
      <c r="AC538" s="50"/>
      <c r="AD538" s="50"/>
      <c r="AE538" s="50">
        <v>-3</v>
      </c>
      <c r="AF538" s="50"/>
      <c r="AG538" s="50"/>
      <c r="AH538" s="50"/>
      <c r="AI538" s="50"/>
      <c r="AJ538" s="50"/>
      <c r="AK538" s="50"/>
      <c r="AL538" s="50"/>
      <c r="AM538" s="50"/>
      <c r="AN538" s="50"/>
    </row>
    <row r="539" spans="1:40" s="4" customFormat="1">
      <c r="A539" s="50" t="s">
        <v>14</v>
      </c>
      <c r="B539" s="50" t="s">
        <v>98</v>
      </c>
      <c r="C539" s="50"/>
      <c r="D539" s="50"/>
      <c r="E539" s="50"/>
      <c r="F539" s="50"/>
      <c r="G539" s="50"/>
      <c r="H539" s="51">
        <v>2.5</v>
      </c>
      <c r="I539" s="50"/>
      <c r="J539" s="50">
        <v>3</v>
      </c>
      <c r="K539" s="50"/>
      <c r="L539" s="50">
        <v>-0.5</v>
      </c>
      <c r="M539" s="50">
        <v>3</v>
      </c>
      <c r="N539" s="50">
        <v>-0.5</v>
      </c>
      <c r="O539" s="50">
        <v>-0.5</v>
      </c>
      <c r="P539" s="50"/>
      <c r="Q539" s="50"/>
      <c r="R539" s="50"/>
      <c r="S539" s="50"/>
      <c r="T539" s="50"/>
      <c r="U539" s="50"/>
      <c r="V539" s="50"/>
      <c r="W539" s="50"/>
      <c r="X539" s="50">
        <v>3</v>
      </c>
      <c r="Y539" s="50"/>
      <c r="Z539" s="50"/>
      <c r="AA539" s="50">
        <v>3</v>
      </c>
      <c r="AB539" s="50"/>
      <c r="AC539" s="50"/>
      <c r="AD539" s="50"/>
      <c r="AE539" s="50"/>
      <c r="AF539" s="50"/>
      <c r="AG539" s="50"/>
      <c r="AH539" s="50"/>
      <c r="AI539" s="50"/>
      <c r="AJ539" s="50"/>
      <c r="AK539" s="50"/>
      <c r="AL539" s="50"/>
      <c r="AM539" s="50">
        <v>6</v>
      </c>
      <c r="AN539" s="50"/>
    </row>
    <row r="540" spans="1:40" s="4" customFormat="1">
      <c r="A540" s="50" t="s">
        <v>14</v>
      </c>
      <c r="B540" s="50" t="s">
        <v>577</v>
      </c>
      <c r="C540" s="50"/>
      <c r="D540" s="50"/>
      <c r="E540" s="50"/>
      <c r="F540" s="50"/>
      <c r="G540" s="50"/>
      <c r="H540" s="51"/>
      <c r="I540" s="50"/>
      <c r="J540" s="50"/>
      <c r="K540" s="50"/>
      <c r="L540" s="50"/>
      <c r="M540" s="50"/>
      <c r="N540" s="50"/>
      <c r="O540" s="50"/>
      <c r="P540" s="50"/>
      <c r="Q540" s="50"/>
      <c r="R540" s="50"/>
      <c r="S540" s="50"/>
      <c r="T540" s="50"/>
      <c r="U540" s="50"/>
      <c r="V540" s="50"/>
      <c r="W540" s="50"/>
      <c r="X540" s="50"/>
      <c r="Y540" s="50"/>
      <c r="Z540" s="50"/>
      <c r="AA540" s="50"/>
      <c r="AB540" s="50"/>
      <c r="AC540" s="50"/>
      <c r="AD540" s="50"/>
      <c r="AE540" s="50"/>
      <c r="AF540" s="50"/>
      <c r="AG540" s="50"/>
      <c r="AH540" s="50"/>
      <c r="AI540" s="50"/>
      <c r="AJ540" s="50"/>
      <c r="AK540" s="50"/>
      <c r="AL540" s="50"/>
      <c r="AM540" s="50"/>
      <c r="AN540" s="50"/>
    </row>
    <row r="541" spans="1:40" s="4" customFormat="1">
      <c r="A541" s="50" t="s">
        <v>14</v>
      </c>
      <c r="B541" s="50" t="s">
        <v>235</v>
      </c>
      <c r="C541" s="50"/>
      <c r="D541" s="50"/>
      <c r="E541" s="50"/>
      <c r="F541" s="50"/>
      <c r="G541" s="50"/>
      <c r="H541" s="51"/>
      <c r="I541" s="50"/>
      <c r="J541" s="50"/>
      <c r="K541" s="50"/>
      <c r="L541" s="50"/>
      <c r="M541" s="50"/>
      <c r="N541" s="50"/>
      <c r="O541" s="50"/>
      <c r="P541" s="50"/>
      <c r="Q541" s="50"/>
      <c r="R541" s="50"/>
      <c r="S541" s="50"/>
      <c r="T541" s="50"/>
      <c r="U541" s="50"/>
      <c r="V541" s="50"/>
      <c r="W541" s="50"/>
      <c r="X541" s="50"/>
      <c r="Y541" s="50"/>
      <c r="Z541" s="50"/>
      <c r="AA541" s="50"/>
      <c r="AB541" s="50"/>
      <c r="AC541" s="50"/>
      <c r="AD541" s="50"/>
      <c r="AE541" s="50">
        <v>-0.5</v>
      </c>
      <c r="AF541" s="50"/>
      <c r="AG541" s="50"/>
      <c r="AH541" s="50"/>
      <c r="AI541" s="50"/>
      <c r="AJ541" s="50"/>
      <c r="AK541" s="50"/>
      <c r="AL541" s="50"/>
      <c r="AM541" s="50"/>
      <c r="AN541" s="50"/>
    </row>
    <row r="542" spans="1:40" s="4" customFormat="1">
      <c r="A542" s="50" t="s">
        <v>14</v>
      </c>
      <c r="B542" s="50" t="s">
        <v>236</v>
      </c>
      <c r="C542" s="50"/>
      <c r="D542" s="50"/>
      <c r="E542" s="50"/>
      <c r="F542" s="50"/>
      <c r="G542" s="50"/>
      <c r="H542" s="51"/>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c r="AF542" s="50"/>
      <c r="AG542" s="50"/>
      <c r="AH542" s="50"/>
      <c r="AI542" s="50"/>
      <c r="AJ542" s="50"/>
      <c r="AK542" s="50"/>
      <c r="AL542" s="50"/>
      <c r="AM542" s="50"/>
      <c r="AN542" s="50"/>
    </row>
    <row r="543" spans="1:40" s="4" customFormat="1">
      <c r="A543" s="50" t="s">
        <v>14</v>
      </c>
      <c r="B543" s="50" t="s">
        <v>612</v>
      </c>
      <c r="C543" s="50"/>
      <c r="D543" s="50"/>
      <c r="E543" s="50"/>
      <c r="F543" s="50"/>
      <c r="G543" s="50"/>
      <c r="H543" s="51"/>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c r="AF543" s="50"/>
      <c r="AG543" s="50"/>
      <c r="AH543" s="50"/>
      <c r="AI543" s="50"/>
      <c r="AJ543" s="50"/>
      <c r="AK543" s="50"/>
      <c r="AL543" s="50"/>
      <c r="AM543" s="50"/>
      <c r="AN543" s="50"/>
    </row>
    <row r="544" spans="1:40" s="4" customFormat="1">
      <c r="A544" s="50" t="s">
        <v>14</v>
      </c>
      <c r="B544" s="50" t="s">
        <v>196</v>
      </c>
      <c r="C544" s="50"/>
      <c r="D544" s="50"/>
      <c r="E544" s="50"/>
      <c r="F544" s="50"/>
      <c r="G544" s="50"/>
      <c r="H544" s="51"/>
      <c r="I544" s="50"/>
      <c r="J544" s="50"/>
      <c r="K544" s="50"/>
      <c r="L544" s="50"/>
      <c r="M544" s="50"/>
      <c r="N544" s="50"/>
      <c r="O544" s="50"/>
      <c r="P544" s="50"/>
      <c r="Q544" s="50"/>
      <c r="R544" s="50"/>
      <c r="S544" s="50"/>
      <c r="T544" s="50"/>
      <c r="U544" s="50"/>
      <c r="V544" s="50"/>
      <c r="W544" s="50"/>
      <c r="X544" s="50"/>
      <c r="Y544" s="50"/>
      <c r="Z544" s="50"/>
      <c r="AA544" s="50"/>
      <c r="AB544" s="50"/>
      <c r="AC544" s="50"/>
      <c r="AD544" s="50">
        <v>2.5</v>
      </c>
      <c r="AE544" s="50"/>
      <c r="AF544" s="50"/>
      <c r="AG544" s="50"/>
      <c r="AH544" s="50">
        <v>6</v>
      </c>
      <c r="AI544" s="50"/>
      <c r="AJ544" s="50"/>
      <c r="AK544" s="50"/>
      <c r="AL544" s="50">
        <v>3</v>
      </c>
      <c r="AM544" s="50"/>
      <c r="AN544" s="50"/>
    </row>
    <row r="545" spans="1:40" s="4" customFormat="1">
      <c r="A545" s="50" t="s">
        <v>14</v>
      </c>
      <c r="B545" s="50" t="s">
        <v>237</v>
      </c>
      <c r="C545" s="50"/>
      <c r="D545" s="50">
        <v>3</v>
      </c>
      <c r="E545" s="50"/>
      <c r="F545" s="50"/>
      <c r="G545" s="50">
        <v>3</v>
      </c>
      <c r="H545" s="50">
        <v>-0.5</v>
      </c>
      <c r="I545" s="50"/>
      <c r="J545" s="50">
        <v>-0.5</v>
      </c>
      <c r="K545" s="50"/>
      <c r="L545" s="50">
        <v>2</v>
      </c>
      <c r="M545" s="50"/>
      <c r="N545" s="50"/>
      <c r="O545" s="50">
        <v>3</v>
      </c>
      <c r="P545" s="50">
        <v>2.5</v>
      </c>
      <c r="Q545" s="50"/>
      <c r="R545" s="50"/>
      <c r="S545" s="50"/>
      <c r="T545" s="50"/>
      <c r="U545" s="50">
        <v>-0.5</v>
      </c>
      <c r="V545" s="50"/>
      <c r="W545" s="50">
        <v>-0.5</v>
      </c>
      <c r="X545" s="50"/>
      <c r="Y545" s="50"/>
      <c r="Z545" s="50">
        <v>-0.5</v>
      </c>
      <c r="AA545" s="50">
        <v>-0.5</v>
      </c>
      <c r="AB545" s="50">
        <v>-0.5</v>
      </c>
      <c r="AC545" s="50"/>
      <c r="AD545" s="50">
        <v>3</v>
      </c>
      <c r="AE545" s="50"/>
      <c r="AF545" s="50"/>
      <c r="AG545" s="50"/>
      <c r="AH545" s="50">
        <v>-0.5</v>
      </c>
      <c r="AI545" s="50">
        <v>3</v>
      </c>
      <c r="AJ545" s="50"/>
      <c r="AK545" s="50">
        <v>2.5</v>
      </c>
      <c r="AL545" s="50"/>
      <c r="AM545" s="50"/>
      <c r="AN545" s="50">
        <v>2</v>
      </c>
    </row>
    <row r="546" spans="1:40" s="4" customFormat="1">
      <c r="A546" s="145" t="s">
        <v>298</v>
      </c>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c r="AB546" s="145"/>
      <c r="AC546" s="145"/>
      <c r="AD546" s="145"/>
      <c r="AE546" s="145"/>
      <c r="AF546" s="145"/>
      <c r="AG546" s="145"/>
      <c r="AH546" s="145"/>
      <c r="AI546" s="145"/>
      <c r="AJ546" s="145"/>
      <c r="AK546" s="145"/>
      <c r="AL546" s="145"/>
      <c r="AM546" s="145"/>
      <c r="AN546" s="145"/>
    </row>
    <row r="547" spans="1:40" s="4" customFormat="1">
      <c r="A547" s="52" t="s">
        <v>0</v>
      </c>
      <c r="B547" s="52" t="s">
        <v>547</v>
      </c>
      <c r="C547" s="52"/>
      <c r="D547" s="52"/>
      <c r="E547" s="52"/>
      <c r="F547" s="52"/>
      <c r="G547" s="52"/>
      <c r="H547" s="52"/>
      <c r="I547" s="52"/>
      <c r="J547" s="52"/>
      <c r="K547" s="52"/>
      <c r="L547" s="52"/>
      <c r="M547" s="52"/>
      <c r="N547" s="52"/>
      <c r="O547" s="52"/>
      <c r="P547" s="52">
        <v>-1.5</v>
      </c>
      <c r="Q547" s="52"/>
      <c r="R547" s="52"/>
      <c r="S547" s="52"/>
      <c r="T547" s="52"/>
      <c r="U547" s="52"/>
      <c r="V547" s="52"/>
      <c r="W547" s="52"/>
      <c r="X547" s="52"/>
      <c r="Y547" s="52"/>
      <c r="Z547" s="52"/>
      <c r="AA547" s="52"/>
      <c r="AB547" s="52"/>
      <c r="AC547" s="52"/>
      <c r="AD547" s="52"/>
      <c r="AE547" s="52"/>
      <c r="AF547" s="52"/>
      <c r="AG547" s="52"/>
      <c r="AH547" s="52"/>
      <c r="AI547" s="52"/>
      <c r="AJ547" s="52"/>
      <c r="AK547" s="52"/>
      <c r="AL547" s="52"/>
      <c r="AM547" s="52"/>
      <c r="AN547" s="52"/>
    </row>
    <row r="548" spans="1:40" s="4" customFormat="1">
      <c r="A548" s="52" t="s">
        <v>0</v>
      </c>
      <c r="B548" s="52" t="s">
        <v>239</v>
      </c>
      <c r="C548" s="52"/>
      <c r="D548" s="52">
        <v>-2</v>
      </c>
      <c r="E548" s="52">
        <v>-2</v>
      </c>
      <c r="F548" s="52">
        <v>-1.5</v>
      </c>
      <c r="G548" s="52">
        <v>-2</v>
      </c>
      <c r="H548" s="53">
        <v>-1</v>
      </c>
      <c r="I548" s="52">
        <v>-2</v>
      </c>
      <c r="J548" s="52">
        <v>-3</v>
      </c>
      <c r="K548" s="52">
        <v>-2</v>
      </c>
      <c r="L548" s="52">
        <v>-3</v>
      </c>
      <c r="M548" s="52">
        <v>-1</v>
      </c>
      <c r="N548" s="52">
        <v>-2</v>
      </c>
      <c r="O548" s="52">
        <v>-1.5</v>
      </c>
      <c r="P548" s="52"/>
      <c r="Q548" s="52"/>
      <c r="R548" s="52"/>
      <c r="S548" s="52">
        <v>-1</v>
      </c>
      <c r="T548" s="52">
        <v>-3</v>
      </c>
      <c r="U548" s="52"/>
      <c r="V548" s="52"/>
      <c r="W548" s="52">
        <v>-0.5</v>
      </c>
      <c r="X548" s="52">
        <v>-1</v>
      </c>
      <c r="Y548" s="52">
        <v>-2</v>
      </c>
      <c r="Z548" s="52">
        <v>-1</v>
      </c>
      <c r="AA548" s="52">
        <v>-1</v>
      </c>
      <c r="AB548" s="52">
        <v>-2</v>
      </c>
      <c r="AC548" s="52">
        <v>-1</v>
      </c>
      <c r="AD548" s="52">
        <v>-1</v>
      </c>
      <c r="AE548" s="52">
        <v>-1</v>
      </c>
      <c r="AF548" s="52">
        <v>-2</v>
      </c>
      <c r="AG548" s="52">
        <v>-1</v>
      </c>
      <c r="AH548" s="52">
        <v>-1</v>
      </c>
      <c r="AI548" s="52">
        <v>-1</v>
      </c>
      <c r="AJ548" s="52">
        <v>-3</v>
      </c>
      <c r="AK548" s="52"/>
      <c r="AL548" s="52"/>
      <c r="AM548" s="52">
        <v>2</v>
      </c>
      <c r="AN548" s="52">
        <v>-2</v>
      </c>
    </row>
    <row r="549" spans="1:40" s="4" customFormat="1">
      <c r="A549" s="52" t="s">
        <v>2</v>
      </c>
      <c r="B549" s="52" t="s">
        <v>386</v>
      </c>
      <c r="C549" s="52"/>
      <c r="D549" s="52"/>
      <c r="E549" s="52"/>
      <c r="F549" s="52">
        <v>-0.5</v>
      </c>
      <c r="G549" s="52"/>
      <c r="H549" s="53"/>
      <c r="I549" s="52"/>
      <c r="J549" s="52"/>
      <c r="K549" s="52"/>
      <c r="L549" s="52"/>
      <c r="M549" s="52"/>
      <c r="N549" s="52"/>
      <c r="O549" s="52">
        <v>-0.5</v>
      </c>
      <c r="P549" s="52"/>
      <c r="Q549" s="52"/>
      <c r="R549" s="52"/>
      <c r="S549" s="52"/>
      <c r="T549" s="52"/>
      <c r="U549" s="52"/>
      <c r="V549" s="52"/>
      <c r="W549" s="52"/>
      <c r="X549" s="52"/>
      <c r="Y549" s="52"/>
      <c r="Z549" s="52">
        <v>-0.5</v>
      </c>
      <c r="AA549" s="52"/>
      <c r="AB549" s="52">
        <v>-0.5</v>
      </c>
      <c r="AC549" s="52"/>
      <c r="AD549" s="52">
        <v>-0.5</v>
      </c>
      <c r="AE549" s="52"/>
      <c r="AF549" s="52"/>
      <c r="AG549" s="52"/>
      <c r="AH549" s="52"/>
      <c r="AI549" s="52">
        <v>-0.5</v>
      </c>
      <c r="AJ549" s="52">
        <v>-0.5</v>
      </c>
      <c r="AK549" s="52"/>
      <c r="AL549" s="52"/>
      <c r="AM549" s="52">
        <v>-0.5</v>
      </c>
      <c r="AN549" s="52"/>
    </row>
    <row r="550" spans="1:40" s="4" customFormat="1">
      <c r="A550" s="52" t="s">
        <v>2</v>
      </c>
      <c r="B550" s="52" t="s">
        <v>240</v>
      </c>
      <c r="C550" s="52"/>
      <c r="D550" s="52"/>
      <c r="E550" s="52">
        <v>3</v>
      </c>
      <c r="F550" s="52">
        <v>3</v>
      </c>
      <c r="G550" s="52"/>
      <c r="H550" s="53"/>
      <c r="I550" s="52">
        <v>-0.5</v>
      </c>
      <c r="J550" s="52"/>
      <c r="K550" s="52"/>
      <c r="L550" s="52"/>
      <c r="M550" s="52">
        <v>-0.5</v>
      </c>
      <c r="N550" s="52"/>
      <c r="O550" s="52">
        <v>-0.5</v>
      </c>
      <c r="P550" s="52"/>
      <c r="Q550" s="52"/>
      <c r="R550" s="52"/>
      <c r="S550" s="52"/>
      <c r="T550" s="52"/>
      <c r="U550" s="52"/>
      <c r="V550" s="52"/>
      <c r="W550" s="52"/>
      <c r="X550" s="52"/>
      <c r="Y550" s="52"/>
      <c r="Z550" s="52"/>
      <c r="AA550" s="52"/>
      <c r="AB550" s="52"/>
      <c r="AC550" s="52"/>
      <c r="AD550" s="52"/>
      <c r="AE550" s="52"/>
      <c r="AF550" s="52"/>
      <c r="AG550" s="52"/>
      <c r="AH550" s="52"/>
      <c r="AI550" s="52"/>
      <c r="AJ550" s="52"/>
      <c r="AK550" s="52"/>
      <c r="AL550" s="52"/>
      <c r="AM550" s="52"/>
      <c r="AN550" s="52"/>
    </row>
    <row r="551" spans="1:40" s="4" customFormat="1">
      <c r="A551" s="52" t="s">
        <v>2</v>
      </c>
      <c r="B551" s="52" t="s">
        <v>241</v>
      </c>
      <c r="C551" s="52"/>
      <c r="D551" s="52"/>
      <c r="E551" s="52"/>
      <c r="F551" s="52"/>
      <c r="G551" s="52"/>
      <c r="H551" s="53"/>
      <c r="I551" s="52">
        <v>-0.5</v>
      </c>
      <c r="J551" s="52"/>
      <c r="K551" s="52"/>
      <c r="L551" s="52"/>
      <c r="M551" s="52"/>
      <c r="N551" s="52"/>
      <c r="O551" s="52"/>
      <c r="P551" s="52"/>
      <c r="Q551" s="52"/>
      <c r="R551" s="52"/>
      <c r="S551" s="52"/>
      <c r="T551" s="52"/>
      <c r="U551" s="52"/>
      <c r="V551" s="52"/>
      <c r="W551" s="52"/>
      <c r="X551" s="52"/>
      <c r="Y551" s="52"/>
      <c r="Z551" s="52"/>
      <c r="AA551" s="52"/>
      <c r="AB551" s="52"/>
      <c r="AC551" s="52">
        <v>-0.5</v>
      </c>
      <c r="AD551" s="52">
        <v>-0.5</v>
      </c>
      <c r="AE551" s="52"/>
      <c r="AF551" s="52"/>
      <c r="AG551" s="52"/>
      <c r="AH551" s="52">
        <v>-0.5</v>
      </c>
      <c r="AI551" s="52"/>
      <c r="AJ551" s="52"/>
      <c r="AK551" s="52"/>
      <c r="AL551" s="52">
        <v>-0.5</v>
      </c>
      <c r="AM551" s="52"/>
      <c r="AN551" s="52">
        <v>-0.5</v>
      </c>
    </row>
    <row r="552" spans="1:40" s="4" customFormat="1">
      <c r="A552" s="52" t="s">
        <v>2</v>
      </c>
      <c r="B552" s="52" t="s">
        <v>242</v>
      </c>
      <c r="C552" s="52">
        <v>-0.5</v>
      </c>
      <c r="D552" s="52"/>
      <c r="E552" s="52">
        <v>-0.5</v>
      </c>
      <c r="F552" s="52">
        <v>-0.5</v>
      </c>
      <c r="G552" s="52"/>
      <c r="H552" s="53"/>
      <c r="I552" s="52">
        <v>-0.5</v>
      </c>
      <c r="J552" s="52"/>
      <c r="K552" s="52"/>
      <c r="L552" s="52">
        <v>2.5</v>
      </c>
      <c r="M552" s="52"/>
      <c r="N552" s="52"/>
      <c r="O552" s="52"/>
      <c r="P552" s="52"/>
      <c r="Q552" s="52">
        <v>2.5</v>
      </c>
      <c r="R552" s="52"/>
      <c r="S552" s="52"/>
      <c r="T552" s="52"/>
      <c r="U552" s="52"/>
      <c r="V552" s="52">
        <v>-0.5</v>
      </c>
      <c r="W552" s="52"/>
      <c r="X552" s="52"/>
      <c r="Y552" s="52"/>
      <c r="Z552" s="52"/>
      <c r="AA552" s="52"/>
      <c r="AB552" s="52">
        <v>-0.5</v>
      </c>
      <c r="AC552" s="52"/>
      <c r="AD552" s="52">
        <v>-0.5</v>
      </c>
      <c r="AE552" s="52"/>
      <c r="AF552" s="52"/>
      <c r="AG552" s="52"/>
      <c r="AH552" s="52">
        <v>-0.5</v>
      </c>
      <c r="AI552" s="52"/>
      <c r="AJ552" s="52"/>
      <c r="AK552" s="52"/>
      <c r="AL552" s="52"/>
      <c r="AM552" s="52">
        <v>-0.5</v>
      </c>
      <c r="AN552" s="52"/>
    </row>
    <row r="553" spans="1:40" s="4" customFormat="1">
      <c r="A553" s="52" t="s">
        <v>2</v>
      </c>
      <c r="B553" s="52" t="s">
        <v>513</v>
      </c>
      <c r="C553" s="52"/>
      <c r="D553" s="52"/>
      <c r="E553" s="52"/>
      <c r="F553" s="52"/>
      <c r="G553" s="52"/>
      <c r="H553" s="53"/>
      <c r="I553" s="52"/>
      <c r="J553" s="52"/>
      <c r="K553" s="52"/>
      <c r="L553" s="52"/>
      <c r="M553" s="52"/>
      <c r="N553" s="52"/>
      <c r="O553" s="52"/>
      <c r="P553" s="52"/>
      <c r="Q553" s="52"/>
      <c r="R553" s="52">
        <v>-0.5</v>
      </c>
      <c r="S553" s="52"/>
      <c r="T553" s="52"/>
      <c r="U553" s="52"/>
      <c r="V553" s="52"/>
      <c r="W553" s="52">
        <v>-0.5</v>
      </c>
      <c r="X553" s="52">
        <v>-0.5</v>
      </c>
      <c r="Y553" s="52"/>
      <c r="Z553" s="52"/>
      <c r="AA553" s="52"/>
      <c r="AB553" s="52">
        <v>-0.5</v>
      </c>
      <c r="AC553" s="52"/>
      <c r="AD553" s="52"/>
      <c r="AE553" s="52"/>
      <c r="AF553" s="52">
        <v>-0.5</v>
      </c>
      <c r="AG553" s="52"/>
      <c r="AH553" s="52">
        <v>-0.5</v>
      </c>
      <c r="AI553" s="52"/>
      <c r="AJ553" s="52"/>
      <c r="AK553" s="52"/>
      <c r="AL553" s="52"/>
      <c r="AM553" s="52"/>
      <c r="AN553" s="52"/>
    </row>
    <row r="554" spans="1:40" s="4" customFormat="1">
      <c r="A554" s="52" t="s">
        <v>2</v>
      </c>
      <c r="B554" s="52" t="s">
        <v>484</v>
      </c>
      <c r="C554" s="52"/>
      <c r="D554" s="52"/>
      <c r="E554" s="52"/>
      <c r="F554" s="52"/>
      <c r="G554" s="52"/>
      <c r="H554" s="53"/>
      <c r="I554" s="52"/>
      <c r="J554" s="52"/>
      <c r="K554" s="52"/>
      <c r="L554" s="52"/>
      <c r="M554" s="52"/>
      <c r="N554" s="52"/>
      <c r="O554" s="52"/>
      <c r="P554" s="52"/>
      <c r="Q554" s="52"/>
      <c r="R554" s="52"/>
      <c r="S554" s="52"/>
      <c r="T554" s="52"/>
      <c r="U554" s="52"/>
      <c r="V554" s="52"/>
      <c r="W554" s="52">
        <v>-0.5</v>
      </c>
      <c r="X554" s="52"/>
      <c r="Y554" s="52"/>
      <c r="Z554" s="52"/>
      <c r="AA554" s="52"/>
      <c r="AB554" s="52"/>
      <c r="AC554" s="52"/>
      <c r="AD554" s="52"/>
      <c r="AE554" s="52"/>
      <c r="AF554" s="52"/>
      <c r="AG554" s="52"/>
      <c r="AH554" s="52"/>
      <c r="AI554" s="52"/>
      <c r="AJ554" s="52"/>
      <c r="AK554" s="52"/>
      <c r="AL554" s="52"/>
      <c r="AM554" s="52"/>
      <c r="AN554" s="52"/>
    </row>
    <row r="555" spans="1:40" s="4" customFormat="1">
      <c r="A555" s="52" t="s">
        <v>2</v>
      </c>
      <c r="B555" s="52" t="s">
        <v>243</v>
      </c>
      <c r="C555" s="52"/>
      <c r="D555" s="52">
        <v>-0.5</v>
      </c>
      <c r="E555" s="52"/>
      <c r="F555" s="52"/>
      <c r="G555" s="52"/>
      <c r="H555" s="52">
        <v>-0.5</v>
      </c>
      <c r="I555" s="52"/>
      <c r="J555" s="52"/>
      <c r="K555" s="52"/>
      <c r="L555" s="52"/>
      <c r="M555" s="52"/>
      <c r="N555" s="52">
        <v>-0.5</v>
      </c>
      <c r="O555" s="52">
        <v>3</v>
      </c>
      <c r="P555" s="52"/>
      <c r="Q555" s="52"/>
      <c r="R555" s="52"/>
      <c r="S555" s="52"/>
      <c r="T555" s="52"/>
      <c r="U555" s="52"/>
      <c r="V555" s="52"/>
      <c r="W555" s="52"/>
      <c r="X555" s="52"/>
      <c r="Y555" s="52"/>
      <c r="Z555" s="52"/>
      <c r="AA555" s="52"/>
      <c r="AB555" s="52"/>
      <c r="AC555" s="52">
        <v>-0.5</v>
      </c>
      <c r="AD555" s="52"/>
      <c r="AE555" s="52"/>
      <c r="AF555" s="52">
        <v>-0.5</v>
      </c>
      <c r="AG555" s="52"/>
      <c r="AH555" s="52"/>
      <c r="AI555" s="52"/>
      <c r="AJ555" s="52"/>
      <c r="AK555" s="52"/>
      <c r="AL555" s="52"/>
      <c r="AM555" s="52"/>
      <c r="AN555" s="52"/>
    </row>
    <row r="556" spans="1:40" s="4" customFormat="1">
      <c r="A556" s="52" t="s">
        <v>2</v>
      </c>
      <c r="B556" s="52" t="s">
        <v>258</v>
      </c>
      <c r="C556" s="52"/>
      <c r="D556" s="52"/>
      <c r="E556" s="52"/>
      <c r="F556" s="52"/>
      <c r="G556" s="52"/>
      <c r="H556" s="53"/>
      <c r="I556" s="52"/>
      <c r="J556" s="52"/>
      <c r="K556" s="52"/>
      <c r="L556" s="52"/>
      <c r="M556" s="52"/>
      <c r="N556" s="52"/>
      <c r="O556" s="52"/>
      <c r="P556" s="52"/>
      <c r="Q556" s="52"/>
      <c r="R556" s="52"/>
      <c r="S556" s="52"/>
      <c r="T556" s="52"/>
      <c r="U556" s="52"/>
      <c r="V556" s="52"/>
      <c r="W556" s="52"/>
      <c r="X556" s="52"/>
      <c r="Y556" s="52"/>
      <c r="Z556" s="52"/>
      <c r="AA556" s="52">
        <v>-0.5</v>
      </c>
      <c r="AB556" s="52"/>
      <c r="AC556" s="52"/>
      <c r="AD556" s="52"/>
      <c r="AE556" s="52"/>
      <c r="AF556" s="52"/>
      <c r="AG556" s="52"/>
      <c r="AH556" s="52"/>
      <c r="AI556" s="52"/>
      <c r="AJ556" s="52"/>
      <c r="AK556" s="52"/>
      <c r="AL556" s="52"/>
      <c r="AM556" s="52"/>
      <c r="AN556" s="52"/>
    </row>
    <row r="557" spans="1:40" s="4" customFormat="1">
      <c r="A557" s="52" t="s">
        <v>2</v>
      </c>
      <c r="B557" s="52" t="s">
        <v>244</v>
      </c>
      <c r="C557" s="52"/>
      <c r="D557" s="52"/>
      <c r="E557" s="52"/>
      <c r="F557" s="52"/>
      <c r="G557" s="52"/>
      <c r="H557" s="53"/>
      <c r="I557" s="52"/>
      <c r="J557" s="52"/>
      <c r="K557" s="52"/>
      <c r="L557" s="52"/>
      <c r="M557" s="52"/>
      <c r="N557" s="52"/>
      <c r="O557" s="52"/>
      <c r="P557" s="52"/>
      <c r="Q557" s="52"/>
      <c r="R557" s="52"/>
      <c r="S557" s="52"/>
      <c r="T557" s="52"/>
      <c r="U557" s="52"/>
      <c r="V557" s="52"/>
      <c r="W557" s="52"/>
      <c r="X557" s="52"/>
      <c r="Y557" s="52"/>
      <c r="Z557" s="52"/>
      <c r="AA557" s="52"/>
      <c r="AB557" s="52"/>
      <c r="AC557" s="52"/>
      <c r="AD557" s="52"/>
      <c r="AE557" s="52"/>
      <c r="AF557" s="52"/>
      <c r="AG557" s="52"/>
      <c r="AH557" s="52"/>
      <c r="AI557" s="52"/>
      <c r="AJ557" s="52"/>
      <c r="AK557" s="52"/>
      <c r="AL557" s="52"/>
      <c r="AM557" s="52"/>
      <c r="AN557" s="52"/>
    </row>
    <row r="558" spans="1:40" s="4" customFormat="1">
      <c r="A558" s="52" t="s">
        <v>2</v>
      </c>
      <c r="B558" s="52" t="s">
        <v>610</v>
      </c>
      <c r="C558" s="52"/>
      <c r="D558" s="52"/>
      <c r="E558" s="52"/>
      <c r="F558" s="52"/>
      <c r="G558" s="52"/>
      <c r="H558" s="53"/>
      <c r="I558" s="52"/>
      <c r="J558" s="52"/>
      <c r="K558" s="52"/>
      <c r="L558" s="52"/>
      <c r="M558" s="52"/>
      <c r="N558" s="52"/>
      <c r="O558" s="52"/>
      <c r="P558" s="52"/>
      <c r="Q558" s="52"/>
      <c r="R558" s="52"/>
      <c r="S558" s="52"/>
      <c r="T558" s="52"/>
      <c r="U558" s="52"/>
      <c r="V558" s="52"/>
      <c r="W558" s="52"/>
      <c r="X558" s="52"/>
      <c r="Y558" s="52"/>
      <c r="Z558" s="52"/>
      <c r="AA558" s="52"/>
      <c r="AB558" s="52"/>
      <c r="AC558" s="52"/>
      <c r="AD558" s="52"/>
      <c r="AE558" s="52"/>
      <c r="AF558" s="52"/>
      <c r="AG558" s="52"/>
      <c r="AH558" s="52"/>
      <c r="AI558" s="52"/>
      <c r="AJ558" s="52"/>
      <c r="AK558" s="52"/>
      <c r="AL558" s="52"/>
      <c r="AM558" s="52"/>
      <c r="AN558" s="52"/>
    </row>
    <row r="559" spans="1:40" s="4" customFormat="1">
      <c r="A559" s="52" t="s">
        <v>8</v>
      </c>
      <c r="B559" s="52" t="s">
        <v>245</v>
      </c>
      <c r="C559" s="52"/>
      <c r="D559" s="52"/>
      <c r="E559" s="52"/>
      <c r="F559" s="52"/>
      <c r="G559" s="52"/>
      <c r="H559" s="53"/>
      <c r="I559" s="52"/>
      <c r="J559" s="52"/>
      <c r="K559" s="52">
        <v>-1</v>
      </c>
      <c r="L559" s="52"/>
      <c r="M559" s="52">
        <v>-0.5</v>
      </c>
      <c r="N559" s="52"/>
      <c r="O559" s="52"/>
      <c r="P559" s="52"/>
      <c r="Q559" s="52">
        <v>-0.5</v>
      </c>
      <c r="R559" s="52"/>
      <c r="S559" s="52"/>
      <c r="T559" s="52"/>
      <c r="U559" s="52"/>
      <c r="V559" s="52"/>
      <c r="W559" s="52"/>
      <c r="X559" s="52"/>
      <c r="Y559" s="52"/>
      <c r="Z559" s="52"/>
      <c r="AA559" s="52"/>
      <c r="AB559" s="52"/>
      <c r="AC559" s="52"/>
      <c r="AD559" s="52"/>
      <c r="AE559" s="52"/>
      <c r="AF559" s="52"/>
      <c r="AG559" s="52"/>
      <c r="AH559" s="52"/>
      <c r="AI559" s="52"/>
      <c r="AJ559" s="52"/>
      <c r="AK559" s="52"/>
      <c r="AL559" s="52"/>
      <c r="AM559" s="52"/>
      <c r="AN559" s="52"/>
    </row>
    <row r="560" spans="1:40" s="4" customFormat="1">
      <c r="A560" s="52" t="s">
        <v>8</v>
      </c>
      <c r="B560" s="52" t="s">
        <v>472</v>
      </c>
      <c r="C560" s="52"/>
      <c r="D560" s="52"/>
      <c r="E560" s="52"/>
      <c r="F560" s="52"/>
      <c r="G560" s="52"/>
      <c r="H560" s="53"/>
      <c r="I560" s="52"/>
      <c r="J560" s="52">
        <v>3</v>
      </c>
      <c r="K560" s="52"/>
      <c r="L560" s="52"/>
      <c r="M560" s="52"/>
      <c r="N560" s="52">
        <v>-0.5</v>
      </c>
      <c r="O560" s="52"/>
      <c r="P560" s="52"/>
      <c r="Q560" s="52"/>
      <c r="R560" s="52"/>
      <c r="S560" s="52"/>
      <c r="T560" s="52"/>
      <c r="U560" s="52"/>
      <c r="V560" s="52"/>
      <c r="W560" s="52"/>
      <c r="X560" s="52"/>
      <c r="Y560" s="52"/>
      <c r="Z560" s="52"/>
      <c r="AA560" s="52"/>
      <c r="AB560" s="52"/>
      <c r="AC560" s="52"/>
      <c r="AD560" s="52"/>
      <c r="AE560" s="52"/>
      <c r="AF560" s="52"/>
      <c r="AG560" s="52"/>
      <c r="AH560" s="52"/>
      <c r="AI560" s="52"/>
      <c r="AJ560" s="52"/>
      <c r="AK560" s="52"/>
      <c r="AL560" s="52"/>
      <c r="AM560" s="52"/>
      <c r="AN560" s="52"/>
    </row>
    <row r="561" spans="1:40" s="4" customFormat="1">
      <c r="A561" s="52" t="s">
        <v>8</v>
      </c>
      <c r="B561" s="52" t="s">
        <v>246</v>
      </c>
      <c r="C561" s="52">
        <v>3</v>
      </c>
      <c r="D561" s="52"/>
      <c r="E561" s="52"/>
      <c r="F561" s="52"/>
      <c r="G561" s="52"/>
      <c r="H561" s="53"/>
      <c r="I561" s="52">
        <v>-0.5</v>
      </c>
      <c r="J561" s="52"/>
      <c r="K561" s="52"/>
      <c r="L561" s="52"/>
      <c r="M561" s="52"/>
      <c r="N561" s="52" t="s">
        <v>429</v>
      </c>
      <c r="O561" s="52"/>
      <c r="P561" s="52"/>
      <c r="Q561" s="52"/>
      <c r="R561" s="52"/>
      <c r="S561" s="52">
        <v>-0.5</v>
      </c>
      <c r="T561" s="52"/>
      <c r="U561" s="52"/>
      <c r="V561" s="52">
        <v>3</v>
      </c>
      <c r="W561" s="52"/>
      <c r="X561" s="52"/>
      <c r="Y561" s="52"/>
      <c r="Z561" s="52"/>
      <c r="AA561" s="52"/>
      <c r="AB561" s="52"/>
      <c r="AC561" s="52"/>
      <c r="AD561" s="52"/>
      <c r="AE561" s="52"/>
      <c r="AF561" s="52"/>
      <c r="AG561" s="52"/>
      <c r="AH561" s="52"/>
      <c r="AI561" s="52"/>
      <c r="AJ561" s="52"/>
      <c r="AK561" s="52"/>
      <c r="AL561" s="52"/>
      <c r="AM561" s="52"/>
      <c r="AN561" s="52"/>
    </row>
    <row r="562" spans="1:40" s="4" customFormat="1">
      <c r="A562" s="52" t="s">
        <v>8</v>
      </c>
      <c r="B562" s="52" t="s">
        <v>247</v>
      </c>
      <c r="C562" s="52">
        <v>3</v>
      </c>
      <c r="D562" s="52"/>
      <c r="E562" s="52">
        <v>3</v>
      </c>
      <c r="F562" s="52">
        <v>2</v>
      </c>
      <c r="G562" s="52">
        <v>4.5</v>
      </c>
      <c r="H562" s="53"/>
      <c r="I562" s="52">
        <v>2</v>
      </c>
      <c r="J562" s="52">
        <v>-3</v>
      </c>
      <c r="K562" s="52"/>
      <c r="L562" s="52">
        <v>1.5</v>
      </c>
      <c r="M562" s="52">
        <v>3</v>
      </c>
      <c r="N562" s="52"/>
      <c r="O562" s="52"/>
      <c r="P562" s="52"/>
      <c r="Q562" s="52">
        <v>-0.5</v>
      </c>
      <c r="R562" s="52"/>
      <c r="S562" s="52">
        <v>3</v>
      </c>
      <c r="T562" s="52"/>
      <c r="U562" s="52"/>
      <c r="V562" s="52"/>
      <c r="W562" s="52">
        <v>2</v>
      </c>
      <c r="X562" s="52"/>
      <c r="Y562" s="52"/>
      <c r="Z562" s="52">
        <v>3</v>
      </c>
      <c r="AA562" s="52"/>
      <c r="AB562" s="52"/>
      <c r="AC562" s="52"/>
      <c r="AD562" s="52"/>
      <c r="AE562" s="52"/>
      <c r="AF562" s="52"/>
      <c r="AG562" s="52">
        <v>3</v>
      </c>
      <c r="AH562" s="52"/>
      <c r="AI562" s="52">
        <v>2.5</v>
      </c>
      <c r="AJ562" s="52"/>
      <c r="AK562" s="52"/>
      <c r="AL562" s="52"/>
      <c r="AM562" s="52"/>
      <c r="AN562" s="52">
        <v>-3</v>
      </c>
    </row>
    <row r="563" spans="1:40" s="4" customFormat="1">
      <c r="A563" s="52" t="s">
        <v>8</v>
      </c>
      <c r="B563" s="52" t="s">
        <v>248</v>
      </c>
      <c r="C563" s="52"/>
      <c r="D563" s="52"/>
      <c r="E563" s="52">
        <v>-0.5</v>
      </c>
      <c r="F563" s="52"/>
      <c r="G563" s="52"/>
      <c r="H563" s="53"/>
      <c r="I563" s="52"/>
      <c r="J563" s="52"/>
      <c r="K563" s="52"/>
      <c r="L563" s="52"/>
      <c r="M563" s="52"/>
      <c r="N563" s="52">
        <v>-0.5</v>
      </c>
      <c r="O563" s="52">
        <v>6</v>
      </c>
      <c r="P563" s="52">
        <v>3</v>
      </c>
      <c r="Q563" s="52"/>
      <c r="R563" s="52"/>
      <c r="S563" s="52"/>
      <c r="T563" s="52"/>
      <c r="U563" s="52"/>
      <c r="V563" s="52"/>
      <c r="W563" s="52"/>
      <c r="X563" s="52"/>
      <c r="Y563" s="52"/>
      <c r="Z563" s="52">
        <v>2.5</v>
      </c>
      <c r="AA563" s="52">
        <v>-0.5</v>
      </c>
      <c r="AB563" s="52"/>
      <c r="AC563" s="52"/>
      <c r="AD563" s="52"/>
      <c r="AE563" s="52"/>
      <c r="AF563" s="52"/>
      <c r="AG563" s="52">
        <v>2.5</v>
      </c>
      <c r="AH563" s="52"/>
      <c r="AI563" s="52"/>
      <c r="AJ563" s="52"/>
      <c r="AK563" s="52">
        <v>3</v>
      </c>
      <c r="AL563" s="52"/>
      <c r="AM563" s="52"/>
      <c r="AN563" s="52"/>
    </row>
    <row r="564" spans="1:40" s="4" customFormat="1">
      <c r="A564" s="52" t="s">
        <v>8</v>
      </c>
      <c r="B564" s="52" t="s">
        <v>249</v>
      </c>
      <c r="C564" s="52">
        <v>-0.5</v>
      </c>
      <c r="D564" s="52"/>
      <c r="E564" s="52"/>
      <c r="F564" s="52">
        <v>-0.5</v>
      </c>
      <c r="G564" s="52"/>
      <c r="H564" s="53"/>
      <c r="I564" s="52"/>
      <c r="J564" s="52">
        <v>2.5</v>
      </c>
      <c r="K564" s="52"/>
      <c r="L564" s="52"/>
      <c r="M564" s="52"/>
      <c r="N564" s="52"/>
      <c r="O564" s="52"/>
      <c r="P564" s="52"/>
      <c r="Q564" s="52"/>
      <c r="R564" s="52">
        <v>2.5</v>
      </c>
      <c r="S564" s="52"/>
      <c r="T564" s="52"/>
      <c r="U564" s="52"/>
      <c r="V564" s="52"/>
      <c r="W564" s="52"/>
      <c r="X564" s="52"/>
      <c r="Y564" s="52"/>
      <c r="Z564" s="52"/>
      <c r="AA564" s="52"/>
      <c r="AB564" s="52"/>
      <c r="AC564" s="52"/>
      <c r="AD564" s="52"/>
      <c r="AE564" s="52"/>
      <c r="AF564" s="52"/>
      <c r="AG564" s="52"/>
      <c r="AH564" s="52">
        <v>3</v>
      </c>
      <c r="AI564" s="52"/>
      <c r="AJ564" s="52"/>
      <c r="AK564" s="52"/>
      <c r="AL564" s="52"/>
      <c r="AM564" s="52"/>
      <c r="AN564" s="52"/>
    </row>
    <row r="565" spans="1:40" s="4" customFormat="1">
      <c r="A565" s="52" t="s">
        <v>8</v>
      </c>
      <c r="B565" s="52" t="s">
        <v>507</v>
      </c>
      <c r="C565" s="52"/>
      <c r="D565" s="52"/>
      <c r="E565" s="52"/>
      <c r="F565" s="52"/>
      <c r="G565" s="52"/>
      <c r="H565" s="53"/>
      <c r="I565" s="52"/>
      <c r="J565" s="52">
        <v>-0.5</v>
      </c>
      <c r="K565" s="52"/>
      <c r="L565" s="52"/>
      <c r="M565" s="52"/>
      <c r="N565" s="52"/>
      <c r="O565" s="52"/>
      <c r="P565" s="52"/>
      <c r="Q565" s="52"/>
      <c r="R565" s="52"/>
      <c r="S565" s="52"/>
      <c r="T565" s="52"/>
      <c r="U565" s="52"/>
      <c r="V565" s="52"/>
      <c r="W565" s="52"/>
      <c r="X565" s="52"/>
      <c r="Y565" s="52"/>
      <c r="Z565" s="52"/>
      <c r="AA565" s="52"/>
      <c r="AB565" s="52"/>
      <c r="AC565" s="52"/>
      <c r="AD565" s="52"/>
      <c r="AE565" s="52"/>
      <c r="AF565" s="52"/>
      <c r="AG565" s="52"/>
      <c r="AH565" s="52"/>
      <c r="AI565" s="52"/>
      <c r="AJ565" s="52"/>
      <c r="AK565" s="52"/>
      <c r="AL565" s="52"/>
      <c r="AM565" s="52"/>
      <c r="AN565" s="52"/>
    </row>
    <row r="566" spans="1:40" s="4" customFormat="1">
      <c r="A566" s="52" t="s">
        <v>8</v>
      </c>
      <c r="B566" s="52" t="s">
        <v>230</v>
      </c>
      <c r="C566" s="52"/>
      <c r="D566" s="52"/>
      <c r="E566" s="52"/>
      <c r="F566" s="52"/>
      <c r="G566" s="52"/>
      <c r="H566" s="53"/>
      <c r="I566" s="52"/>
      <c r="J566" s="52"/>
      <c r="K566" s="52"/>
      <c r="L566" s="52"/>
      <c r="M566" s="52"/>
      <c r="N566" s="52"/>
      <c r="O566" s="52"/>
      <c r="P566" s="52"/>
      <c r="Q566" s="52"/>
      <c r="R566" s="52"/>
      <c r="S566" s="52"/>
      <c r="T566" s="52"/>
      <c r="U566" s="52"/>
      <c r="V566" s="52"/>
      <c r="W566" s="52"/>
      <c r="X566" s="52"/>
      <c r="Y566" s="52"/>
      <c r="Z566" s="52"/>
      <c r="AA566" s="52"/>
      <c r="AB566" s="52"/>
      <c r="AC566" s="52"/>
      <c r="AD566" s="52"/>
      <c r="AE566" s="52"/>
      <c r="AF566" s="52"/>
      <c r="AG566" s="52"/>
      <c r="AH566" s="52"/>
      <c r="AI566" s="52"/>
      <c r="AJ566" s="52">
        <v>3</v>
      </c>
      <c r="AK566" s="52"/>
      <c r="AL566" s="52"/>
      <c r="AM566" s="52"/>
      <c r="AN566" s="52">
        <v>3</v>
      </c>
    </row>
    <row r="567" spans="1:40" s="4" customFormat="1">
      <c r="A567" s="52" t="s">
        <v>8</v>
      </c>
      <c r="B567" s="52" t="s">
        <v>578</v>
      </c>
      <c r="C567" s="52"/>
      <c r="D567" s="52"/>
      <c r="E567" s="52"/>
      <c r="F567" s="52"/>
      <c r="G567" s="52"/>
      <c r="H567" s="53"/>
      <c r="I567" s="52"/>
      <c r="J567" s="52"/>
      <c r="K567" s="52"/>
      <c r="L567" s="52"/>
      <c r="M567" s="52"/>
      <c r="N567" s="52"/>
      <c r="O567" s="52"/>
      <c r="P567" s="52"/>
      <c r="Q567" s="52"/>
      <c r="R567" s="52"/>
      <c r="S567" s="52"/>
      <c r="T567" s="52"/>
      <c r="U567" s="52"/>
      <c r="V567" s="52"/>
      <c r="W567" s="52"/>
      <c r="X567" s="52"/>
      <c r="Y567" s="52"/>
      <c r="Z567" s="52"/>
      <c r="AA567" s="52"/>
      <c r="AB567" s="52"/>
      <c r="AC567" s="52">
        <v>-0.5</v>
      </c>
      <c r="AD567" s="52"/>
      <c r="AE567" s="52"/>
      <c r="AF567" s="52"/>
      <c r="AG567" s="52"/>
      <c r="AH567" s="52"/>
      <c r="AI567" s="52"/>
      <c r="AJ567" s="52">
        <v>3</v>
      </c>
      <c r="AK567" s="52"/>
      <c r="AL567" s="52"/>
      <c r="AM567" s="52"/>
      <c r="AN567" s="52"/>
    </row>
    <row r="568" spans="1:40" s="4" customFormat="1">
      <c r="A568" s="52" t="s">
        <v>8</v>
      </c>
      <c r="B568" s="52" t="s">
        <v>250</v>
      </c>
      <c r="C568" s="52"/>
      <c r="D568" s="52"/>
      <c r="E568" s="52"/>
      <c r="F568" s="52">
        <v>-0.5</v>
      </c>
      <c r="G568" s="52"/>
      <c r="H568" s="52">
        <v>-0.5</v>
      </c>
      <c r="I568" s="52">
        <v>-0.5</v>
      </c>
      <c r="J568" s="52"/>
      <c r="K568" s="52"/>
      <c r="L568" s="52">
        <v>-0.5</v>
      </c>
      <c r="M568" s="52"/>
      <c r="N568" s="52">
        <v>-0.5</v>
      </c>
      <c r="O568" s="52">
        <v>-0.5</v>
      </c>
      <c r="P568" s="52">
        <v>-0.5</v>
      </c>
      <c r="Q568" s="52"/>
      <c r="R568" s="52"/>
      <c r="S568" s="52">
        <v>2.5</v>
      </c>
      <c r="T568" s="52">
        <v>-0.5</v>
      </c>
      <c r="U568" s="52"/>
      <c r="V568" s="52"/>
      <c r="W568" s="52">
        <v>-0.5</v>
      </c>
      <c r="X568" s="52"/>
      <c r="Y568" s="52"/>
      <c r="Z568" s="52">
        <v>-0.5</v>
      </c>
      <c r="AA568" s="52"/>
      <c r="AB568" s="52"/>
      <c r="AC568" s="52">
        <v>-0.5</v>
      </c>
      <c r="AD568" s="52"/>
      <c r="AE568" s="52"/>
      <c r="AF568" s="52">
        <v>-0.5</v>
      </c>
      <c r="AG568" s="52"/>
      <c r="AH568" s="52"/>
      <c r="AI568" s="52"/>
      <c r="AJ568" s="52">
        <v>-0.5</v>
      </c>
      <c r="AK568" s="52"/>
      <c r="AL568" s="52"/>
      <c r="AM568" s="52"/>
      <c r="AN568" s="52">
        <v>-0.5</v>
      </c>
    </row>
    <row r="569" spans="1:40" s="4" customFormat="1">
      <c r="A569" s="52" t="s">
        <v>14</v>
      </c>
      <c r="B569" s="52" t="s">
        <v>506</v>
      </c>
      <c r="C569" s="52"/>
      <c r="D569" s="52"/>
      <c r="E569" s="52"/>
      <c r="F569" s="52"/>
      <c r="G569" s="52"/>
      <c r="H569" s="53"/>
      <c r="I569" s="52"/>
      <c r="J569" s="52"/>
      <c r="K569" s="52"/>
      <c r="L569" s="52">
        <v>-0.5</v>
      </c>
      <c r="M569" s="52"/>
      <c r="N569" s="52"/>
      <c r="O569" s="52"/>
      <c r="P569" s="52"/>
      <c r="Q569" s="52"/>
      <c r="R569" s="52"/>
      <c r="S569" s="52"/>
      <c r="T569" s="52"/>
      <c r="U569" s="52"/>
      <c r="V569" s="52"/>
      <c r="W569" s="52"/>
      <c r="X569" s="52"/>
      <c r="Y569" s="52"/>
      <c r="Z569" s="52"/>
      <c r="AA569" s="52"/>
      <c r="AB569" s="52"/>
      <c r="AC569" s="52"/>
      <c r="AD569" s="52"/>
      <c r="AE569" s="52"/>
      <c r="AF569" s="52"/>
      <c r="AG569" s="52"/>
      <c r="AH569" s="52"/>
      <c r="AI569" s="52"/>
      <c r="AJ569" s="52"/>
      <c r="AK569" s="52"/>
      <c r="AL569" s="52"/>
      <c r="AM569" s="52"/>
      <c r="AN569" s="52"/>
    </row>
    <row r="570" spans="1:40" s="4" customFormat="1">
      <c r="A570" s="52" t="s">
        <v>14</v>
      </c>
      <c r="B570" s="52" t="s">
        <v>251</v>
      </c>
      <c r="C570" s="52">
        <v>-0.5</v>
      </c>
      <c r="D570" s="52"/>
      <c r="E570" s="52"/>
      <c r="F570" s="52"/>
      <c r="G570" s="52"/>
      <c r="H570" s="52">
        <v>-0.5</v>
      </c>
      <c r="I570" s="52">
        <v>2.5</v>
      </c>
      <c r="J570" s="52">
        <v>2.5</v>
      </c>
      <c r="K570" s="52"/>
      <c r="L570" s="52">
        <v>2.5</v>
      </c>
      <c r="M570" s="52"/>
      <c r="N570" s="52">
        <v>3</v>
      </c>
      <c r="O570" s="52">
        <v>3</v>
      </c>
      <c r="P570" s="52"/>
      <c r="Q570" s="52"/>
      <c r="R570" s="52">
        <v>2.5</v>
      </c>
      <c r="S570" s="52">
        <v>6</v>
      </c>
      <c r="T570" s="52">
        <v>3</v>
      </c>
      <c r="U570" s="52"/>
      <c r="V570" s="52">
        <v>2.5</v>
      </c>
      <c r="W570" s="52">
        <v>-3</v>
      </c>
      <c r="X570" s="52">
        <v>3</v>
      </c>
      <c r="Y570" s="52">
        <v>3</v>
      </c>
      <c r="Z570" s="52">
        <v>3</v>
      </c>
      <c r="AA570" s="52"/>
      <c r="AB570" s="52"/>
      <c r="AC570" s="52"/>
      <c r="AD570" s="52"/>
      <c r="AE570" s="52">
        <v>9</v>
      </c>
      <c r="AF570" s="52">
        <v>2.5</v>
      </c>
      <c r="AG570" s="52"/>
      <c r="AH570" s="52">
        <v>2.5</v>
      </c>
      <c r="AI570" s="52">
        <v>2.5</v>
      </c>
      <c r="AJ570" s="52">
        <v>3</v>
      </c>
      <c r="AK570" s="52">
        <v>3</v>
      </c>
      <c r="AL570" s="52"/>
      <c r="AM570" s="52">
        <v>2</v>
      </c>
      <c r="AN570" s="52"/>
    </row>
    <row r="571" spans="1:40" s="4" customFormat="1">
      <c r="A571" s="52" t="s">
        <v>14</v>
      </c>
      <c r="B571" s="52" t="s">
        <v>344</v>
      </c>
      <c r="C571" s="52"/>
      <c r="D571" s="52">
        <v>-0.5</v>
      </c>
      <c r="E571" s="52"/>
      <c r="F571" s="52"/>
      <c r="G571" s="52"/>
      <c r="H571" s="53"/>
      <c r="I571" s="52"/>
      <c r="J571" s="52"/>
      <c r="K571" s="52"/>
      <c r="L571" s="52"/>
      <c r="M571" s="52"/>
      <c r="N571" s="52"/>
      <c r="O571" s="52"/>
      <c r="P571" s="52"/>
      <c r="Q571" s="52"/>
      <c r="R571" s="52"/>
      <c r="S571" s="52"/>
      <c r="T571" s="52"/>
      <c r="U571" s="52"/>
      <c r="V571" s="52"/>
      <c r="W571" s="52"/>
      <c r="X571" s="52"/>
      <c r="Y571" s="52"/>
      <c r="Z571" s="52"/>
      <c r="AA571" s="52"/>
      <c r="AB571" s="52"/>
      <c r="AC571" s="52"/>
      <c r="AD571" s="52"/>
      <c r="AE571" s="52"/>
      <c r="AF571" s="52"/>
      <c r="AG571" s="52"/>
      <c r="AH571" s="52"/>
      <c r="AI571" s="52"/>
      <c r="AJ571" s="52"/>
      <c r="AK571" s="52"/>
      <c r="AL571" s="52"/>
      <c r="AM571" s="52"/>
      <c r="AN571" s="52">
        <v>3</v>
      </c>
    </row>
    <row r="572" spans="1:40" s="4" customFormat="1">
      <c r="A572" s="52" t="s">
        <v>14</v>
      </c>
      <c r="B572" s="52" t="s">
        <v>252</v>
      </c>
      <c r="C572" s="52"/>
      <c r="D572" s="52"/>
      <c r="E572" s="52"/>
      <c r="F572" s="52"/>
      <c r="G572" s="52"/>
      <c r="H572" s="53"/>
      <c r="I572" s="52"/>
      <c r="J572" s="52"/>
      <c r="K572" s="52"/>
      <c r="L572" s="52"/>
      <c r="M572" s="52"/>
      <c r="N572" s="52"/>
      <c r="O572" s="52"/>
      <c r="P572" s="52"/>
      <c r="Q572" s="52"/>
      <c r="R572" s="52"/>
      <c r="S572" s="52"/>
      <c r="T572" s="52">
        <v>-0.5</v>
      </c>
      <c r="U572" s="52"/>
      <c r="V572" s="52"/>
      <c r="W572" s="52"/>
      <c r="X572" s="52"/>
      <c r="Y572" s="52"/>
      <c r="Z572" s="52"/>
      <c r="AA572" s="52"/>
      <c r="AB572" s="52"/>
      <c r="AC572" s="52"/>
      <c r="AD572" s="52"/>
      <c r="AE572" s="52"/>
      <c r="AF572" s="52"/>
      <c r="AG572" s="52"/>
      <c r="AH572" s="52"/>
      <c r="AI572" s="52"/>
      <c r="AJ572" s="52"/>
      <c r="AK572" s="52"/>
      <c r="AL572" s="52"/>
      <c r="AM572" s="52"/>
      <c r="AN572" s="52"/>
    </row>
    <row r="573" spans="1:40" s="4" customFormat="1">
      <c r="A573" s="146" t="s">
        <v>299</v>
      </c>
      <c r="B573" s="146"/>
      <c r="C573" s="146"/>
      <c r="D573" s="146"/>
      <c r="E573" s="146"/>
      <c r="F573" s="146"/>
      <c r="G573" s="146"/>
      <c r="H573" s="146"/>
      <c r="I573" s="146"/>
      <c r="J573" s="146"/>
      <c r="K573" s="146"/>
      <c r="L573" s="146"/>
      <c r="M573" s="146"/>
      <c r="N573" s="146"/>
      <c r="O573" s="146"/>
      <c r="P573" s="146"/>
      <c r="Q573" s="146"/>
      <c r="R573" s="146"/>
      <c r="S573" s="146"/>
      <c r="T573" s="146"/>
      <c r="U573" s="146"/>
      <c r="V573" s="146"/>
      <c r="W573" s="146"/>
      <c r="X573" s="146"/>
      <c r="Y573" s="146"/>
      <c r="Z573" s="146"/>
      <c r="AA573" s="146"/>
      <c r="AB573" s="146"/>
      <c r="AC573" s="146"/>
      <c r="AD573" s="146"/>
      <c r="AE573" s="146"/>
      <c r="AF573" s="146"/>
      <c r="AG573" s="146"/>
      <c r="AH573" s="146"/>
      <c r="AI573" s="146"/>
      <c r="AJ573" s="146"/>
      <c r="AK573" s="146"/>
      <c r="AL573" s="146"/>
      <c r="AM573" s="146"/>
      <c r="AN573" s="146"/>
    </row>
    <row r="574" spans="1:40" s="4" customFormat="1">
      <c r="A574" s="28" t="s">
        <v>0</v>
      </c>
      <c r="B574" s="28" t="s">
        <v>523</v>
      </c>
      <c r="C574" s="28"/>
      <c r="D574" s="28"/>
      <c r="E574" s="28"/>
      <c r="F574" s="28"/>
      <c r="G574" s="28"/>
      <c r="H574" s="28"/>
      <c r="I574" s="28"/>
      <c r="J574" s="28"/>
      <c r="K574" s="28"/>
      <c r="L574" s="28">
        <v>-1</v>
      </c>
      <c r="M574" s="28">
        <v>-3</v>
      </c>
      <c r="N574" s="28">
        <v>-1</v>
      </c>
      <c r="O574" s="28"/>
      <c r="P574" s="28">
        <v>-1</v>
      </c>
      <c r="Q574" s="28">
        <v>-3</v>
      </c>
      <c r="R574" s="28">
        <v>-2</v>
      </c>
      <c r="S574" s="28">
        <v>-1</v>
      </c>
      <c r="T574" s="28">
        <v>-3</v>
      </c>
      <c r="U574" s="28"/>
      <c r="V574" s="28">
        <v>-3</v>
      </c>
      <c r="W574" s="28">
        <v>-1</v>
      </c>
      <c r="X574" s="28"/>
      <c r="Y574" s="28"/>
      <c r="Z574" s="28"/>
      <c r="AA574" s="28"/>
      <c r="AB574" s="28"/>
      <c r="AC574" s="28"/>
      <c r="AD574" s="28"/>
      <c r="AE574" s="28"/>
      <c r="AF574" s="28"/>
      <c r="AG574" s="28"/>
      <c r="AH574" s="28"/>
      <c r="AI574" s="28"/>
      <c r="AJ574" s="28"/>
      <c r="AK574" s="28"/>
      <c r="AL574" s="28"/>
      <c r="AM574" s="28"/>
      <c r="AN574" s="28">
        <v>-3</v>
      </c>
    </row>
    <row r="575" spans="1:40" s="4" customFormat="1">
      <c r="A575" s="28" t="s">
        <v>0</v>
      </c>
      <c r="B575" s="28" t="s">
        <v>253</v>
      </c>
      <c r="C575" s="28">
        <v>-2.5</v>
      </c>
      <c r="D575" s="28">
        <v>-1</v>
      </c>
      <c r="E575" s="28">
        <v>-1</v>
      </c>
      <c r="F575" s="28">
        <v>-2</v>
      </c>
      <c r="G575" s="28"/>
      <c r="H575" s="29">
        <v>-2</v>
      </c>
      <c r="I575" s="28"/>
      <c r="J575" s="28">
        <v>-1</v>
      </c>
      <c r="K575" s="28">
        <v>-1</v>
      </c>
      <c r="L575" s="28"/>
      <c r="M575" s="28"/>
      <c r="N575" s="28"/>
      <c r="O575" s="28"/>
      <c r="P575" s="28"/>
      <c r="Q575" s="28"/>
      <c r="R575" s="28"/>
      <c r="S575" s="28"/>
      <c r="T575" s="28"/>
      <c r="U575" s="28">
        <v>-3.5</v>
      </c>
      <c r="V575" s="28"/>
      <c r="W575" s="28"/>
      <c r="X575" s="28"/>
      <c r="Y575" s="28"/>
      <c r="Z575" s="28"/>
      <c r="AA575" s="28"/>
      <c r="AB575" s="28"/>
      <c r="AC575" s="28"/>
      <c r="AD575" s="28"/>
      <c r="AE575" s="28"/>
      <c r="AF575" s="28"/>
      <c r="AG575" s="28"/>
      <c r="AH575" s="28"/>
      <c r="AI575" s="28"/>
      <c r="AJ575" s="28"/>
      <c r="AK575" s="28"/>
      <c r="AL575" s="28"/>
      <c r="AM575" s="28"/>
      <c r="AN575" s="28"/>
    </row>
    <row r="576" spans="1:40" s="4" customFormat="1">
      <c r="A576" s="28" t="s">
        <v>0</v>
      </c>
      <c r="B576" s="28" t="s">
        <v>582</v>
      </c>
      <c r="C576" s="28"/>
      <c r="D576" s="28"/>
      <c r="E576" s="28"/>
      <c r="F576" s="28"/>
      <c r="G576" s="28"/>
      <c r="H576" s="29"/>
      <c r="I576" s="28"/>
      <c r="J576" s="28"/>
      <c r="K576" s="28"/>
      <c r="L576" s="28"/>
      <c r="M576" s="28"/>
      <c r="N576" s="28"/>
      <c r="O576" s="28"/>
      <c r="P576" s="28"/>
      <c r="Q576" s="28"/>
      <c r="R576" s="28"/>
      <c r="S576" s="28"/>
      <c r="T576" s="28"/>
      <c r="U576" s="28"/>
      <c r="V576" s="28"/>
      <c r="W576" s="28"/>
      <c r="X576" s="28"/>
      <c r="Y576" s="28"/>
      <c r="Z576" s="28">
        <v>-3</v>
      </c>
      <c r="AA576" s="28">
        <v>-1</v>
      </c>
      <c r="AB576" s="28">
        <v>-3</v>
      </c>
      <c r="AC576" s="28"/>
      <c r="AD576" s="28">
        <v>-3</v>
      </c>
      <c r="AE576" s="28"/>
      <c r="AF576" s="28">
        <v>-0.5</v>
      </c>
      <c r="AG576" s="28"/>
      <c r="AH576" s="28">
        <v>-2</v>
      </c>
      <c r="AI576" s="28">
        <v>-2</v>
      </c>
      <c r="AJ576" s="28">
        <v>-1</v>
      </c>
      <c r="AK576" s="28">
        <v>-2</v>
      </c>
      <c r="AL576" s="28">
        <v>-3</v>
      </c>
      <c r="AM576" s="28">
        <v>-2</v>
      </c>
      <c r="AN576" s="28"/>
    </row>
    <row r="577" spans="1:40" s="4" customFormat="1">
      <c r="A577" s="28" t="s">
        <v>2</v>
      </c>
      <c r="B577" s="28" t="s">
        <v>254</v>
      </c>
      <c r="C577" s="28"/>
      <c r="D577" s="28"/>
      <c r="E577" s="28"/>
      <c r="F577" s="28">
        <v>-0.5</v>
      </c>
      <c r="G577" s="28"/>
      <c r="H577" s="29"/>
      <c r="I577" s="28"/>
      <c r="J577" s="28"/>
      <c r="K577" s="28"/>
      <c r="L577" s="28"/>
      <c r="M577" s="28"/>
      <c r="N577" s="28">
        <v>-0.5</v>
      </c>
      <c r="O577" s="28"/>
      <c r="P577" s="28"/>
      <c r="Q577" s="28">
        <v>3</v>
      </c>
      <c r="R577" s="28"/>
      <c r="S577" s="28"/>
      <c r="T577" s="28"/>
      <c r="U577" s="28"/>
      <c r="V577" s="28"/>
      <c r="W577" s="28"/>
      <c r="X577" s="28"/>
      <c r="Y577" s="28"/>
      <c r="Z577" s="28">
        <v>2.5</v>
      </c>
      <c r="AA577" s="28"/>
      <c r="AB577" s="28"/>
      <c r="AC577" s="28"/>
      <c r="AD577" s="28">
        <v>3</v>
      </c>
      <c r="AE577" s="28">
        <v>-0.5</v>
      </c>
      <c r="AF577" s="28"/>
      <c r="AG577" s="28"/>
      <c r="AH577" s="28"/>
      <c r="AI577" s="28"/>
      <c r="AJ577" s="28"/>
      <c r="AK577" s="28"/>
      <c r="AL577" s="28"/>
      <c r="AM577" s="28"/>
      <c r="AN577" s="28"/>
    </row>
    <row r="578" spans="1:40" s="4" customFormat="1">
      <c r="A578" s="28" t="s">
        <v>2</v>
      </c>
      <c r="B578" s="28" t="s">
        <v>385</v>
      </c>
      <c r="C578" s="28"/>
      <c r="D578" s="28"/>
      <c r="E578" s="28"/>
      <c r="F578" s="28"/>
      <c r="G578" s="28"/>
      <c r="H578" s="29"/>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c r="AN578" s="28"/>
    </row>
    <row r="579" spans="1:40" s="4" customFormat="1">
      <c r="A579" s="28" t="s">
        <v>2</v>
      </c>
      <c r="B579" s="28" t="s">
        <v>255</v>
      </c>
      <c r="C579" s="28"/>
      <c r="D579" s="28"/>
      <c r="E579" s="28"/>
      <c r="F579" s="28">
        <v>-0.5</v>
      </c>
      <c r="G579" s="28"/>
      <c r="H579" s="28">
        <v>-0.5</v>
      </c>
      <c r="I579" s="28">
        <v>3</v>
      </c>
      <c r="J579" s="28"/>
      <c r="K579" s="28"/>
      <c r="L579" s="28"/>
      <c r="M579" s="28"/>
      <c r="N579" s="28"/>
      <c r="O579" s="28">
        <v>-0.5</v>
      </c>
      <c r="P579" s="28"/>
      <c r="Q579" s="28"/>
      <c r="R579" s="28"/>
      <c r="S579" s="28"/>
      <c r="T579" s="28"/>
      <c r="U579" s="28"/>
      <c r="V579" s="28"/>
      <c r="W579" s="28"/>
      <c r="X579" s="28"/>
      <c r="Y579" s="28"/>
      <c r="Z579" s="28"/>
      <c r="AA579" s="28"/>
      <c r="AB579" s="28">
        <v>-0.5</v>
      </c>
      <c r="AC579" s="28"/>
      <c r="AD579" s="28"/>
      <c r="AE579" s="28"/>
      <c r="AF579" s="28"/>
      <c r="AG579" s="28">
        <v>-0.5</v>
      </c>
      <c r="AH579" s="28">
        <v>-0.5</v>
      </c>
      <c r="AI579" s="28"/>
      <c r="AJ579" s="28"/>
      <c r="AK579" s="28"/>
      <c r="AL579" s="28">
        <v>-0.5</v>
      </c>
      <c r="AM579" s="28">
        <v>-0.5</v>
      </c>
      <c r="AN579" s="28"/>
    </row>
    <row r="580" spans="1:40" s="4" customFormat="1">
      <c r="A580" s="28" t="s">
        <v>2</v>
      </c>
      <c r="B580" s="28" t="s">
        <v>256</v>
      </c>
      <c r="C580" s="28">
        <v>-0.5</v>
      </c>
      <c r="D580" s="28"/>
      <c r="E580" s="28"/>
      <c r="F580" s="28"/>
      <c r="G580" s="28"/>
      <c r="H580" s="29"/>
      <c r="I580" s="28" t="s">
        <v>429</v>
      </c>
      <c r="J580" s="28"/>
      <c r="K580" s="28"/>
      <c r="L580" s="28">
        <v>-0.5</v>
      </c>
      <c r="M580" s="28"/>
      <c r="N580" s="28">
        <v>-0.5</v>
      </c>
      <c r="O580" s="28"/>
      <c r="P580" s="28"/>
      <c r="Q580" s="28">
        <v>-0.5</v>
      </c>
      <c r="R580" s="28"/>
      <c r="S580" s="28"/>
      <c r="T580" s="28"/>
      <c r="U580" s="28">
        <v>-0.5</v>
      </c>
      <c r="V580" s="28">
        <v>-0.5</v>
      </c>
      <c r="W580" s="28"/>
      <c r="X580" s="28">
        <v>-0.5</v>
      </c>
      <c r="Y580" s="28"/>
      <c r="Z580" s="28"/>
      <c r="AA580" s="28">
        <v>-0.5</v>
      </c>
      <c r="AB580" s="28"/>
      <c r="AC580" s="28"/>
      <c r="AD580" s="28"/>
      <c r="AE580" s="28"/>
      <c r="AF580" s="28"/>
      <c r="AG580" s="28"/>
      <c r="AH580" s="28"/>
      <c r="AI580" s="28"/>
      <c r="AJ580" s="28"/>
      <c r="AK580" s="28"/>
      <c r="AL580" s="28"/>
      <c r="AM580" s="28">
        <v>-0.5</v>
      </c>
      <c r="AN580" s="28">
        <v>-0.5</v>
      </c>
    </row>
    <row r="581" spans="1:40" s="4" customFormat="1">
      <c r="A581" s="28" t="s">
        <v>2</v>
      </c>
      <c r="B581" s="28" t="s">
        <v>560</v>
      </c>
      <c r="C581" s="28"/>
      <c r="D581" s="28"/>
      <c r="E581" s="28"/>
      <c r="F581" s="28"/>
      <c r="G581" s="28"/>
      <c r="H581" s="29"/>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c r="AN581" s="28"/>
    </row>
    <row r="582" spans="1:40" s="4" customFormat="1">
      <c r="A582" s="28" t="s">
        <v>2</v>
      </c>
      <c r="B582" s="28" t="s">
        <v>343</v>
      </c>
      <c r="C582" s="28"/>
      <c r="D582" s="28"/>
      <c r="E582" s="28"/>
      <c r="F582" s="28">
        <v>-0.5</v>
      </c>
      <c r="G582" s="28"/>
      <c r="H582" s="28">
        <v>-0.5</v>
      </c>
      <c r="I582" s="28"/>
      <c r="J582" s="28"/>
      <c r="K582" s="28"/>
      <c r="L582" s="28"/>
      <c r="M582" s="28"/>
      <c r="N582" s="28"/>
      <c r="O582" s="28"/>
      <c r="P582" s="28"/>
      <c r="Q582" s="28"/>
      <c r="R582" s="28"/>
      <c r="S582" s="28"/>
      <c r="T582" s="28"/>
      <c r="U582" s="28">
        <v>-1</v>
      </c>
      <c r="V582" s="28"/>
      <c r="W582" s="28"/>
      <c r="X582" s="28"/>
      <c r="Y582" s="28"/>
      <c r="Z582" s="28"/>
      <c r="AA582" s="28"/>
      <c r="AB582" s="28"/>
      <c r="AC582" s="28"/>
      <c r="AD582" s="28"/>
      <c r="AE582" s="28"/>
      <c r="AF582" s="28"/>
      <c r="AG582" s="28">
        <v>-0.5</v>
      </c>
      <c r="AH582" s="28"/>
      <c r="AI582" s="28"/>
      <c r="AJ582" s="28"/>
      <c r="AK582" s="28"/>
      <c r="AL582" s="28">
        <v>3</v>
      </c>
      <c r="AM582" s="28"/>
      <c r="AN582" s="28"/>
    </row>
    <row r="583" spans="1:40" s="4" customFormat="1">
      <c r="A583" s="28" t="s">
        <v>2</v>
      </c>
      <c r="B583" s="28" t="s">
        <v>342</v>
      </c>
      <c r="C583" s="28"/>
      <c r="D583" s="28">
        <v>3</v>
      </c>
      <c r="E583" s="28"/>
      <c r="F583" s="28"/>
      <c r="G583" s="28"/>
      <c r="H583" s="29"/>
      <c r="I583" s="28"/>
      <c r="J583" s="28"/>
      <c r="K583" s="28">
        <v>-0.5</v>
      </c>
      <c r="L583" s="28"/>
      <c r="M583" s="28"/>
      <c r="N583" s="28"/>
      <c r="O583" s="28">
        <v>3</v>
      </c>
      <c r="P583" s="28">
        <v>-0.5</v>
      </c>
      <c r="Q583" s="28"/>
      <c r="R583" s="28"/>
      <c r="S583" s="28">
        <v>2.5</v>
      </c>
      <c r="T583" s="28"/>
      <c r="U583" s="28"/>
      <c r="V583" s="28"/>
      <c r="W583" s="28"/>
      <c r="X583" s="28" t="s">
        <v>429</v>
      </c>
      <c r="Y583" s="28"/>
      <c r="Z583" s="28">
        <v>-0.5</v>
      </c>
      <c r="AA583" s="28"/>
      <c r="AB583" s="28"/>
      <c r="AC583" s="28"/>
      <c r="AD583" s="28"/>
      <c r="AE583" s="28"/>
      <c r="AF583" s="28"/>
      <c r="AG583" s="28"/>
      <c r="AH583" s="28">
        <v>-0.5</v>
      </c>
      <c r="AI583" s="28">
        <v>-0.5</v>
      </c>
      <c r="AJ583" s="28"/>
      <c r="AK583" s="28">
        <v>-0.5</v>
      </c>
      <c r="AL583" s="28"/>
      <c r="AM583" s="28">
        <v>-0.5</v>
      </c>
      <c r="AN583" s="28"/>
    </row>
    <row r="584" spans="1:40" s="4" customFormat="1">
      <c r="A584" s="28" t="s">
        <v>2</v>
      </c>
      <c r="B584" s="28" t="s">
        <v>257</v>
      </c>
      <c r="C584" s="28">
        <v>-0.5</v>
      </c>
      <c r="D584" s="28"/>
      <c r="E584" s="28"/>
      <c r="F584" s="28"/>
      <c r="G584" s="28"/>
      <c r="H584" s="29"/>
      <c r="I584" s="28"/>
      <c r="J584" s="28"/>
      <c r="K584" s="28"/>
      <c r="L584" s="28"/>
      <c r="M584" s="28"/>
      <c r="N584" s="28"/>
      <c r="O584" s="28"/>
      <c r="P584" s="28"/>
      <c r="Q584" s="28"/>
      <c r="R584" s="28">
        <v>-0.5</v>
      </c>
      <c r="S584" s="28"/>
      <c r="T584" s="28"/>
      <c r="U584" s="28"/>
      <c r="V584" s="28"/>
      <c r="W584" s="28"/>
      <c r="X584" s="28"/>
      <c r="Y584" s="28"/>
      <c r="Z584" s="28"/>
      <c r="AA584" s="28"/>
      <c r="AB584" s="28"/>
      <c r="AC584" s="28"/>
      <c r="AD584" s="28"/>
      <c r="AE584" s="28"/>
      <c r="AF584" s="28"/>
      <c r="AG584" s="28"/>
      <c r="AH584" s="28"/>
      <c r="AI584" s="28"/>
      <c r="AJ584" s="28"/>
      <c r="AK584" s="28"/>
      <c r="AL584" s="28"/>
      <c r="AM584" s="28"/>
      <c r="AN584" s="28"/>
    </row>
    <row r="585" spans="1:40" s="4" customFormat="1">
      <c r="A585" s="28" t="s">
        <v>2</v>
      </c>
      <c r="B585" s="28" t="s">
        <v>535</v>
      </c>
      <c r="C585" s="28"/>
      <c r="D585" s="28"/>
      <c r="E585" s="28"/>
      <c r="F585" s="28"/>
      <c r="G585" s="28"/>
      <c r="H585" s="29"/>
      <c r="I585" s="28"/>
      <c r="J585" s="28"/>
      <c r="K585" s="28"/>
      <c r="L585" s="28"/>
      <c r="M585" s="28"/>
      <c r="N585" s="28"/>
      <c r="O585" s="28"/>
      <c r="P585" s="28"/>
      <c r="Q585" s="28"/>
      <c r="R585" s="28"/>
      <c r="S585" s="28"/>
      <c r="T585" s="28"/>
      <c r="U585" s="28"/>
      <c r="V585" s="28"/>
      <c r="W585" s="28"/>
      <c r="X585" s="28"/>
      <c r="Y585" s="28"/>
      <c r="Z585" s="28">
        <v>-0.5</v>
      </c>
      <c r="AA585" s="28"/>
      <c r="AB585" s="28"/>
      <c r="AC585" s="28"/>
      <c r="AD585" s="28">
        <v>-0.5</v>
      </c>
      <c r="AE585" s="28"/>
      <c r="AF585" s="28"/>
      <c r="AG585" s="28"/>
      <c r="AH585" s="28"/>
      <c r="AI585" s="28"/>
      <c r="AJ585" s="28"/>
      <c r="AK585" s="28"/>
      <c r="AL585" s="28"/>
      <c r="AM585" s="28"/>
      <c r="AN585" s="28"/>
    </row>
    <row r="586" spans="1:40" s="4" customFormat="1">
      <c r="A586" s="28" t="s">
        <v>8</v>
      </c>
      <c r="B586" s="28" t="s">
        <v>341</v>
      </c>
      <c r="C586" s="28"/>
      <c r="D586" s="28"/>
      <c r="E586" s="28"/>
      <c r="F586" s="28"/>
      <c r="G586" s="28"/>
      <c r="H586" s="29"/>
      <c r="I586" s="28"/>
      <c r="J586" s="28">
        <v>-0.5</v>
      </c>
      <c r="K586" s="28"/>
      <c r="L586" s="28">
        <v>-0.5</v>
      </c>
      <c r="M586" s="28"/>
      <c r="N586" s="28"/>
      <c r="O586" s="28"/>
      <c r="P586" s="28"/>
      <c r="Q586" s="28"/>
      <c r="R586" s="28"/>
      <c r="S586" s="28"/>
      <c r="T586" s="28"/>
      <c r="U586" s="28">
        <v>-1</v>
      </c>
      <c r="V586" s="28"/>
      <c r="W586" s="28">
        <v>-0.5</v>
      </c>
      <c r="X586" s="28">
        <v>-0.5</v>
      </c>
      <c r="Y586" s="28"/>
      <c r="Z586" s="28"/>
      <c r="AA586" s="28"/>
      <c r="AB586" s="28"/>
      <c r="AC586" s="28"/>
      <c r="AD586" s="28"/>
      <c r="AE586" s="28"/>
      <c r="AF586" s="28"/>
      <c r="AG586" s="28"/>
      <c r="AH586" s="28"/>
      <c r="AI586" s="28"/>
      <c r="AJ586" s="28"/>
      <c r="AK586" s="28"/>
      <c r="AL586" s="28"/>
      <c r="AM586" s="28">
        <v>-0.5</v>
      </c>
      <c r="AN586" s="28"/>
    </row>
    <row r="587" spans="1:40" s="4" customFormat="1">
      <c r="A587" s="28" t="s">
        <v>8</v>
      </c>
      <c r="B587" s="28" t="s">
        <v>259</v>
      </c>
      <c r="C587" s="28"/>
      <c r="D587" s="28">
        <v>3</v>
      </c>
      <c r="E587" s="28"/>
      <c r="F587" s="28"/>
      <c r="G587" s="28"/>
      <c r="H587" s="28">
        <v>-0.5</v>
      </c>
      <c r="I587" s="28"/>
      <c r="J587" s="28"/>
      <c r="K587" s="28"/>
      <c r="L587" s="28"/>
      <c r="M587" s="28"/>
      <c r="N587" s="28"/>
      <c r="O587" s="28"/>
      <c r="P587" s="28"/>
      <c r="Q587" s="28"/>
      <c r="R587" s="28"/>
      <c r="S587" s="28"/>
      <c r="T587" s="28"/>
      <c r="U587" s="28">
        <v>-0.5</v>
      </c>
      <c r="V587" s="28">
        <v>3</v>
      </c>
      <c r="W587" s="28">
        <v>-0.5</v>
      </c>
      <c r="X587" s="28"/>
      <c r="Y587" s="28">
        <v>3</v>
      </c>
      <c r="Z587" s="28"/>
      <c r="AA587" s="28"/>
      <c r="AB587" s="28"/>
      <c r="AC587" s="28"/>
      <c r="AD587" s="28"/>
      <c r="AE587" s="28"/>
      <c r="AF587" s="28"/>
      <c r="AG587" s="28"/>
      <c r="AH587" s="28">
        <v>-0.5</v>
      </c>
      <c r="AI587" s="28"/>
      <c r="AJ587" s="28"/>
      <c r="AK587" s="28">
        <v>-0.5</v>
      </c>
      <c r="AL587" s="28">
        <v>3</v>
      </c>
      <c r="AM587" s="28">
        <v>3</v>
      </c>
      <c r="AN587" s="28"/>
    </row>
    <row r="588" spans="1:40" s="4" customFormat="1">
      <c r="A588" s="28" t="s">
        <v>8</v>
      </c>
      <c r="B588" s="28" t="s">
        <v>536</v>
      </c>
      <c r="C588" s="28"/>
      <c r="D588" s="28"/>
      <c r="E588" s="28"/>
      <c r="F588" s="28"/>
      <c r="G588" s="28"/>
      <c r="H588" s="28"/>
      <c r="I588" s="28"/>
      <c r="J588" s="28"/>
      <c r="K588" s="28"/>
      <c r="L588" s="28"/>
      <c r="M588" s="28"/>
      <c r="N588" s="28"/>
      <c r="O588" s="28">
        <v>-0.5</v>
      </c>
      <c r="P588" s="28"/>
      <c r="Q588" s="28">
        <v>2.5</v>
      </c>
      <c r="R588" s="28"/>
      <c r="S588" s="28"/>
      <c r="T588" s="28"/>
      <c r="U588" s="28"/>
      <c r="V588" s="28"/>
      <c r="W588" s="28"/>
      <c r="X588" s="28"/>
      <c r="Y588" s="28">
        <v>3</v>
      </c>
      <c r="Z588" s="28">
        <v>3</v>
      </c>
      <c r="AA588" s="28">
        <v>-0.5</v>
      </c>
      <c r="AB588" s="28"/>
      <c r="AC588" s="28">
        <v>-0.5</v>
      </c>
      <c r="AD588" s="28"/>
      <c r="AE588" s="28"/>
      <c r="AF588" s="28"/>
      <c r="AG588" s="28"/>
      <c r="AH588" s="28">
        <v>3</v>
      </c>
      <c r="AI588" s="28"/>
      <c r="AJ588" s="28">
        <v>3</v>
      </c>
      <c r="AK588" s="28"/>
      <c r="AL588" s="28"/>
      <c r="AM588" s="28"/>
      <c r="AN588" s="28"/>
    </row>
    <row r="589" spans="1:40" s="4" customFormat="1">
      <c r="A589" s="28" t="s">
        <v>8</v>
      </c>
      <c r="B589" s="28" t="s">
        <v>634</v>
      </c>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c r="AN589" s="28"/>
    </row>
    <row r="590" spans="1:40" s="4" customFormat="1">
      <c r="A590" s="28" t="s">
        <v>8</v>
      </c>
      <c r="B590" s="28" t="s">
        <v>260</v>
      </c>
      <c r="C590" s="28"/>
      <c r="D590" s="28"/>
      <c r="E590" s="28"/>
      <c r="F590" s="28"/>
      <c r="G590" s="28"/>
      <c r="H590" s="28">
        <v>-0.5</v>
      </c>
      <c r="I590" s="28"/>
      <c r="J590" s="28"/>
      <c r="K590" s="28"/>
      <c r="L590" s="28"/>
      <c r="M590" s="28"/>
      <c r="N590" s="28"/>
      <c r="O590" s="28"/>
      <c r="P590" s="28"/>
      <c r="Q590" s="28"/>
      <c r="R590" s="28">
        <v>-0.5</v>
      </c>
      <c r="S590" s="28">
        <v>-0.5</v>
      </c>
      <c r="T590" s="28"/>
      <c r="U590" s="28"/>
      <c r="V590" s="28">
        <v>-2</v>
      </c>
      <c r="W590" s="28"/>
      <c r="X590" s="28"/>
      <c r="Y590" s="28"/>
      <c r="Z590" s="28"/>
      <c r="AA590" s="28"/>
      <c r="AB590" s="28"/>
      <c r="AC590" s="28"/>
      <c r="AD590" s="28"/>
      <c r="AE590" s="28"/>
      <c r="AF590" s="28"/>
      <c r="AG590" s="28"/>
      <c r="AH590" s="28"/>
      <c r="AI590" s="28"/>
      <c r="AJ590" s="28"/>
      <c r="AK590" s="28"/>
      <c r="AL590" s="28"/>
      <c r="AM590" s="28"/>
      <c r="AN590" s="28"/>
    </row>
    <row r="591" spans="1:40" s="4" customFormat="1">
      <c r="A591" s="28" t="s">
        <v>8</v>
      </c>
      <c r="B591" s="28" t="s">
        <v>261</v>
      </c>
      <c r="C591" s="28"/>
      <c r="D591" s="28"/>
      <c r="E591" s="28"/>
      <c r="F591" s="28">
        <v>3</v>
      </c>
      <c r="G591" s="28"/>
      <c r="H591" s="29"/>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c r="AN591" s="28"/>
    </row>
    <row r="592" spans="1:40" s="4" customFormat="1">
      <c r="A592" s="28" t="s">
        <v>8</v>
      </c>
      <c r="B592" s="28" t="s">
        <v>262</v>
      </c>
      <c r="C592" s="28"/>
      <c r="D592" s="28"/>
      <c r="E592" s="28"/>
      <c r="F592" s="28"/>
      <c r="G592" s="28"/>
      <c r="H592" s="29"/>
      <c r="I592" s="28"/>
      <c r="J592" s="28">
        <v>-0.5</v>
      </c>
      <c r="K592" s="28">
        <v>-0.5</v>
      </c>
      <c r="L592" s="28"/>
      <c r="M592" s="28"/>
      <c r="N592" s="28"/>
      <c r="O592" s="28"/>
      <c r="P592" s="28"/>
      <c r="Q592" s="28"/>
      <c r="R592" s="28"/>
      <c r="S592" s="28"/>
      <c r="T592" s="28">
        <v>3</v>
      </c>
      <c r="U592" s="28"/>
      <c r="V592" s="28"/>
      <c r="W592" s="28"/>
      <c r="X592" s="28">
        <v>-0.5</v>
      </c>
      <c r="Y592" s="28"/>
      <c r="Z592" s="28">
        <v>-0.5</v>
      </c>
      <c r="AA592" s="28"/>
      <c r="AB592" s="28"/>
      <c r="AC592" s="28"/>
      <c r="AD592" s="28"/>
      <c r="AE592" s="28"/>
      <c r="AF592" s="28"/>
      <c r="AG592" s="28"/>
      <c r="AH592" s="28">
        <v>-0.5</v>
      </c>
      <c r="AI592" s="28"/>
      <c r="AJ592" s="28">
        <v>-0.5</v>
      </c>
      <c r="AK592" s="28"/>
      <c r="AL592" s="28">
        <v>3</v>
      </c>
      <c r="AM592" s="28"/>
      <c r="AN592" s="28"/>
    </row>
    <row r="593" spans="1:40" s="4" customFormat="1">
      <c r="A593" s="28" t="s">
        <v>8</v>
      </c>
      <c r="B593" s="28" t="s">
        <v>263</v>
      </c>
      <c r="C593" s="28"/>
      <c r="D593" s="28"/>
      <c r="E593" s="28"/>
      <c r="F593" s="28"/>
      <c r="G593" s="28"/>
      <c r="H593" s="29"/>
      <c r="I593" s="28">
        <v>-0.5</v>
      </c>
      <c r="J593" s="28">
        <v>-0.5</v>
      </c>
      <c r="K593" s="28">
        <v>-0.5</v>
      </c>
      <c r="L593" s="28">
        <v>-0.5</v>
      </c>
      <c r="M593" s="28"/>
      <c r="N593" s="28">
        <v>-0.5</v>
      </c>
      <c r="O593" s="28"/>
      <c r="P593" s="28"/>
      <c r="Q593" s="28"/>
      <c r="R593" s="28"/>
      <c r="S593" s="28"/>
      <c r="T593" s="28"/>
      <c r="U593" s="28"/>
      <c r="V593" s="28">
        <v>-0.5</v>
      </c>
      <c r="W593" s="28">
        <v>-0.5</v>
      </c>
      <c r="X593" s="28">
        <v>-0.5</v>
      </c>
      <c r="Y593" s="28"/>
      <c r="Z593" s="28"/>
      <c r="AA593" s="28"/>
      <c r="AB593" s="28"/>
      <c r="AC593" s="28"/>
      <c r="AD593" s="28">
        <v>3</v>
      </c>
      <c r="AE593" s="28">
        <v>-0.5</v>
      </c>
      <c r="AF593" s="28"/>
      <c r="AG593" s="28"/>
      <c r="AH593" s="28"/>
      <c r="AI593" s="28"/>
      <c r="AJ593" s="28">
        <v>-0.5</v>
      </c>
      <c r="AK593" s="28">
        <v>-0.5</v>
      </c>
      <c r="AL593" s="28"/>
      <c r="AM593" s="28"/>
      <c r="AN593" s="28">
        <v>-0.5</v>
      </c>
    </row>
    <row r="594" spans="1:40" s="4" customFormat="1">
      <c r="A594" s="28" t="s">
        <v>8</v>
      </c>
      <c r="B594" s="28" t="s">
        <v>599</v>
      </c>
      <c r="C594" s="28"/>
      <c r="D594" s="28"/>
      <c r="E594" s="28"/>
      <c r="F594" s="28"/>
      <c r="G594" s="28"/>
      <c r="H594" s="29"/>
      <c r="I594" s="28"/>
      <c r="J594" s="28"/>
      <c r="K594" s="28"/>
      <c r="L594" s="28"/>
      <c r="M594" s="28"/>
      <c r="N594" s="28"/>
      <c r="O594" s="28"/>
      <c r="P594" s="28"/>
      <c r="Q594" s="28"/>
      <c r="R594" s="28"/>
      <c r="S594" s="28"/>
      <c r="T594" s="28"/>
      <c r="U594" s="28"/>
      <c r="V594" s="28"/>
      <c r="W594" s="28"/>
      <c r="X594" s="28"/>
      <c r="Y594" s="28"/>
      <c r="Z594" s="28">
        <v>-0.5</v>
      </c>
      <c r="AA594" s="28"/>
      <c r="AB594" s="28"/>
      <c r="AC594" s="28"/>
      <c r="AD594" s="28"/>
      <c r="AE594" s="28"/>
      <c r="AF594" s="28"/>
      <c r="AG594" s="28"/>
      <c r="AH594" s="28"/>
      <c r="AI594" s="28"/>
      <c r="AJ594" s="28"/>
      <c r="AK594" s="28"/>
      <c r="AL594" s="28"/>
      <c r="AM594" s="28"/>
      <c r="AN594" s="28"/>
    </row>
    <row r="595" spans="1:40" s="4" customFormat="1">
      <c r="A595" s="28" t="s">
        <v>8</v>
      </c>
      <c r="B595" s="28" t="s">
        <v>264</v>
      </c>
      <c r="C595" s="28"/>
      <c r="D595" s="28"/>
      <c r="E595" s="28"/>
      <c r="F595" s="28"/>
      <c r="G595" s="28"/>
      <c r="H595" s="29"/>
      <c r="I595" s="28"/>
      <c r="J595" s="28"/>
      <c r="K595" s="28"/>
      <c r="L595" s="28"/>
      <c r="M595" s="28"/>
      <c r="N595" s="28"/>
      <c r="O595" s="28"/>
      <c r="P595" s="28"/>
      <c r="Q595" s="28"/>
      <c r="R595" s="28"/>
      <c r="S595" s="28"/>
      <c r="T595" s="28"/>
      <c r="U595" s="28"/>
      <c r="V595" s="28"/>
      <c r="W595" s="28"/>
      <c r="X595" s="28"/>
      <c r="Y595" s="28"/>
      <c r="Z595" s="28"/>
      <c r="AA595" s="28"/>
      <c r="AB595" s="28"/>
      <c r="AC595" s="28" t="s">
        <v>607</v>
      </c>
      <c r="AD595" s="28"/>
      <c r="AE595" s="28"/>
      <c r="AF595" s="28"/>
      <c r="AG595" s="28"/>
      <c r="AH595" s="28"/>
      <c r="AI595" s="28"/>
      <c r="AJ595" s="28"/>
      <c r="AK595" s="28"/>
      <c r="AL595" s="28"/>
      <c r="AM595" s="28"/>
      <c r="AN595" s="28"/>
    </row>
    <row r="596" spans="1:40" s="4" customFormat="1">
      <c r="A596" s="28" t="s">
        <v>14</v>
      </c>
      <c r="B596" s="28" t="s">
        <v>265</v>
      </c>
      <c r="C596" s="28"/>
      <c r="D596" s="28"/>
      <c r="E596" s="28">
        <v>3</v>
      </c>
      <c r="F596" s="28"/>
      <c r="G596" s="28">
        <v>-0.5</v>
      </c>
      <c r="H596" s="29"/>
      <c r="I596" s="28">
        <v>3</v>
      </c>
      <c r="J596" s="28"/>
      <c r="K596" s="28"/>
      <c r="L596" s="28">
        <v>2</v>
      </c>
      <c r="M596" s="28"/>
      <c r="N596" s="28"/>
      <c r="O596" s="28"/>
      <c r="P596" s="28"/>
      <c r="Q596" s="28"/>
      <c r="R596" s="28"/>
      <c r="S596" s="28"/>
      <c r="T596" s="28"/>
      <c r="U596" s="28"/>
      <c r="V596" s="28">
        <v>2</v>
      </c>
      <c r="W596" s="28"/>
      <c r="X596" s="28">
        <v>2</v>
      </c>
      <c r="Y596" s="28">
        <v>3</v>
      </c>
      <c r="Z596" s="28"/>
      <c r="AA596" s="28">
        <v>2</v>
      </c>
      <c r="AB596" s="28"/>
      <c r="AC596" s="28">
        <v>3</v>
      </c>
      <c r="AD596" s="28"/>
      <c r="AE596" s="28" t="s">
        <v>429</v>
      </c>
      <c r="AF596" s="28"/>
      <c r="AG596" s="28">
        <v>3</v>
      </c>
      <c r="AH596" s="28"/>
      <c r="AI596" s="28"/>
      <c r="AJ596" s="28"/>
      <c r="AK596" s="28"/>
      <c r="AL596" s="28">
        <v>3</v>
      </c>
      <c r="AM596" s="28">
        <v>3</v>
      </c>
      <c r="AN596" s="28">
        <v>9</v>
      </c>
    </row>
    <row r="597" spans="1:40" s="4" customFormat="1">
      <c r="A597" s="28" t="s">
        <v>14</v>
      </c>
      <c r="B597" s="28" t="s">
        <v>266</v>
      </c>
      <c r="C597" s="28">
        <v>3</v>
      </c>
      <c r="D597" s="28">
        <v>2</v>
      </c>
      <c r="E597" s="28">
        <v>-0.5</v>
      </c>
      <c r="F597" s="28"/>
      <c r="G597" s="28"/>
      <c r="H597" s="28"/>
      <c r="I597" s="28"/>
      <c r="J597" s="28"/>
      <c r="K597" s="28">
        <v>-0.5</v>
      </c>
      <c r="L597" s="28">
        <v>3</v>
      </c>
      <c r="M597" s="28"/>
      <c r="N597" s="28"/>
      <c r="O597" s="28"/>
      <c r="P597" s="28"/>
      <c r="Q597" s="28"/>
      <c r="R597" s="28"/>
      <c r="S597" s="28"/>
      <c r="T597" s="28"/>
      <c r="U597" s="28"/>
      <c r="V597" s="28"/>
      <c r="W597" s="28"/>
      <c r="X597" s="28"/>
      <c r="Y597" s="28"/>
      <c r="Z597" s="28">
        <v>2</v>
      </c>
      <c r="AA597" s="28"/>
      <c r="AB597" s="28"/>
      <c r="AC597" s="28"/>
      <c r="AD597" s="28"/>
      <c r="AE597" s="28"/>
      <c r="AF597" s="28"/>
      <c r="AG597" s="28"/>
      <c r="AH597" s="28">
        <v>-0.5</v>
      </c>
      <c r="AI597" s="28"/>
      <c r="AJ597" s="28"/>
      <c r="AK597" s="28"/>
      <c r="AL597" s="28"/>
      <c r="AM597" s="28"/>
      <c r="AN597" s="28"/>
    </row>
    <row r="598" spans="1:40" s="4" customFormat="1">
      <c r="A598" s="28" t="s">
        <v>14</v>
      </c>
      <c r="B598" s="28" t="s">
        <v>492</v>
      </c>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c r="AN598" s="28"/>
    </row>
    <row r="599" spans="1:40" s="4" customFormat="1">
      <c r="A599" s="28" t="s">
        <v>14</v>
      </c>
      <c r="B599" s="28" t="s">
        <v>485</v>
      </c>
      <c r="C599" s="54"/>
      <c r="D599" s="54"/>
      <c r="E599" s="54"/>
      <c r="F599" s="54"/>
      <c r="G599" s="54"/>
      <c r="H599" s="29"/>
      <c r="I599" s="28"/>
      <c r="J599" s="28"/>
      <c r="K599" s="28"/>
      <c r="L599" s="28"/>
      <c r="M599" s="28"/>
      <c r="N599" s="28"/>
      <c r="O599" s="28"/>
      <c r="P599" s="28"/>
      <c r="Q599" s="28"/>
      <c r="R599" s="28"/>
      <c r="S599" s="28">
        <v>3</v>
      </c>
      <c r="T599" s="28"/>
      <c r="U599" s="28"/>
      <c r="V599" s="28"/>
      <c r="W599" s="28"/>
      <c r="X599" s="28">
        <v>3</v>
      </c>
      <c r="Y599" s="28"/>
      <c r="Z599" s="28"/>
      <c r="AA599" s="28"/>
      <c r="AB599" s="28"/>
      <c r="AC599" s="28"/>
      <c r="AD599" s="28"/>
      <c r="AE599" s="28"/>
      <c r="AF599" s="28"/>
      <c r="AG599" s="28"/>
      <c r="AH599" s="28"/>
      <c r="AI599" s="28"/>
      <c r="AJ599" s="28"/>
      <c r="AK599" s="28"/>
      <c r="AL599" s="28"/>
      <c r="AM599" s="28"/>
      <c r="AN599" s="28"/>
    </row>
    <row r="600" spans="1:40" s="4" customFormat="1">
      <c r="A600" s="147" t="s">
        <v>300</v>
      </c>
      <c r="B600" s="147"/>
      <c r="C600" s="147"/>
      <c r="D600" s="147"/>
      <c r="E600" s="147"/>
      <c r="F600" s="147"/>
      <c r="G600" s="147"/>
      <c r="H600" s="147"/>
      <c r="I600" s="147"/>
      <c r="J600" s="147"/>
      <c r="K600" s="147"/>
      <c r="L600" s="147"/>
      <c r="M600" s="147"/>
      <c r="N600" s="147"/>
      <c r="O600" s="147"/>
      <c r="P600" s="147"/>
      <c r="Q600" s="147"/>
      <c r="R600" s="147"/>
      <c r="S600" s="147"/>
      <c r="T600" s="147"/>
      <c r="U600" s="147"/>
      <c r="V600" s="147"/>
      <c r="W600" s="147"/>
      <c r="X600" s="147"/>
      <c r="Y600" s="147"/>
      <c r="Z600" s="147"/>
      <c r="AA600" s="147"/>
      <c r="AB600" s="147"/>
      <c r="AC600" s="147"/>
      <c r="AD600" s="147"/>
      <c r="AE600" s="147"/>
      <c r="AF600" s="147"/>
      <c r="AG600" s="147"/>
      <c r="AH600" s="147"/>
      <c r="AI600" s="147"/>
      <c r="AJ600" s="147"/>
      <c r="AK600" s="147"/>
      <c r="AL600" s="147"/>
      <c r="AM600" s="147"/>
      <c r="AN600" s="147"/>
    </row>
    <row r="601" spans="1:40" s="4" customFormat="1">
      <c r="A601" s="55" t="s">
        <v>0</v>
      </c>
      <c r="B601" s="55" t="s">
        <v>659</v>
      </c>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c r="AA601" s="55"/>
      <c r="AB601" s="55"/>
      <c r="AC601" s="55"/>
      <c r="AD601" s="55"/>
      <c r="AE601" s="55"/>
      <c r="AF601" s="55"/>
      <c r="AG601" s="55"/>
      <c r="AH601" s="55"/>
      <c r="AI601" s="55"/>
      <c r="AJ601" s="55"/>
      <c r="AK601" s="55"/>
      <c r="AL601" s="55"/>
      <c r="AM601" s="55"/>
      <c r="AN601" s="55">
        <v>-5</v>
      </c>
    </row>
    <row r="602" spans="1:40" s="4" customFormat="1">
      <c r="A602" s="55" t="s">
        <v>0</v>
      </c>
      <c r="B602" s="55" t="s">
        <v>267</v>
      </c>
      <c r="C602" s="55">
        <v>-1</v>
      </c>
      <c r="D602" s="55">
        <v>-3</v>
      </c>
      <c r="E602" s="55"/>
      <c r="F602" s="55">
        <v>-2</v>
      </c>
      <c r="G602" s="55">
        <v>-2</v>
      </c>
      <c r="H602" s="56">
        <v>-1</v>
      </c>
      <c r="I602" s="55">
        <v>-1</v>
      </c>
      <c r="J602" s="55">
        <v>-2</v>
      </c>
      <c r="K602" s="55">
        <v>-4</v>
      </c>
      <c r="L602" s="55"/>
      <c r="M602" s="55">
        <v>-1</v>
      </c>
      <c r="N602" s="55">
        <v>-2</v>
      </c>
      <c r="O602" s="55">
        <v>-1</v>
      </c>
      <c r="P602" s="55">
        <v>-4</v>
      </c>
      <c r="Q602" s="55">
        <v>-1</v>
      </c>
      <c r="R602" s="55"/>
      <c r="S602" s="55">
        <v>-1</v>
      </c>
      <c r="T602" s="55">
        <v>-1</v>
      </c>
      <c r="U602" s="55">
        <v>-3</v>
      </c>
      <c r="V602" s="55">
        <v>-1</v>
      </c>
      <c r="W602" s="55">
        <v>-3</v>
      </c>
      <c r="X602" s="55">
        <v>-1</v>
      </c>
      <c r="Y602" s="55">
        <v>-2</v>
      </c>
      <c r="Z602" s="55">
        <v>-3</v>
      </c>
      <c r="AA602" s="55">
        <v>-2</v>
      </c>
      <c r="AB602" s="55">
        <v>3</v>
      </c>
      <c r="AC602" s="55">
        <v>-2</v>
      </c>
      <c r="AD602" s="55">
        <v>-2</v>
      </c>
      <c r="AE602" s="55">
        <v>-5</v>
      </c>
      <c r="AF602" s="55">
        <v>-1</v>
      </c>
      <c r="AG602" s="55"/>
      <c r="AH602" s="55"/>
      <c r="AI602" s="55">
        <v>-5</v>
      </c>
      <c r="AJ602" s="55">
        <v>-1</v>
      </c>
      <c r="AK602" s="55"/>
      <c r="AL602" s="55">
        <v>-0.5</v>
      </c>
      <c r="AM602" s="55">
        <v>-2</v>
      </c>
      <c r="AN602" s="55"/>
    </row>
    <row r="603" spans="1:40" s="4" customFormat="1">
      <c r="A603" s="55" t="s">
        <v>2</v>
      </c>
      <c r="B603" s="55" t="s">
        <v>384</v>
      </c>
      <c r="C603" s="55"/>
      <c r="D603" s="55"/>
      <c r="E603" s="55"/>
      <c r="F603" s="55"/>
      <c r="G603" s="55"/>
      <c r="H603" s="56"/>
      <c r="I603" s="55"/>
      <c r="J603" s="55"/>
      <c r="K603" s="55"/>
      <c r="L603" s="55"/>
      <c r="M603" s="55"/>
      <c r="N603" s="55"/>
      <c r="O603" s="55"/>
      <c r="P603" s="55"/>
      <c r="Q603" s="55"/>
      <c r="R603" s="55"/>
      <c r="S603" s="55"/>
      <c r="T603" s="55"/>
      <c r="U603" s="55"/>
      <c r="V603" s="55"/>
      <c r="W603" s="55"/>
      <c r="X603" s="55"/>
      <c r="Y603" s="55"/>
      <c r="Z603" s="55"/>
      <c r="AA603" s="55"/>
      <c r="AB603" s="55"/>
      <c r="AC603" s="55"/>
      <c r="AD603" s="55"/>
      <c r="AE603" s="55"/>
      <c r="AF603" s="55"/>
      <c r="AG603" s="55"/>
      <c r="AH603" s="55"/>
      <c r="AI603" s="55"/>
      <c r="AJ603" s="55"/>
      <c r="AK603" s="55"/>
      <c r="AL603" s="55"/>
      <c r="AM603" s="55"/>
      <c r="AN603" s="55">
        <v>-0.5</v>
      </c>
    </row>
    <row r="604" spans="1:40" s="4" customFormat="1">
      <c r="A604" s="55" t="s">
        <v>2</v>
      </c>
      <c r="B604" s="55" t="s">
        <v>268</v>
      </c>
      <c r="C604" s="55"/>
      <c r="D604" s="55"/>
      <c r="E604" s="55"/>
      <c r="F604" s="55"/>
      <c r="G604" s="55"/>
      <c r="H604" s="56"/>
      <c r="I604" s="55"/>
      <c r="J604" s="55"/>
      <c r="K604" s="55"/>
      <c r="L604" s="55"/>
      <c r="M604" s="55"/>
      <c r="N604" s="55"/>
      <c r="O604" s="55"/>
      <c r="P604" s="55"/>
      <c r="Q604" s="55"/>
      <c r="R604" s="55"/>
      <c r="S604" s="55"/>
      <c r="T604" s="55"/>
      <c r="U604" s="55"/>
      <c r="V604" s="55"/>
      <c r="W604" s="55"/>
      <c r="X604" s="55"/>
      <c r="Y604" s="55"/>
      <c r="Z604" s="55"/>
      <c r="AA604" s="55"/>
      <c r="AB604" s="55"/>
      <c r="AC604" s="55"/>
      <c r="AD604" s="55">
        <v>-0.5</v>
      </c>
      <c r="AE604" s="55"/>
      <c r="AF604" s="55"/>
      <c r="AG604" s="55">
        <v>-1</v>
      </c>
      <c r="AH604" s="55"/>
      <c r="AI604" s="55"/>
      <c r="AJ604" s="55"/>
      <c r="AK604" s="55"/>
      <c r="AL604" s="55">
        <v>-1</v>
      </c>
      <c r="AM604" s="55"/>
      <c r="AN604" s="55"/>
    </row>
    <row r="605" spans="1:40" s="4" customFormat="1">
      <c r="A605" s="55" t="s">
        <v>2</v>
      </c>
      <c r="B605" s="55" t="s">
        <v>383</v>
      </c>
      <c r="C605" s="55"/>
      <c r="D605" s="55"/>
      <c r="E605" s="55">
        <v>-0.5</v>
      </c>
      <c r="F605" s="55"/>
      <c r="G605" s="55"/>
      <c r="H605" s="56"/>
      <c r="I605" s="55"/>
      <c r="J605" s="55"/>
      <c r="K605" s="55"/>
      <c r="L605" s="55"/>
      <c r="M605" s="55"/>
      <c r="N605" s="55"/>
      <c r="O605" s="55"/>
      <c r="P605" s="55"/>
      <c r="Q605" s="55"/>
      <c r="R605" s="55"/>
      <c r="S605" s="55"/>
      <c r="T605" s="55"/>
      <c r="U605" s="55"/>
      <c r="V605" s="55"/>
      <c r="W605" s="55"/>
      <c r="X605" s="55"/>
      <c r="Y605" s="55"/>
      <c r="Z605" s="55"/>
      <c r="AA605" s="55"/>
      <c r="AB605" s="55"/>
      <c r="AC605" s="55"/>
      <c r="AD605" s="55"/>
      <c r="AE605" s="55"/>
      <c r="AF605" s="55"/>
      <c r="AG605" s="55"/>
      <c r="AH605" s="55"/>
      <c r="AI605" s="55"/>
      <c r="AJ605" s="55"/>
      <c r="AK605" s="55"/>
      <c r="AL605" s="55"/>
      <c r="AM605" s="55"/>
      <c r="AN605" s="55"/>
    </row>
    <row r="606" spans="1:40" s="4" customFormat="1">
      <c r="A606" s="55" t="s">
        <v>2</v>
      </c>
      <c r="B606" s="55" t="s">
        <v>269</v>
      </c>
      <c r="C606" s="55"/>
      <c r="D606" s="55">
        <v>-2</v>
      </c>
      <c r="E606" s="55"/>
      <c r="F606" s="55">
        <v>3</v>
      </c>
      <c r="G606" s="55"/>
      <c r="H606" s="56"/>
      <c r="I606" s="55">
        <v>3</v>
      </c>
      <c r="J606" s="55">
        <v>3</v>
      </c>
      <c r="K606" s="55">
        <v>-0.5</v>
      </c>
      <c r="L606" s="55"/>
      <c r="M606" s="55"/>
      <c r="N606" s="55">
        <v>-0.5</v>
      </c>
      <c r="O606" s="55">
        <v>-0.5</v>
      </c>
      <c r="P606" s="55">
        <v>-0.5</v>
      </c>
      <c r="Q606" s="55"/>
      <c r="R606" s="55"/>
      <c r="S606" s="55"/>
      <c r="T606" s="55"/>
      <c r="U606" s="55">
        <v>-0.5</v>
      </c>
      <c r="V606" s="55"/>
      <c r="W606" s="55"/>
      <c r="X606" s="55"/>
      <c r="Y606" s="55"/>
      <c r="Z606" s="55"/>
      <c r="AA606" s="55"/>
      <c r="AB606" s="55"/>
      <c r="AC606" s="55"/>
      <c r="AD606" s="55"/>
      <c r="AE606" s="55"/>
      <c r="AF606" s="55"/>
      <c r="AG606" s="55">
        <v>-0.5</v>
      </c>
      <c r="AH606" s="55"/>
      <c r="AI606" s="55"/>
      <c r="AJ606" s="55"/>
      <c r="AK606" s="55"/>
      <c r="AL606" s="55"/>
      <c r="AM606" s="55"/>
      <c r="AN606" s="55"/>
    </row>
    <row r="607" spans="1:40" s="4" customFormat="1">
      <c r="A607" s="55" t="s">
        <v>2</v>
      </c>
      <c r="B607" s="55" t="s">
        <v>449</v>
      </c>
      <c r="C607" s="55"/>
      <c r="D607" s="55"/>
      <c r="E607" s="55"/>
      <c r="F607" s="55"/>
      <c r="G607" s="55"/>
      <c r="H607" s="56"/>
      <c r="I607" s="55">
        <v>-0.5</v>
      </c>
      <c r="J607" s="55"/>
      <c r="K607" s="55"/>
      <c r="L607" s="55"/>
      <c r="M607" s="55"/>
      <c r="N607" s="55">
        <v>-0.5</v>
      </c>
      <c r="O607" s="55"/>
      <c r="P607" s="55"/>
      <c r="Q607" s="55"/>
      <c r="R607" s="55"/>
      <c r="S607" s="55"/>
      <c r="T607" s="55"/>
      <c r="U607" s="55"/>
      <c r="V607" s="55"/>
      <c r="W607" s="55"/>
      <c r="X607" s="55"/>
      <c r="Y607" s="55"/>
      <c r="Z607" s="55"/>
      <c r="AA607" s="55"/>
      <c r="AB607" s="55"/>
      <c r="AC607" s="55"/>
      <c r="AD607" s="55"/>
      <c r="AE607" s="55"/>
      <c r="AF607" s="55"/>
      <c r="AG607" s="55"/>
      <c r="AH607" s="55"/>
      <c r="AI607" s="55"/>
      <c r="AJ607" s="55"/>
      <c r="AK607" s="55"/>
      <c r="AL607" s="55"/>
      <c r="AM607" s="55"/>
      <c r="AN607" s="55"/>
    </row>
    <row r="608" spans="1:40" s="4" customFormat="1">
      <c r="A608" s="55" t="s">
        <v>2</v>
      </c>
      <c r="B608" s="55" t="s">
        <v>270</v>
      </c>
      <c r="C608" s="55"/>
      <c r="D608" s="55"/>
      <c r="E608" s="55"/>
      <c r="F608" s="55"/>
      <c r="G608" s="55"/>
      <c r="H608" s="56"/>
      <c r="I608" s="55"/>
      <c r="J608" s="55"/>
      <c r="K608" s="55"/>
      <c r="L608" s="55"/>
      <c r="M608" s="55"/>
      <c r="N608" s="55"/>
      <c r="O608" s="55"/>
      <c r="P608" s="55"/>
      <c r="Q608" s="55">
        <v>-0.5</v>
      </c>
      <c r="R608" s="55"/>
      <c r="S608" s="55">
        <v>-0.5</v>
      </c>
      <c r="T608" s="55"/>
      <c r="U608" s="55"/>
      <c r="V608" s="55">
        <v>-0.5</v>
      </c>
      <c r="W608" s="55"/>
      <c r="X608" s="55"/>
      <c r="Y608" s="55"/>
      <c r="Z608" s="55"/>
      <c r="AA608" s="55"/>
      <c r="AB608" s="55"/>
      <c r="AC608" s="55"/>
      <c r="AD608" s="55"/>
      <c r="AE608" s="55"/>
      <c r="AF608" s="55"/>
      <c r="AG608" s="55"/>
      <c r="AH608" s="55"/>
      <c r="AI608" s="55">
        <v>-0.5</v>
      </c>
      <c r="AJ608" s="55"/>
      <c r="AK608" s="55"/>
      <c r="AL608" s="55"/>
      <c r="AM608" s="55"/>
      <c r="AN608" s="55"/>
    </row>
    <row r="609" spans="1:40" s="4" customFormat="1">
      <c r="A609" s="55" t="s">
        <v>2</v>
      </c>
      <c r="B609" s="55" t="s">
        <v>493</v>
      </c>
      <c r="C609" s="55"/>
      <c r="D609" s="55"/>
      <c r="E609" s="55"/>
      <c r="F609" s="55"/>
      <c r="G609" s="55"/>
      <c r="H609" s="56"/>
      <c r="I609" s="55"/>
      <c r="J609" s="55"/>
      <c r="K609" s="55"/>
      <c r="L609" s="55"/>
      <c r="M609" s="55"/>
      <c r="N609" s="55"/>
      <c r="O609" s="55"/>
      <c r="P609" s="55"/>
      <c r="Q609" s="55"/>
      <c r="R609" s="55"/>
      <c r="S609" s="55"/>
      <c r="T609" s="55"/>
      <c r="U609" s="55"/>
      <c r="V609" s="55"/>
      <c r="W609" s="55">
        <v>-0.5</v>
      </c>
      <c r="X609" s="55"/>
      <c r="Y609" s="55">
        <v>-0.5</v>
      </c>
      <c r="Z609" s="55"/>
      <c r="AA609" s="55"/>
      <c r="AB609" s="55"/>
      <c r="AC609" s="55"/>
      <c r="AD609" s="55"/>
      <c r="AE609" s="55"/>
      <c r="AF609" s="55"/>
      <c r="AG609" s="55"/>
      <c r="AH609" s="55"/>
      <c r="AI609" s="55"/>
      <c r="AJ609" s="55"/>
      <c r="AK609" s="55"/>
      <c r="AL609" s="55"/>
      <c r="AM609" s="55"/>
      <c r="AN609" s="55"/>
    </row>
    <row r="610" spans="1:40" s="4" customFormat="1">
      <c r="A610" s="55" t="s">
        <v>2</v>
      </c>
      <c r="B610" s="55" t="s">
        <v>271</v>
      </c>
      <c r="C610" s="55"/>
      <c r="D610" s="55"/>
      <c r="E610" s="55"/>
      <c r="F610" s="55"/>
      <c r="G610" s="55"/>
      <c r="H610" s="56"/>
      <c r="I610" s="55"/>
      <c r="J610" s="55"/>
      <c r="K610" s="55">
        <v>-3</v>
      </c>
      <c r="L610" s="55"/>
      <c r="M610" s="55"/>
      <c r="N610" s="55"/>
      <c r="O610" s="55">
        <v>-0.5</v>
      </c>
      <c r="P610" s="55"/>
      <c r="Q610" s="55"/>
      <c r="R610" s="55"/>
      <c r="S610" s="55"/>
      <c r="T610" s="55"/>
      <c r="U610" s="55"/>
      <c r="V610" s="55"/>
      <c r="W610" s="55"/>
      <c r="X610" s="55"/>
      <c r="Y610" s="55"/>
      <c r="Z610" s="55"/>
      <c r="AA610" s="55"/>
      <c r="AB610" s="55">
        <v>-0.5</v>
      </c>
      <c r="AC610" s="55"/>
      <c r="AD610" s="55"/>
      <c r="AE610" s="55"/>
      <c r="AF610" s="55"/>
      <c r="AG610" s="55"/>
      <c r="AH610" s="55"/>
      <c r="AI610" s="55"/>
      <c r="AJ610" s="55"/>
      <c r="AK610" s="55"/>
      <c r="AL610" s="55"/>
      <c r="AM610" s="55"/>
      <c r="AN610" s="55"/>
    </row>
    <row r="611" spans="1:40" s="4" customFormat="1">
      <c r="A611" s="55" t="s">
        <v>2</v>
      </c>
      <c r="B611" s="55" t="s">
        <v>613</v>
      </c>
      <c r="C611" s="55"/>
      <c r="D611" s="55"/>
      <c r="E611" s="55"/>
      <c r="F611" s="55"/>
      <c r="G611" s="55"/>
      <c r="H611" s="56"/>
      <c r="I611" s="55"/>
      <c r="J611" s="55"/>
      <c r="K611" s="55"/>
      <c r="L611" s="55"/>
      <c r="M611" s="55"/>
      <c r="N611" s="55"/>
      <c r="O611" s="55"/>
      <c r="P611" s="55"/>
      <c r="Q611" s="55"/>
      <c r="R611" s="55"/>
      <c r="S611" s="55"/>
      <c r="T611" s="55"/>
      <c r="U611" s="55"/>
      <c r="V611" s="55"/>
      <c r="W611" s="55"/>
      <c r="X611" s="55"/>
      <c r="Y611" s="55"/>
      <c r="Z611" s="55"/>
      <c r="AA611" s="55"/>
      <c r="AB611" s="55"/>
      <c r="AC611" s="55"/>
      <c r="AD611" s="55"/>
      <c r="AE611" s="55"/>
      <c r="AF611" s="55"/>
      <c r="AG611" s="55"/>
      <c r="AH611" s="55"/>
      <c r="AI611" s="55"/>
      <c r="AJ611" s="55"/>
      <c r="AK611" s="55"/>
      <c r="AL611" s="55"/>
      <c r="AM611" s="55"/>
      <c r="AN611" s="55"/>
    </row>
    <row r="612" spans="1:40" s="4" customFormat="1">
      <c r="A612" s="55" t="s">
        <v>8</v>
      </c>
      <c r="B612" s="55" t="s">
        <v>473</v>
      </c>
      <c r="C612" s="55"/>
      <c r="D612" s="55"/>
      <c r="E612" s="55"/>
      <c r="F612" s="55"/>
      <c r="G612" s="55"/>
      <c r="H612" s="56"/>
      <c r="I612" s="55"/>
      <c r="J612" s="55"/>
      <c r="K612" s="55"/>
      <c r="L612" s="55"/>
      <c r="M612" s="55"/>
      <c r="N612" s="55"/>
      <c r="O612" s="55"/>
      <c r="P612" s="55"/>
      <c r="Q612" s="55"/>
      <c r="R612" s="55"/>
      <c r="S612" s="55"/>
      <c r="T612" s="55"/>
      <c r="U612" s="55"/>
      <c r="V612" s="55"/>
      <c r="W612" s="55"/>
      <c r="X612" s="55"/>
      <c r="Y612" s="55"/>
      <c r="Z612" s="55"/>
      <c r="AA612" s="55"/>
      <c r="AB612" s="55"/>
      <c r="AC612" s="55">
        <v>-0.5</v>
      </c>
      <c r="AD612" s="55"/>
      <c r="AE612" s="55"/>
      <c r="AF612" s="55"/>
      <c r="AG612" s="55"/>
      <c r="AH612" s="55"/>
      <c r="AI612" s="55"/>
      <c r="AJ612" s="55">
        <v>-0.5</v>
      </c>
      <c r="AK612" s="55"/>
      <c r="AL612" s="55"/>
      <c r="AM612" s="55"/>
      <c r="AN612" s="55"/>
    </row>
    <row r="613" spans="1:40" s="4" customFormat="1">
      <c r="A613" s="55" t="s">
        <v>8</v>
      </c>
      <c r="B613" s="55" t="s">
        <v>447</v>
      </c>
      <c r="C613" s="55"/>
      <c r="D613" s="55"/>
      <c r="E613" s="55"/>
      <c r="F613" s="55">
        <v>-0.5</v>
      </c>
      <c r="G613" s="55"/>
      <c r="H613" s="56"/>
      <c r="I613" s="55"/>
      <c r="J613" s="55"/>
      <c r="K613" s="55">
        <v>-0.5</v>
      </c>
      <c r="L613" s="55"/>
      <c r="M613" s="55"/>
      <c r="N613" s="55"/>
      <c r="O613" s="55"/>
      <c r="P613" s="55"/>
      <c r="Q613" s="55"/>
      <c r="R613" s="55"/>
      <c r="S613" s="55"/>
      <c r="T613" s="55"/>
      <c r="U613" s="55"/>
      <c r="V613" s="55"/>
      <c r="W613" s="55"/>
      <c r="X613" s="55">
        <v>-0.5</v>
      </c>
      <c r="Y613" s="55"/>
      <c r="Z613" s="55"/>
      <c r="AA613" s="55"/>
      <c r="AB613" s="55"/>
      <c r="AC613" s="55"/>
      <c r="AD613" s="55"/>
      <c r="AE613" s="55">
        <v>-0.5</v>
      </c>
      <c r="AF613" s="55"/>
      <c r="AG613" s="55">
        <v>3</v>
      </c>
      <c r="AH613" s="55">
        <v>-0.5</v>
      </c>
      <c r="AI613" s="55">
        <v>-1</v>
      </c>
      <c r="AJ613" s="55"/>
      <c r="AK613" s="55"/>
      <c r="AL613" s="55">
        <v>-0.5</v>
      </c>
      <c r="AM613" s="55">
        <v>-0.5</v>
      </c>
      <c r="AN613" s="55"/>
    </row>
    <row r="614" spans="1:40" s="4" customFormat="1">
      <c r="A614" s="55" t="s">
        <v>8</v>
      </c>
      <c r="B614" s="55" t="s">
        <v>273</v>
      </c>
      <c r="C614" s="55"/>
      <c r="D614" s="55"/>
      <c r="E614" s="55"/>
      <c r="F614" s="55"/>
      <c r="G614" s="55"/>
      <c r="H614" s="56"/>
      <c r="I614" s="55">
        <v>-0.5</v>
      </c>
      <c r="J614" s="55"/>
      <c r="K614" s="55"/>
      <c r="L614" s="55"/>
      <c r="M614" s="55"/>
      <c r="N614" s="55"/>
      <c r="O614" s="55"/>
      <c r="P614" s="55"/>
      <c r="Q614" s="55"/>
      <c r="R614" s="55"/>
      <c r="S614" s="55"/>
      <c r="T614" s="55"/>
      <c r="U614" s="55"/>
      <c r="V614" s="55"/>
      <c r="W614" s="55"/>
      <c r="X614" s="55"/>
      <c r="Y614" s="55"/>
      <c r="Z614" s="55"/>
      <c r="AA614" s="55"/>
      <c r="AB614" s="55"/>
      <c r="AC614" s="55"/>
      <c r="AD614" s="55">
        <v>-0.5</v>
      </c>
      <c r="AE614" s="55"/>
      <c r="AF614" s="55"/>
      <c r="AG614" s="55"/>
      <c r="AH614" s="55"/>
      <c r="AI614" s="55"/>
      <c r="AJ614" s="55">
        <v>3</v>
      </c>
      <c r="AK614" s="55"/>
      <c r="AL614" s="55"/>
      <c r="AM614" s="55"/>
      <c r="AN614" s="55"/>
    </row>
    <row r="615" spans="1:40" s="4" customFormat="1">
      <c r="A615" s="55" t="s">
        <v>8</v>
      </c>
      <c r="B615" s="55" t="s">
        <v>624</v>
      </c>
      <c r="C615" s="55"/>
      <c r="D615" s="55"/>
      <c r="E615" s="55"/>
      <c r="F615" s="55"/>
      <c r="G615" s="55"/>
      <c r="H615" s="56"/>
      <c r="I615" s="55"/>
      <c r="J615" s="55"/>
      <c r="K615" s="55"/>
      <c r="L615" s="55"/>
      <c r="M615" s="55"/>
      <c r="N615" s="55"/>
      <c r="O615" s="55"/>
      <c r="P615" s="55"/>
      <c r="Q615" s="55"/>
      <c r="R615" s="55"/>
      <c r="S615" s="55"/>
      <c r="T615" s="55"/>
      <c r="U615" s="55"/>
      <c r="V615" s="55"/>
      <c r="W615" s="55"/>
      <c r="X615" s="55"/>
      <c r="Y615" s="55"/>
      <c r="Z615" s="55"/>
      <c r="AA615" s="55"/>
      <c r="AB615" s="55"/>
      <c r="AC615" s="55"/>
      <c r="AD615" s="55"/>
      <c r="AE615" s="55"/>
      <c r="AF615" s="55"/>
      <c r="AG615" s="55"/>
      <c r="AH615" s="55"/>
      <c r="AI615" s="55"/>
      <c r="AJ615" s="55">
        <v>-0.5</v>
      </c>
      <c r="AK615" s="55"/>
      <c r="AL615" s="55"/>
      <c r="AM615" s="55"/>
      <c r="AN615" s="55"/>
    </row>
    <row r="616" spans="1:40" s="4" customFormat="1">
      <c r="A616" s="55" t="s">
        <v>8</v>
      </c>
      <c r="B616" s="55" t="s">
        <v>274</v>
      </c>
      <c r="C616" s="55"/>
      <c r="D616" s="55"/>
      <c r="E616" s="55"/>
      <c r="F616" s="55"/>
      <c r="G616" s="55"/>
      <c r="H616" s="56">
        <v>-0.5</v>
      </c>
      <c r="I616" s="55"/>
      <c r="J616" s="55"/>
      <c r="K616" s="55"/>
      <c r="L616" s="55"/>
      <c r="M616" s="55"/>
      <c r="N616" s="55"/>
      <c r="O616" s="55"/>
      <c r="P616" s="55"/>
      <c r="Q616" s="55"/>
      <c r="R616" s="55"/>
      <c r="S616" s="55"/>
      <c r="T616" s="55"/>
      <c r="U616" s="55"/>
      <c r="V616" s="55"/>
      <c r="W616" s="55">
        <v>2.5</v>
      </c>
      <c r="X616" s="55"/>
      <c r="Y616" s="55">
        <v>-0.5</v>
      </c>
      <c r="Z616" s="55">
        <v>-0.5</v>
      </c>
      <c r="AA616" s="55"/>
      <c r="AB616" s="55"/>
      <c r="AC616" s="55"/>
      <c r="AD616" s="55"/>
      <c r="AE616" s="55"/>
      <c r="AF616" s="55"/>
      <c r="AG616" s="55"/>
      <c r="AH616" s="55"/>
      <c r="AI616" s="55"/>
      <c r="AJ616" s="55"/>
      <c r="AK616" s="55"/>
      <c r="AL616" s="55"/>
      <c r="AM616" s="55">
        <v>3</v>
      </c>
      <c r="AN616" s="55"/>
    </row>
    <row r="617" spans="1:40" s="4" customFormat="1">
      <c r="A617" s="55" t="s">
        <v>8</v>
      </c>
      <c r="B617" s="55" t="s">
        <v>448</v>
      </c>
      <c r="C617" s="55"/>
      <c r="D617" s="55"/>
      <c r="E617" s="55"/>
      <c r="F617" s="55"/>
      <c r="G617" s="55"/>
      <c r="H617" s="56">
        <v>2.5</v>
      </c>
      <c r="I617" s="55">
        <v>3</v>
      </c>
      <c r="J617" s="55"/>
      <c r="K617" s="55">
        <v>-0.5</v>
      </c>
      <c r="L617" s="55"/>
      <c r="M617" s="55"/>
      <c r="N617" s="55"/>
      <c r="O617" s="55"/>
      <c r="P617" s="55">
        <v>3</v>
      </c>
      <c r="Q617" s="55"/>
      <c r="R617" s="55"/>
      <c r="S617" s="55">
        <v>3</v>
      </c>
      <c r="T617" s="55">
        <v>3</v>
      </c>
      <c r="U617" s="55"/>
      <c r="V617" s="55"/>
      <c r="W617" s="55"/>
      <c r="X617" s="55">
        <v>-0.5</v>
      </c>
      <c r="Y617" s="55"/>
      <c r="Z617" s="55"/>
      <c r="AA617" s="55"/>
      <c r="AB617" s="55"/>
      <c r="AC617" s="55"/>
      <c r="AD617" s="55"/>
      <c r="AE617" s="55"/>
      <c r="AF617" s="55"/>
      <c r="AG617" s="55"/>
      <c r="AH617" s="55"/>
      <c r="AI617" s="55">
        <v>3</v>
      </c>
      <c r="AJ617" s="55"/>
      <c r="AK617" s="55"/>
      <c r="AL617" s="55">
        <v>2.5</v>
      </c>
      <c r="AM617" s="55"/>
      <c r="AN617" s="55">
        <v>3</v>
      </c>
    </row>
    <row r="618" spans="1:40" s="4" customFormat="1">
      <c r="A618" s="55" t="s">
        <v>8</v>
      </c>
      <c r="B618" s="55" t="s">
        <v>275</v>
      </c>
      <c r="C618" s="55">
        <v>-0.5</v>
      </c>
      <c r="D618" s="55">
        <v>-0.5</v>
      </c>
      <c r="E618" s="55">
        <v>-0.5</v>
      </c>
      <c r="F618" s="55"/>
      <c r="G618" s="55"/>
      <c r="H618" s="56"/>
      <c r="I618" s="55"/>
      <c r="J618" s="55"/>
      <c r="K618" s="55"/>
      <c r="L618" s="55"/>
      <c r="M618" s="55">
        <v>3</v>
      </c>
      <c r="N618" s="55"/>
      <c r="O618" s="55"/>
      <c r="P618" s="55">
        <v>-1</v>
      </c>
      <c r="Q618" s="55"/>
      <c r="R618" s="55"/>
      <c r="S618" s="55"/>
      <c r="T618" s="55">
        <v>-0.5</v>
      </c>
      <c r="U618" s="55"/>
      <c r="V618" s="55"/>
      <c r="W618" s="55"/>
      <c r="X618" s="55"/>
      <c r="Y618" s="55"/>
      <c r="Z618" s="55"/>
      <c r="AA618" s="55">
        <v>3</v>
      </c>
      <c r="AB618" s="55"/>
      <c r="AC618" s="55"/>
      <c r="AD618" s="55"/>
      <c r="AE618" s="55">
        <v>-0.5</v>
      </c>
      <c r="AF618" s="55"/>
      <c r="AG618" s="55"/>
      <c r="AH618" s="55"/>
      <c r="AI618" s="55"/>
      <c r="AJ618" s="55"/>
      <c r="AK618" s="55"/>
      <c r="AL618" s="55"/>
      <c r="AM618" s="55"/>
      <c r="AN618" s="55"/>
    </row>
    <row r="619" spans="1:40" s="4" customFormat="1">
      <c r="A619" s="55" t="s">
        <v>8</v>
      </c>
      <c r="B619" s="55" t="s">
        <v>276</v>
      </c>
      <c r="C619" s="55">
        <v>-0.5</v>
      </c>
      <c r="D619" s="55"/>
      <c r="E619" s="55"/>
      <c r="F619" s="55"/>
      <c r="G619" s="55">
        <v>2</v>
      </c>
      <c r="H619" s="56">
        <v>1.5</v>
      </c>
      <c r="I619" s="55">
        <v>3</v>
      </c>
      <c r="J619" s="55">
        <v>4</v>
      </c>
      <c r="K619" s="55"/>
      <c r="L619" s="55"/>
      <c r="M619" s="55"/>
      <c r="N619" s="55"/>
      <c r="O619" s="55">
        <v>-0.5</v>
      </c>
      <c r="P619" s="55">
        <v>3</v>
      </c>
      <c r="Q619" s="55">
        <v>2</v>
      </c>
      <c r="R619" s="55"/>
      <c r="S619" s="55"/>
      <c r="T619" s="55"/>
      <c r="U619" s="55"/>
      <c r="V619" s="55"/>
      <c r="W619" s="55"/>
      <c r="X619" s="55"/>
      <c r="Y619" s="55"/>
      <c r="Z619" s="55"/>
      <c r="AA619" s="55"/>
      <c r="AB619" s="55"/>
      <c r="AC619" s="55"/>
      <c r="AD619" s="55"/>
      <c r="AE619" s="55"/>
      <c r="AF619" s="55"/>
      <c r="AG619" s="55"/>
      <c r="AH619" s="55"/>
      <c r="AI619" s="55"/>
      <c r="AJ619" s="55"/>
      <c r="AK619" s="55"/>
      <c r="AL619" s="55"/>
      <c r="AM619" s="55"/>
      <c r="AN619" s="55"/>
    </row>
    <row r="620" spans="1:40" s="4" customFormat="1">
      <c r="A620" s="55" t="s">
        <v>8</v>
      </c>
      <c r="B620" s="55" t="s">
        <v>486</v>
      </c>
      <c r="C620" s="55"/>
      <c r="D620" s="55"/>
      <c r="E620" s="55"/>
      <c r="F620" s="55"/>
      <c r="G620" s="55"/>
      <c r="H620" s="56"/>
      <c r="I620" s="55"/>
      <c r="J620" s="55"/>
      <c r="K620" s="55"/>
      <c r="L620" s="55"/>
      <c r="M620" s="55"/>
      <c r="N620" s="55"/>
      <c r="O620" s="55"/>
      <c r="P620" s="55"/>
      <c r="Q620" s="55"/>
      <c r="R620" s="55"/>
      <c r="S620" s="55"/>
      <c r="T620" s="55"/>
      <c r="U620" s="55"/>
      <c r="V620" s="55"/>
      <c r="W620" s="55"/>
      <c r="X620" s="55"/>
      <c r="Y620" s="55"/>
      <c r="Z620" s="55"/>
      <c r="AA620" s="55"/>
      <c r="AB620" s="55"/>
      <c r="AC620" s="55"/>
      <c r="AD620" s="55"/>
      <c r="AE620" s="55"/>
      <c r="AF620" s="55"/>
      <c r="AG620" s="55"/>
      <c r="AH620" s="55"/>
      <c r="AI620" s="55"/>
      <c r="AJ620" s="55"/>
      <c r="AK620" s="55"/>
      <c r="AL620" s="55"/>
      <c r="AM620" s="55"/>
      <c r="AN620" s="55"/>
    </row>
    <row r="621" spans="1:40" s="4" customFormat="1">
      <c r="A621" s="55" t="s">
        <v>8</v>
      </c>
      <c r="B621" s="55" t="s">
        <v>205</v>
      </c>
      <c r="C621" s="55"/>
      <c r="D621" s="55"/>
      <c r="E621" s="55"/>
      <c r="F621" s="55"/>
      <c r="G621" s="55"/>
      <c r="H621" s="56"/>
      <c r="I621" s="55"/>
      <c r="J621" s="55"/>
      <c r="K621" s="55"/>
      <c r="L621" s="55"/>
      <c r="M621" s="55"/>
      <c r="N621" s="55"/>
      <c r="O621" s="55"/>
      <c r="P621" s="55"/>
      <c r="Q621" s="55"/>
      <c r="R621" s="55"/>
      <c r="S621" s="55"/>
      <c r="T621" s="55"/>
      <c r="U621" s="55"/>
      <c r="V621" s="55"/>
      <c r="W621" s="55"/>
      <c r="X621" s="55"/>
      <c r="Y621" s="55"/>
      <c r="Z621" s="55"/>
      <c r="AA621" s="55"/>
      <c r="AB621" s="55"/>
      <c r="AC621" s="55"/>
      <c r="AD621" s="55"/>
      <c r="AE621" s="55"/>
      <c r="AF621" s="55"/>
      <c r="AG621" s="55"/>
      <c r="AH621" s="55">
        <v>-0.5</v>
      </c>
      <c r="AI621" s="55"/>
      <c r="AJ621" s="55"/>
      <c r="AK621" s="55">
        <v>3</v>
      </c>
      <c r="AL621" s="55">
        <v>2.5</v>
      </c>
      <c r="AM621" s="55"/>
      <c r="AN621" s="55"/>
    </row>
    <row r="622" spans="1:40" s="4" customFormat="1">
      <c r="A622" s="55" t="s">
        <v>8</v>
      </c>
      <c r="B622" s="55" t="s">
        <v>277</v>
      </c>
      <c r="C622" s="55"/>
      <c r="D622" s="55"/>
      <c r="E622" s="55">
        <v>3</v>
      </c>
      <c r="F622" s="55"/>
      <c r="G622" s="55"/>
      <c r="H622" s="56"/>
      <c r="I622" s="55"/>
      <c r="J622" s="55"/>
      <c r="K622" s="55">
        <v>3</v>
      </c>
      <c r="L622" s="55"/>
      <c r="M622" s="55"/>
      <c r="N622" s="55"/>
      <c r="O622" s="55"/>
      <c r="P622" s="55"/>
      <c r="Q622" s="55"/>
      <c r="R622" s="55"/>
      <c r="S622" s="55"/>
      <c r="T622" s="55"/>
      <c r="U622" s="55"/>
      <c r="V622" s="55"/>
      <c r="W622" s="55"/>
      <c r="X622" s="55"/>
      <c r="Y622" s="55"/>
      <c r="Z622" s="55"/>
      <c r="AA622" s="55"/>
      <c r="AB622" s="55"/>
      <c r="AC622" s="55"/>
      <c r="AD622" s="55"/>
      <c r="AE622" s="55"/>
      <c r="AF622" s="55"/>
      <c r="AG622" s="55"/>
      <c r="AH622" s="55"/>
      <c r="AI622" s="55"/>
      <c r="AJ622" s="55"/>
      <c r="AK622" s="55"/>
      <c r="AL622" s="55"/>
      <c r="AM622" s="55"/>
      <c r="AN622" s="55"/>
    </row>
    <row r="623" spans="1:40" s="4" customFormat="1">
      <c r="A623" s="55" t="s">
        <v>8</v>
      </c>
      <c r="B623" s="55" t="s">
        <v>272</v>
      </c>
      <c r="C623" s="55"/>
      <c r="D623" s="55"/>
      <c r="E623" s="55">
        <v>2.5</v>
      </c>
      <c r="F623" s="55"/>
      <c r="G623" s="55"/>
      <c r="H623" s="56"/>
      <c r="I623" s="55"/>
      <c r="J623" s="55"/>
      <c r="K623" s="55">
        <v>3</v>
      </c>
      <c r="L623" s="55"/>
      <c r="M623" s="55"/>
      <c r="N623" s="55"/>
      <c r="O623" s="55"/>
      <c r="P623" s="55">
        <v>2.5</v>
      </c>
      <c r="Q623" s="55"/>
      <c r="R623" s="55"/>
      <c r="S623" s="55">
        <v>3</v>
      </c>
      <c r="T623" s="55"/>
      <c r="U623" s="55"/>
      <c r="V623" s="55"/>
      <c r="W623" s="55">
        <v>-0.5</v>
      </c>
      <c r="X623" s="55"/>
      <c r="Y623" s="55"/>
      <c r="Z623" s="55"/>
      <c r="AA623" s="55">
        <v>3</v>
      </c>
      <c r="AB623" s="55"/>
      <c r="AC623" s="55"/>
      <c r="AD623" s="55"/>
      <c r="AE623" s="55"/>
      <c r="AF623" s="55">
        <v>-0.5</v>
      </c>
      <c r="AG623" s="55"/>
      <c r="AH623" s="55"/>
      <c r="AI623" s="55"/>
      <c r="AJ623" s="55"/>
      <c r="AK623" s="55"/>
      <c r="AL623" s="55">
        <v>3</v>
      </c>
      <c r="AM623" s="55"/>
      <c r="AN623" s="55"/>
    </row>
    <row r="624" spans="1:40" s="4" customFormat="1">
      <c r="A624" s="55" t="s">
        <v>8</v>
      </c>
      <c r="B624" s="55" t="s">
        <v>340</v>
      </c>
      <c r="C624" s="55"/>
      <c r="D624" s="55"/>
      <c r="E624" s="55"/>
      <c r="F624" s="55"/>
      <c r="G624" s="55"/>
      <c r="H624" s="56"/>
      <c r="I624" s="55"/>
      <c r="J624" s="55"/>
      <c r="K624" s="55"/>
      <c r="L624" s="55"/>
      <c r="M624" s="55"/>
      <c r="N624" s="55"/>
      <c r="O624" s="55"/>
      <c r="P624" s="55"/>
      <c r="Q624" s="55"/>
      <c r="R624" s="55"/>
      <c r="S624" s="55"/>
      <c r="T624" s="55"/>
      <c r="U624" s="55"/>
      <c r="V624" s="55"/>
      <c r="W624" s="55"/>
      <c r="X624" s="55"/>
      <c r="Y624" s="55"/>
      <c r="Z624" s="55"/>
      <c r="AA624" s="55">
        <v>-0.5</v>
      </c>
      <c r="AB624" s="55"/>
      <c r="AC624" s="55">
        <v>-0.5</v>
      </c>
      <c r="AD624" s="55"/>
      <c r="AE624" s="55"/>
      <c r="AF624" s="55">
        <v>-0.5</v>
      </c>
      <c r="AG624" s="55"/>
      <c r="AH624" s="55"/>
      <c r="AI624" s="55">
        <v>2.5</v>
      </c>
      <c r="AJ624" s="55"/>
      <c r="AK624" s="55"/>
      <c r="AL624" s="55"/>
      <c r="AM624" s="55"/>
      <c r="AN624" s="55"/>
    </row>
    <row r="625" spans="1:40" s="4" customFormat="1">
      <c r="A625" s="55" t="s">
        <v>14</v>
      </c>
      <c r="B625" s="55" t="s">
        <v>278</v>
      </c>
      <c r="C625" s="55"/>
      <c r="D625" s="55"/>
      <c r="E625" s="55"/>
      <c r="F625" s="55"/>
      <c r="G625" s="55"/>
      <c r="H625" s="56"/>
      <c r="I625" s="55"/>
      <c r="J625" s="55"/>
      <c r="K625" s="55"/>
      <c r="L625" s="55"/>
      <c r="M625" s="55"/>
      <c r="N625" s="55"/>
      <c r="O625" s="55"/>
      <c r="P625" s="55"/>
      <c r="Q625" s="55"/>
      <c r="R625" s="55"/>
      <c r="S625" s="55"/>
      <c r="T625" s="55"/>
      <c r="U625" s="55"/>
      <c r="V625" s="55"/>
      <c r="W625" s="55"/>
      <c r="X625" s="55"/>
      <c r="Y625" s="55"/>
      <c r="Z625" s="55"/>
      <c r="AA625" s="55"/>
      <c r="AB625" s="55"/>
      <c r="AC625" s="55"/>
      <c r="AD625" s="55"/>
      <c r="AE625" s="55"/>
      <c r="AF625" s="55"/>
      <c r="AG625" s="55"/>
      <c r="AH625" s="55"/>
      <c r="AI625" s="55"/>
      <c r="AJ625" s="55"/>
      <c r="AK625" s="55"/>
      <c r="AL625" s="55"/>
      <c r="AM625" s="55"/>
      <c r="AN625" s="55"/>
    </row>
    <row r="626" spans="1:40" s="4" customFormat="1">
      <c r="A626" s="55" t="s">
        <v>14</v>
      </c>
      <c r="B626" s="55" t="s">
        <v>279</v>
      </c>
      <c r="C626" s="55"/>
      <c r="D626" s="55">
        <v>-0.5</v>
      </c>
      <c r="E626" s="55"/>
      <c r="F626" s="55"/>
      <c r="G626" s="55">
        <v>3</v>
      </c>
      <c r="H626" s="56"/>
      <c r="I626" s="55"/>
      <c r="J626" s="55"/>
      <c r="K626" s="55"/>
      <c r="L626" s="55">
        <v>3</v>
      </c>
      <c r="M626" s="55"/>
      <c r="N626" s="55"/>
      <c r="O626" s="55">
        <v>-0.5</v>
      </c>
      <c r="P626" s="55"/>
      <c r="Q626" s="55">
        <v>3</v>
      </c>
      <c r="R626" s="55"/>
      <c r="S626" s="55"/>
      <c r="T626" s="55"/>
      <c r="U626" s="55"/>
      <c r="V626" s="55"/>
      <c r="W626" s="55"/>
      <c r="X626" s="55"/>
      <c r="Y626" s="55">
        <v>3</v>
      </c>
      <c r="Z626" s="55"/>
      <c r="AA626" s="55"/>
      <c r="AB626" s="55"/>
      <c r="AC626" s="55"/>
      <c r="AD626" s="55"/>
      <c r="AE626" s="55"/>
      <c r="AF626" s="55"/>
      <c r="AG626" s="55"/>
      <c r="AH626" s="55"/>
      <c r="AI626" s="55"/>
      <c r="AJ626" s="55"/>
      <c r="AK626" s="55">
        <v>3</v>
      </c>
      <c r="AL626" s="55"/>
      <c r="AM626" s="55">
        <v>-0.5</v>
      </c>
      <c r="AN626" s="55"/>
    </row>
    <row r="627" spans="1:40" s="4" customFormat="1">
      <c r="A627" s="55" t="s">
        <v>14</v>
      </c>
      <c r="B627" s="55" t="s">
        <v>537</v>
      </c>
      <c r="C627" s="55"/>
      <c r="D627" s="55"/>
      <c r="E627" s="55"/>
      <c r="F627" s="55"/>
      <c r="G627" s="55"/>
      <c r="H627" s="56"/>
      <c r="I627" s="55"/>
      <c r="J627" s="55"/>
      <c r="K627" s="55"/>
      <c r="L627" s="55"/>
      <c r="M627" s="55"/>
      <c r="N627" s="55"/>
      <c r="O627" s="55"/>
      <c r="P627" s="55"/>
      <c r="Q627" s="55"/>
      <c r="R627" s="55"/>
      <c r="S627" s="55"/>
      <c r="T627" s="55"/>
      <c r="U627" s="55"/>
      <c r="V627" s="55"/>
      <c r="W627" s="55"/>
      <c r="X627" s="55"/>
      <c r="Y627" s="55"/>
      <c r="Z627" s="55"/>
      <c r="AA627" s="55"/>
      <c r="AB627" s="55"/>
      <c r="AC627" s="55"/>
      <c r="AD627" s="55"/>
      <c r="AE627" s="55"/>
      <c r="AF627" s="55"/>
      <c r="AG627" s="55"/>
      <c r="AH627" s="55"/>
      <c r="AI627" s="55"/>
      <c r="AJ627" s="55"/>
      <c r="AK627" s="55"/>
      <c r="AL627" s="55"/>
      <c r="AM627" s="55"/>
      <c r="AN627" s="55"/>
    </row>
    <row r="628" spans="1:40" s="4" customFormat="1">
      <c r="A628" s="55" t="s">
        <v>14</v>
      </c>
      <c r="B628" s="55" t="s">
        <v>605</v>
      </c>
      <c r="C628" s="55"/>
      <c r="D628" s="55"/>
      <c r="E628" s="55"/>
      <c r="F628" s="55"/>
      <c r="G628" s="55"/>
      <c r="H628" s="56"/>
      <c r="I628" s="55"/>
      <c r="J628" s="55"/>
      <c r="K628" s="55"/>
      <c r="L628" s="55"/>
      <c r="M628" s="55"/>
      <c r="N628" s="55"/>
      <c r="O628" s="55"/>
      <c r="P628" s="55"/>
      <c r="Q628" s="55"/>
      <c r="R628" s="55"/>
      <c r="S628" s="55"/>
      <c r="T628" s="55"/>
      <c r="U628" s="55"/>
      <c r="V628" s="55"/>
      <c r="W628" s="55"/>
      <c r="X628" s="55"/>
      <c r="Y628" s="55"/>
      <c r="Z628" s="55"/>
      <c r="AA628" s="55"/>
      <c r="AB628" s="55"/>
      <c r="AC628" s="55"/>
      <c r="AD628" s="55"/>
      <c r="AE628" s="55"/>
      <c r="AF628" s="55"/>
      <c r="AG628" s="55"/>
      <c r="AH628" s="55"/>
      <c r="AI628" s="55"/>
      <c r="AJ628" s="55"/>
      <c r="AK628" s="55"/>
      <c r="AL628" s="55"/>
      <c r="AM628" s="55"/>
      <c r="AN628" s="55"/>
    </row>
    <row r="629" spans="1:40" s="4" customFormat="1">
      <c r="A629" s="55" t="s">
        <v>14</v>
      </c>
      <c r="B629" s="55" t="s">
        <v>280</v>
      </c>
      <c r="C629" s="55">
        <v>6</v>
      </c>
      <c r="D629" s="55"/>
      <c r="E629" s="55"/>
      <c r="F629" s="55"/>
      <c r="G629" s="55"/>
      <c r="H629" s="56"/>
      <c r="I629" s="55">
        <v>3</v>
      </c>
      <c r="J629" s="55"/>
      <c r="K629" s="55"/>
      <c r="L629" s="55">
        <v>3</v>
      </c>
      <c r="M629" s="55">
        <v>3</v>
      </c>
      <c r="N629" s="55"/>
      <c r="O629" s="55"/>
      <c r="P629" s="55"/>
      <c r="Q629" s="55"/>
      <c r="R629" s="55">
        <v>-0.5</v>
      </c>
      <c r="S629" s="55">
        <v>6</v>
      </c>
      <c r="T629" s="55">
        <v>5.5</v>
      </c>
      <c r="U629" s="55"/>
      <c r="V629" s="55"/>
      <c r="W629" s="55"/>
      <c r="X629" s="55">
        <v>2.5</v>
      </c>
      <c r="Y629" s="55">
        <v>3</v>
      </c>
      <c r="Z629" s="55">
        <v>2</v>
      </c>
      <c r="AA629" s="55">
        <v>2.5</v>
      </c>
      <c r="AB629" s="55"/>
      <c r="AC629" s="55"/>
      <c r="AD629" s="55"/>
      <c r="AE629" s="55"/>
      <c r="AF629" s="55"/>
      <c r="AG629" s="55">
        <v>6</v>
      </c>
      <c r="AH629" s="55">
        <v>3</v>
      </c>
      <c r="AI629" s="55">
        <v>2</v>
      </c>
      <c r="AJ629" s="55">
        <v>3</v>
      </c>
      <c r="AK629" s="55">
        <v>3</v>
      </c>
      <c r="AL629" s="55"/>
      <c r="AM629" s="55">
        <v>2</v>
      </c>
      <c r="AN629" s="55"/>
    </row>
    <row r="631" spans="1:40">
      <c r="A631" s="57" t="s">
        <v>429</v>
      </c>
    </row>
    <row r="638" spans="1:40">
      <c r="D638" s="57" t="s">
        <v>429</v>
      </c>
    </row>
  </sheetData>
  <mergeCells count="20">
    <mergeCell ref="A348:AN348"/>
    <mergeCell ref="A2:AN2"/>
    <mergeCell ref="A34:AN34"/>
    <mergeCell ref="A63:AN63"/>
    <mergeCell ref="A95:AN95"/>
    <mergeCell ref="A129:AN129"/>
    <mergeCell ref="A166:AN166"/>
    <mergeCell ref="A198:AN198"/>
    <mergeCell ref="A230:AN230"/>
    <mergeCell ref="A259:AN259"/>
    <mergeCell ref="A286:AN286"/>
    <mergeCell ref="A317:AN317"/>
    <mergeCell ref="A573:AN573"/>
    <mergeCell ref="A600:AN600"/>
    <mergeCell ref="A381:AN381"/>
    <mergeCell ref="A412:AN412"/>
    <mergeCell ref="A443:AN443"/>
    <mergeCell ref="A473:AN473"/>
    <mergeCell ref="A507:AN507"/>
    <mergeCell ref="A546:AN546"/>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sheetPr filterMode="1"/>
  <dimension ref="A1:P629"/>
  <sheetViews>
    <sheetView workbookViewId="0">
      <pane ySplit="1" topLeftCell="A2" activePane="bottomLeft" state="frozen"/>
      <selection activeCell="D1" sqref="D1"/>
      <selection pane="bottomLeft" activeCell="C19" sqref="C19"/>
    </sheetView>
  </sheetViews>
  <sheetFormatPr defaultRowHeight="15"/>
  <cols>
    <col min="1" max="1" width="13.7109375" style="61" bestFit="1" customWidth="1"/>
    <col min="2" max="2" width="22.85546875" style="61" bestFit="1" customWidth="1"/>
    <col min="3" max="3" width="24.7109375" style="61" bestFit="1" customWidth="1"/>
    <col min="4" max="4" width="28.42578125" style="61" bestFit="1" customWidth="1"/>
    <col min="5" max="5" width="22.140625" style="61" bestFit="1" customWidth="1"/>
    <col min="6" max="6" width="24.7109375" style="61" bestFit="1" customWidth="1"/>
    <col min="7" max="7" width="16.5703125" style="61" bestFit="1" customWidth="1"/>
    <col min="8" max="8" width="20.28515625" style="61" bestFit="1" customWidth="1"/>
    <col min="9" max="9" width="21" style="61" bestFit="1" customWidth="1"/>
    <col min="10" max="10" width="24.42578125" style="61" bestFit="1" customWidth="1"/>
    <col min="11" max="11" width="18" style="61" bestFit="1" customWidth="1"/>
    <col min="12" max="12" width="20.5703125" style="61" bestFit="1" customWidth="1"/>
    <col min="13" max="13" width="24.140625" style="61" bestFit="1" customWidth="1"/>
    <col min="14" max="14" width="27.5703125" style="61" bestFit="1" customWidth="1"/>
    <col min="15" max="16" width="1.5703125" style="61" bestFit="1" customWidth="1"/>
    <col min="17" max="16384" width="9.140625" style="61"/>
  </cols>
  <sheetData>
    <row r="1" spans="1:16">
      <c r="A1" s="3" t="s">
        <v>425</v>
      </c>
      <c r="B1" s="3" t="s">
        <v>424</v>
      </c>
      <c r="C1" s="3" t="s">
        <v>660</v>
      </c>
      <c r="D1" s="3" t="s">
        <v>661</v>
      </c>
      <c r="E1" s="3" t="s">
        <v>662</v>
      </c>
      <c r="F1" s="3" t="s">
        <v>663</v>
      </c>
      <c r="G1" s="3" t="s">
        <v>664</v>
      </c>
      <c r="H1" s="3" t="s">
        <v>665</v>
      </c>
      <c r="I1" s="3" t="s">
        <v>670</v>
      </c>
      <c r="J1" s="3" t="s">
        <v>671</v>
      </c>
      <c r="K1" s="3" t="s">
        <v>668</v>
      </c>
      <c r="L1" s="3" t="s">
        <v>669</v>
      </c>
      <c r="M1" s="3" t="s">
        <v>666</v>
      </c>
      <c r="N1" s="3" t="s">
        <v>667</v>
      </c>
      <c r="O1" s="61" t="s">
        <v>429</v>
      </c>
      <c r="P1" s="61" t="s">
        <v>429</v>
      </c>
    </row>
    <row r="2" spans="1:16">
      <c r="A2" s="165" t="s">
        <v>281</v>
      </c>
      <c r="B2" s="165"/>
      <c r="I2" s="28"/>
      <c r="J2" s="28"/>
      <c r="K2" s="28"/>
      <c r="L2" s="28"/>
    </row>
    <row r="3" spans="1:16">
      <c r="A3" s="59" t="s">
        <v>0</v>
      </c>
      <c r="B3" s="59" t="s">
        <v>1</v>
      </c>
      <c r="C3" s="59">
        <v>1</v>
      </c>
      <c r="D3" s="59">
        <v>3</v>
      </c>
      <c r="E3" s="59"/>
      <c r="F3" s="59"/>
      <c r="G3" s="59">
        <v>-21</v>
      </c>
      <c r="H3" s="59">
        <v>-27</v>
      </c>
      <c r="I3" s="59"/>
      <c r="J3" s="59"/>
      <c r="K3" s="60" t="s">
        <v>429</v>
      </c>
      <c r="L3" s="59">
        <v>1</v>
      </c>
      <c r="M3" s="94">
        <v>5</v>
      </c>
      <c r="N3" s="60">
        <v>2</v>
      </c>
    </row>
    <row r="4" spans="1:16">
      <c r="A4" s="59" t="s">
        <v>0</v>
      </c>
      <c r="B4" s="59" t="s">
        <v>564</v>
      </c>
      <c r="C4" s="59"/>
      <c r="D4" s="59"/>
      <c r="E4" s="59"/>
      <c r="F4" s="59"/>
      <c r="G4" s="59">
        <v>-1</v>
      </c>
      <c r="H4" s="59">
        <v>-2</v>
      </c>
      <c r="I4" s="59"/>
      <c r="J4" s="59"/>
      <c r="K4" s="60" t="s">
        <v>429</v>
      </c>
      <c r="L4" s="59"/>
      <c r="M4" s="94">
        <v>1</v>
      </c>
      <c r="N4" s="60" t="s">
        <v>429</v>
      </c>
    </row>
    <row r="5" spans="1:16">
      <c r="A5" s="59" t="s">
        <v>2</v>
      </c>
      <c r="B5" s="59" t="s">
        <v>479</v>
      </c>
      <c r="C5" s="59"/>
      <c r="D5" s="59"/>
      <c r="E5" s="59"/>
      <c r="F5" s="59"/>
      <c r="G5" s="59"/>
      <c r="H5" s="59"/>
      <c r="I5" s="59">
        <v>1</v>
      </c>
      <c r="J5" s="59" t="s">
        <v>429</v>
      </c>
      <c r="K5" s="60"/>
      <c r="L5" s="59"/>
      <c r="M5" s="94"/>
      <c r="N5" s="60"/>
    </row>
    <row r="6" spans="1:16">
      <c r="A6" s="59" t="s">
        <v>2</v>
      </c>
      <c r="B6" s="59" t="s">
        <v>466</v>
      </c>
      <c r="C6" s="59">
        <v>3</v>
      </c>
      <c r="D6" s="59">
        <v>1</v>
      </c>
      <c r="E6" s="59"/>
      <c r="F6" s="59"/>
      <c r="G6" s="59"/>
      <c r="H6" s="59"/>
      <c r="I6" s="59">
        <v>1</v>
      </c>
      <c r="J6" s="59" t="s">
        <v>429</v>
      </c>
      <c r="K6" s="60"/>
      <c r="L6" s="59"/>
      <c r="M6" s="94"/>
      <c r="N6" s="60"/>
    </row>
    <row r="7" spans="1:16">
      <c r="A7" s="59" t="s">
        <v>2</v>
      </c>
      <c r="B7" s="59" t="s">
        <v>422</v>
      </c>
      <c r="C7" s="59"/>
      <c r="D7" s="59"/>
      <c r="E7" s="59"/>
      <c r="F7" s="59">
        <v>1</v>
      </c>
      <c r="G7" s="59">
        <v>2</v>
      </c>
      <c r="H7" s="59">
        <v>1</v>
      </c>
      <c r="I7" s="59"/>
      <c r="J7" s="59"/>
      <c r="K7" s="60"/>
      <c r="L7" s="59"/>
      <c r="M7" s="94"/>
      <c r="N7" s="60"/>
    </row>
    <row r="8" spans="1:16">
      <c r="A8" s="59" t="s">
        <v>2</v>
      </c>
      <c r="B8" s="59" t="s">
        <v>638</v>
      </c>
      <c r="C8" s="59"/>
      <c r="D8" s="59"/>
      <c r="E8" s="59"/>
      <c r="F8" s="59"/>
      <c r="G8" s="59"/>
      <c r="H8" s="59"/>
      <c r="I8" s="59"/>
      <c r="J8" s="59"/>
      <c r="K8" s="60"/>
      <c r="L8" s="59"/>
      <c r="M8" s="94"/>
      <c r="N8" s="60"/>
    </row>
    <row r="9" spans="1:16">
      <c r="A9" s="59" t="s">
        <v>2</v>
      </c>
      <c r="B9" s="59" t="s">
        <v>453</v>
      </c>
      <c r="C9" s="59">
        <v>2</v>
      </c>
      <c r="D9" s="59">
        <v>1</v>
      </c>
      <c r="E9" s="59"/>
      <c r="F9" s="59"/>
      <c r="G9" s="59"/>
      <c r="H9" s="59"/>
      <c r="I9" s="59"/>
      <c r="J9" s="59"/>
      <c r="K9" s="60"/>
      <c r="L9" s="59"/>
      <c r="M9" s="94"/>
      <c r="N9" s="60"/>
    </row>
    <row r="10" spans="1:16">
      <c r="A10" s="59" t="s">
        <v>2</v>
      </c>
      <c r="B10" s="59" t="s">
        <v>3</v>
      </c>
      <c r="C10" s="59">
        <v>2</v>
      </c>
      <c r="D10" s="59">
        <v>2</v>
      </c>
      <c r="E10" s="59"/>
      <c r="F10" s="59"/>
      <c r="G10" s="59"/>
      <c r="H10" s="59"/>
      <c r="I10" s="59"/>
      <c r="J10" s="59"/>
      <c r="K10" s="60"/>
      <c r="L10" s="59"/>
      <c r="M10" s="94"/>
      <c r="N10" s="60"/>
    </row>
    <row r="11" spans="1:16">
      <c r="A11" s="59" t="s">
        <v>2</v>
      </c>
      <c r="B11" s="59" t="s">
        <v>382</v>
      </c>
      <c r="C11" s="59">
        <v>2</v>
      </c>
      <c r="D11" s="59">
        <v>3</v>
      </c>
      <c r="E11" s="59"/>
      <c r="F11" s="59"/>
      <c r="G11" s="59">
        <v>1</v>
      </c>
      <c r="H11" s="59" t="s">
        <v>429</v>
      </c>
      <c r="I11" s="59"/>
      <c r="J11" s="59"/>
      <c r="K11" s="60"/>
      <c r="L11" s="59"/>
      <c r="M11" s="94"/>
      <c r="N11" s="60"/>
    </row>
    <row r="12" spans="1:16">
      <c r="A12" s="59" t="s">
        <v>2</v>
      </c>
      <c r="B12" s="59" t="s">
        <v>4</v>
      </c>
      <c r="C12" s="59"/>
      <c r="D12" s="59">
        <v>1</v>
      </c>
      <c r="E12" s="59"/>
      <c r="F12" s="59">
        <v>1</v>
      </c>
      <c r="G12" s="59"/>
      <c r="H12" s="59"/>
      <c r="I12" s="59"/>
      <c r="J12" s="59"/>
      <c r="K12" s="60"/>
      <c r="L12" s="59"/>
      <c r="M12" s="94"/>
      <c r="N12" s="60"/>
    </row>
    <row r="13" spans="1:16">
      <c r="A13" s="59" t="s">
        <v>2</v>
      </c>
      <c r="B13" s="59" t="s">
        <v>5</v>
      </c>
      <c r="C13" s="59">
        <v>2</v>
      </c>
      <c r="D13" s="59">
        <v>5</v>
      </c>
      <c r="E13" s="59"/>
      <c r="F13" s="59"/>
      <c r="G13" s="59"/>
      <c r="H13" s="59"/>
      <c r="I13" s="59"/>
      <c r="J13" s="59"/>
      <c r="K13" s="60"/>
      <c r="L13" s="59"/>
      <c r="M13" s="94"/>
      <c r="N13" s="60"/>
    </row>
    <row r="14" spans="1:16">
      <c r="A14" s="59" t="s">
        <v>2</v>
      </c>
      <c r="B14" s="59" t="s">
        <v>529</v>
      </c>
      <c r="C14" s="59"/>
      <c r="D14" s="59"/>
      <c r="E14" s="59"/>
      <c r="F14" s="59"/>
      <c r="G14" s="59"/>
      <c r="H14" s="59"/>
      <c r="I14" s="59"/>
      <c r="J14" s="59"/>
      <c r="K14" s="60"/>
      <c r="L14" s="59"/>
      <c r="M14" s="94"/>
      <c r="N14" s="60"/>
    </row>
    <row r="15" spans="1:16">
      <c r="A15" s="59" t="s">
        <v>2</v>
      </c>
      <c r="B15" s="59" t="s">
        <v>6</v>
      </c>
      <c r="C15" s="59">
        <v>1</v>
      </c>
      <c r="D15" s="59">
        <v>7</v>
      </c>
      <c r="E15" s="59"/>
      <c r="F15" s="59"/>
      <c r="G15" s="59">
        <v>1</v>
      </c>
      <c r="H15" s="59">
        <v>1</v>
      </c>
      <c r="I15" s="59"/>
      <c r="J15" s="59"/>
      <c r="K15" s="60"/>
      <c r="L15" s="59"/>
      <c r="M15" s="94"/>
      <c r="N15" s="60"/>
    </row>
    <row r="16" spans="1:16">
      <c r="A16" s="59" t="s">
        <v>2</v>
      </c>
      <c r="B16" s="59" t="s">
        <v>7</v>
      </c>
      <c r="C16" s="59">
        <v>4</v>
      </c>
      <c r="D16" s="59">
        <v>4</v>
      </c>
      <c r="E16" s="59"/>
      <c r="F16" s="59"/>
      <c r="G16" s="59"/>
      <c r="H16" s="59"/>
      <c r="I16" s="59"/>
      <c r="J16" s="59"/>
      <c r="K16" s="60"/>
      <c r="L16" s="59"/>
      <c r="M16" s="94"/>
      <c r="N16" s="60"/>
    </row>
    <row r="17" spans="1:14">
      <c r="A17" s="59" t="s">
        <v>8</v>
      </c>
      <c r="B17" s="59" t="s">
        <v>381</v>
      </c>
      <c r="C17" s="59">
        <v>1</v>
      </c>
      <c r="D17" s="59" t="s">
        <v>429</v>
      </c>
      <c r="E17" s="59"/>
      <c r="F17" s="59"/>
      <c r="G17" s="59"/>
      <c r="H17" s="59"/>
      <c r="I17" s="59"/>
      <c r="J17" s="59"/>
      <c r="K17" s="60"/>
      <c r="L17" s="59"/>
      <c r="M17" s="94"/>
      <c r="N17" s="60"/>
    </row>
    <row r="18" spans="1:14">
      <c r="A18" s="59" t="s">
        <v>8</v>
      </c>
      <c r="B18" s="59" t="s">
        <v>9</v>
      </c>
      <c r="C18" s="59">
        <v>1</v>
      </c>
      <c r="D18" s="59">
        <v>1</v>
      </c>
      <c r="E18" s="59"/>
      <c r="F18" s="59"/>
      <c r="G18" s="59">
        <v>2</v>
      </c>
      <c r="H18" s="59">
        <v>3</v>
      </c>
      <c r="I18" s="59"/>
      <c r="J18" s="59"/>
      <c r="K18" s="60"/>
      <c r="L18" s="59"/>
      <c r="M18" s="94"/>
      <c r="N18" s="60"/>
    </row>
    <row r="19" spans="1:14">
      <c r="A19" s="59" t="s">
        <v>8</v>
      </c>
      <c r="B19" s="59" t="s">
        <v>426</v>
      </c>
      <c r="C19" s="59"/>
      <c r="D19" s="59"/>
      <c r="E19" s="59"/>
      <c r="F19" s="59"/>
      <c r="G19" s="59">
        <v>1</v>
      </c>
      <c r="H19" s="59" t="s">
        <v>429</v>
      </c>
      <c r="I19" s="59"/>
      <c r="J19" s="59"/>
      <c r="K19" s="60"/>
      <c r="L19" s="59"/>
      <c r="M19" s="94"/>
      <c r="N19" s="60"/>
    </row>
    <row r="20" spans="1:14">
      <c r="A20" s="59" t="s">
        <v>8</v>
      </c>
      <c r="B20" s="59" t="s">
        <v>10</v>
      </c>
      <c r="C20" s="59">
        <v>5</v>
      </c>
      <c r="D20" s="59">
        <v>3</v>
      </c>
      <c r="E20" s="59"/>
      <c r="F20" s="59">
        <v>1</v>
      </c>
      <c r="G20" s="59">
        <v>2</v>
      </c>
      <c r="H20" s="59" t="s">
        <v>429</v>
      </c>
      <c r="I20" s="59"/>
      <c r="J20" s="59"/>
      <c r="K20" s="60"/>
      <c r="L20" s="59"/>
      <c r="M20" s="94"/>
      <c r="N20" s="60"/>
    </row>
    <row r="21" spans="1:14">
      <c r="A21" s="59" t="s">
        <v>8</v>
      </c>
      <c r="B21" s="59" t="s">
        <v>542</v>
      </c>
      <c r="C21" s="59"/>
      <c r="D21" s="59"/>
      <c r="E21" s="59"/>
      <c r="F21" s="59">
        <v>1</v>
      </c>
      <c r="G21" s="59"/>
      <c r="H21" s="59"/>
      <c r="I21" s="59"/>
      <c r="J21" s="59"/>
      <c r="K21" s="60"/>
      <c r="L21" s="59"/>
      <c r="M21" s="94"/>
      <c r="N21" s="60"/>
    </row>
    <row r="22" spans="1:14">
      <c r="A22" s="59" t="s">
        <v>8</v>
      </c>
      <c r="B22" s="59" t="s">
        <v>11</v>
      </c>
      <c r="C22" s="59">
        <v>4</v>
      </c>
      <c r="D22" s="59">
        <v>5</v>
      </c>
      <c r="E22" s="59"/>
      <c r="F22" s="59">
        <v>2</v>
      </c>
      <c r="G22" s="59">
        <v>2</v>
      </c>
      <c r="H22" s="59" t="s">
        <v>429</v>
      </c>
      <c r="I22" s="59"/>
      <c r="J22" s="59"/>
      <c r="K22" s="60"/>
      <c r="L22" s="59"/>
      <c r="M22" s="94"/>
      <c r="N22" s="60"/>
    </row>
    <row r="23" spans="1:14">
      <c r="A23" s="59" t="s">
        <v>8</v>
      </c>
      <c r="B23" s="59" t="s">
        <v>414</v>
      </c>
      <c r="C23" s="59"/>
      <c r="D23" s="59">
        <v>2</v>
      </c>
      <c r="E23" s="59"/>
      <c r="F23" s="59"/>
      <c r="G23" s="59"/>
      <c r="H23" s="59">
        <v>1</v>
      </c>
      <c r="I23" s="59"/>
      <c r="J23" s="59"/>
      <c r="K23" s="60"/>
      <c r="L23" s="59"/>
      <c r="M23" s="94"/>
      <c r="N23" s="60"/>
    </row>
    <row r="24" spans="1:14">
      <c r="A24" s="59" t="s">
        <v>8</v>
      </c>
      <c r="B24" s="59" t="s">
        <v>553</v>
      </c>
      <c r="C24" s="59"/>
      <c r="D24" s="59"/>
      <c r="E24" s="59"/>
      <c r="F24" s="59"/>
      <c r="G24" s="59"/>
      <c r="H24" s="59"/>
      <c r="I24" s="59"/>
      <c r="J24" s="59"/>
      <c r="K24" s="60"/>
      <c r="L24" s="59"/>
      <c r="M24" s="94"/>
      <c r="N24" s="60"/>
    </row>
    <row r="25" spans="1:14">
      <c r="A25" s="59" t="s">
        <v>8</v>
      </c>
      <c r="B25" s="59" t="s">
        <v>12</v>
      </c>
      <c r="C25" s="59"/>
      <c r="D25" s="59">
        <v>1</v>
      </c>
      <c r="E25" s="59"/>
      <c r="F25" s="59"/>
      <c r="G25" s="59"/>
      <c r="H25" s="59">
        <v>1</v>
      </c>
      <c r="I25" s="59"/>
      <c r="J25" s="59"/>
      <c r="K25" s="60"/>
      <c r="L25" s="59"/>
      <c r="M25" s="94"/>
      <c r="N25" s="60"/>
    </row>
    <row r="26" spans="1:14">
      <c r="A26" s="59" t="s">
        <v>8</v>
      </c>
      <c r="B26" s="59" t="s">
        <v>427</v>
      </c>
      <c r="C26" s="59">
        <v>5</v>
      </c>
      <c r="D26" s="59">
        <v>1</v>
      </c>
      <c r="E26" s="59"/>
      <c r="F26" s="59"/>
      <c r="G26" s="59"/>
      <c r="H26" s="59">
        <v>1</v>
      </c>
      <c r="I26" s="59"/>
      <c r="J26" s="59"/>
      <c r="K26" s="60"/>
      <c r="L26" s="59"/>
      <c r="M26" s="94"/>
      <c r="N26" s="60"/>
    </row>
    <row r="27" spans="1:14">
      <c r="A27" s="59" t="s">
        <v>8</v>
      </c>
      <c r="B27" s="59" t="s">
        <v>13</v>
      </c>
      <c r="C27" s="59"/>
      <c r="D27" s="59">
        <v>1</v>
      </c>
      <c r="E27" s="59"/>
      <c r="F27" s="59"/>
      <c r="G27" s="59">
        <v>3</v>
      </c>
      <c r="H27" s="59">
        <v>2</v>
      </c>
      <c r="I27" s="59"/>
      <c r="J27" s="59"/>
      <c r="K27" s="60"/>
      <c r="L27" s="59"/>
      <c r="M27" s="94"/>
      <c r="N27" s="60"/>
    </row>
    <row r="28" spans="1:14">
      <c r="A28" s="59" t="s">
        <v>14</v>
      </c>
      <c r="B28" s="59" t="s">
        <v>639</v>
      </c>
      <c r="C28" s="59"/>
      <c r="D28" s="59"/>
      <c r="E28" s="59"/>
      <c r="F28" s="59"/>
      <c r="G28" s="59"/>
      <c r="H28" s="59"/>
      <c r="I28" s="59"/>
      <c r="J28" s="59"/>
      <c r="K28" s="60"/>
      <c r="L28" s="59"/>
      <c r="M28" s="94"/>
      <c r="N28" s="60"/>
    </row>
    <row r="29" spans="1:14">
      <c r="A29" s="59" t="s">
        <v>14</v>
      </c>
      <c r="B29" s="59" t="s">
        <v>617</v>
      </c>
      <c r="C29" s="59"/>
      <c r="D29" s="59"/>
      <c r="E29" s="59"/>
      <c r="F29" s="59"/>
      <c r="G29" s="59"/>
      <c r="H29" s="59"/>
      <c r="I29" s="59"/>
      <c r="J29" s="59"/>
      <c r="K29" s="60"/>
      <c r="L29" s="59"/>
      <c r="M29" s="94"/>
      <c r="N29" s="60"/>
    </row>
    <row r="30" spans="1:14">
      <c r="A30" s="59" t="s">
        <v>14</v>
      </c>
      <c r="B30" s="59" t="s">
        <v>15</v>
      </c>
      <c r="C30" s="59"/>
      <c r="D30" s="59">
        <v>2</v>
      </c>
      <c r="E30" s="59"/>
      <c r="F30" s="59"/>
      <c r="G30" s="59">
        <v>2</v>
      </c>
      <c r="H30" s="59">
        <v>2</v>
      </c>
      <c r="I30" s="59"/>
      <c r="J30" s="59"/>
      <c r="K30" s="60"/>
      <c r="L30" s="59"/>
      <c r="M30" s="94"/>
      <c r="N30" s="60"/>
    </row>
    <row r="31" spans="1:14">
      <c r="A31" s="59" t="s">
        <v>14</v>
      </c>
      <c r="B31" s="59" t="s">
        <v>16</v>
      </c>
      <c r="C31" s="59">
        <v>2</v>
      </c>
      <c r="D31" s="59">
        <v>1</v>
      </c>
      <c r="E31" s="59"/>
      <c r="F31" s="59"/>
      <c r="G31" s="59">
        <v>11</v>
      </c>
      <c r="H31" s="59">
        <v>2</v>
      </c>
      <c r="I31" s="59" t="s">
        <v>429</v>
      </c>
      <c r="J31" s="59"/>
      <c r="K31" s="60">
        <v>3</v>
      </c>
      <c r="L31" s="59" t="s">
        <v>429</v>
      </c>
      <c r="M31" s="94"/>
      <c r="N31" s="60"/>
    </row>
    <row r="32" spans="1:14">
      <c r="A32" s="59" t="s">
        <v>14</v>
      </c>
      <c r="B32" s="59" t="s">
        <v>17</v>
      </c>
      <c r="C32" s="59">
        <v>2</v>
      </c>
      <c r="D32" s="59">
        <v>1</v>
      </c>
      <c r="E32" s="59"/>
      <c r="F32" s="59"/>
      <c r="G32" s="59">
        <v>1</v>
      </c>
      <c r="H32" s="59">
        <v>1</v>
      </c>
      <c r="I32" s="59"/>
      <c r="J32" s="59"/>
      <c r="K32" s="60"/>
      <c r="L32" s="59"/>
      <c r="M32" s="94"/>
      <c r="N32" s="60"/>
    </row>
    <row r="33" spans="1:14" s="98" customFormat="1">
      <c r="A33" s="95" t="s">
        <v>14</v>
      </c>
      <c r="B33" s="95" t="s">
        <v>454</v>
      </c>
      <c r="C33" s="59"/>
      <c r="D33" s="59"/>
      <c r="E33" s="59"/>
      <c r="F33" s="59"/>
      <c r="G33" s="59"/>
      <c r="H33" s="59"/>
      <c r="I33" s="59"/>
      <c r="J33" s="59"/>
      <c r="K33" s="60"/>
      <c r="L33" s="95"/>
      <c r="M33" s="96"/>
      <c r="N33" s="97"/>
    </row>
    <row r="34" spans="1:14" s="98" customFormat="1">
      <c r="A34" s="166" t="s">
        <v>282</v>
      </c>
      <c r="B34" s="166"/>
      <c r="C34" s="61"/>
      <c r="D34" s="61"/>
      <c r="E34" s="61"/>
      <c r="F34" s="61"/>
      <c r="G34" s="61"/>
      <c r="H34" s="61"/>
      <c r="I34" s="61"/>
      <c r="J34" s="61"/>
      <c r="K34" s="61"/>
      <c r="L34" s="99"/>
    </row>
    <row r="35" spans="1:14">
      <c r="A35" s="10" t="s">
        <v>0</v>
      </c>
      <c r="B35" s="10" t="s">
        <v>18</v>
      </c>
      <c r="C35" s="10"/>
      <c r="D35" s="10">
        <v>2</v>
      </c>
      <c r="E35" s="10"/>
      <c r="F35" s="10"/>
      <c r="G35" s="10">
        <v>-27</v>
      </c>
      <c r="H35" s="10">
        <v>-30</v>
      </c>
      <c r="I35" s="10"/>
      <c r="J35" s="10"/>
      <c r="K35" s="62"/>
      <c r="L35" s="10">
        <v>1</v>
      </c>
      <c r="M35" s="100">
        <v>5</v>
      </c>
      <c r="N35" s="62">
        <v>2</v>
      </c>
    </row>
    <row r="36" spans="1:14">
      <c r="A36" s="10" t="s">
        <v>0</v>
      </c>
      <c r="B36" s="10" t="s">
        <v>640</v>
      </c>
      <c r="C36" s="10"/>
      <c r="D36" s="10"/>
      <c r="E36" s="10"/>
      <c r="F36" s="10"/>
      <c r="G36" s="10"/>
      <c r="H36" s="10">
        <v>-1</v>
      </c>
      <c r="I36" s="10"/>
      <c r="J36" s="10"/>
      <c r="K36" s="62"/>
      <c r="L36" s="10"/>
      <c r="M36" s="100"/>
      <c r="N36" s="62"/>
    </row>
    <row r="37" spans="1:14">
      <c r="A37" s="10" t="s">
        <v>2</v>
      </c>
      <c r="B37" s="10" t="s">
        <v>19</v>
      </c>
      <c r="C37" s="10"/>
      <c r="D37" s="10">
        <v>3</v>
      </c>
      <c r="E37" s="10"/>
      <c r="F37" s="10"/>
      <c r="G37" s="10"/>
      <c r="H37" s="10"/>
      <c r="I37" s="10"/>
      <c r="J37" s="10"/>
      <c r="K37" s="62"/>
      <c r="L37" s="10"/>
      <c r="M37" s="100"/>
      <c r="N37" s="62"/>
    </row>
    <row r="38" spans="1:14">
      <c r="A38" s="10" t="s">
        <v>2</v>
      </c>
      <c r="B38" s="10" t="s">
        <v>23</v>
      </c>
      <c r="C38" s="10"/>
      <c r="D38" s="10"/>
      <c r="E38" s="10"/>
      <c r="F38" s="10"/>
      <c r="G38" s="10"/>
      <c r="H38" s="10"/>
      <c r="I38" s="10"/>
      <c r="J38" s="10"/>
      <c r="K38" s="62"/>
      <c r="L38" s="10"/>
      <c r="M38" s="100"/>
      <c r="N38" s="62"/>
    </row>
    <row r="39" spans="1:14">
      <c r="A39" s="10" t="s">
        <v>2</v>
      </c>
      <c r="B39" s="10" t="s">
        <v>565</v>
      </c>
      <c r="C39" s="10">
        <v>2</v>
      </c>
      <c r="D39" s="10">
        <v>2</v>
      </c>
      <c r="E39" s="10"/>
      <c r="F39" s="10"/>
      <c r="G39" s="10">
        <v>1</v>
      </c>
      <c r="H39" s="10" t="s">
        <v>429</v>
      </c>
      <c r="I39" s="10"/>
      <c r="J39" s="10"/>
      <c r="K39" s="62"/>
      <c r="L39" s="10"/>
      <c r="M39" s="100"/>
      <c r="N39" s="62"/>
    </row>
    <row r="40" spans="1:14">
      <c r="A40" s="10" t="s">
        <v>2</v>
      </c>
      <c r="B40" s="10" t="s">
        <v>22</v>
      </c>
      <c r="C40" s="10"/>
      <c r="D40" s="10"/>
      <c r="E40" s="10"/>
      <c r="F40" s="10"/>
      <c r="G40" s="10">
        <v>1</v>
      </c>
      <c r="H40" s="10" t="s">
        <v>429</v>
      </c>
      <c r="I40" s="10"/>
      <c r="J40" s="10"/>
      <c r="K40" s="62"/>
      <c r="L40" s="10"/>
      <c r="M40" s="100"/>
      <c r="N40" s="62"/>
    </row>
    <row r="41" spans="1:14">
      <c r="A41" s="10" t="s">
        <v>2</v>
      </c>
      <c r="B41" s="10" t="s">
        <v>20</v>
      </c>
      <c r="C41" s="10">
        <v>3</v>
      </c>
      <c r="D41" s="10">
        <v>4</v>
      </c>
      <c r="E41" s="10"/>
      <c r="F41" s="10"/>
      <c r="G41" s="10"/>
      <c r="H41" s="10">
        <v>1</v>
      </c>
      <c r="I41" s="10"/>
      <c r="J41" s="10"/>
      <c r="K41" s="62"/>
      <c r="L41" s="10"/>
      <c r="M41" s="100"/>
      <c r="N41" s="62"/>
    </row>
    <row r="42" spans="1:14">
      <c r="A42" s="10" t="s">
        <v>2</v>
      </c>
      <c r="B42" s="10" t="s">
        <v>380</v>
      </c>
      <c r="C42" s="10">
        <v>3</v>
      </c>
      <c r="D42" s="10">
        <v>3</v>
      </c>
      <c r="E42" s="10"/>
      <c r="F42" s="10"/>
      <c r="G42" s="10"/>
      <c r="H42" s="10"/>
      <c r="I42" s="10"/>
      <c r="J42" s="10"/>
      <c r="K42" s="62"/>
      <c r="L42" s="10"/>
      <c r="M42" s="100"/>
      <c r="N42" s="62"/>
    </row>
    <row r="43" spans="1:14">
      <c r="A43" s="10" t="s">
        <v>2</v>
      </c>
      <c r="B43" s="10" t="s">
        <v>455</v>
      </c>
      <c r="C43" s="10">
        <v>3</v>
      </c>
      <c r="D43" s="10">
        <v>4</v>
      </c>
      <c r="E43" s="10"/>
      <c r="F43" s="10"/>
      <c r="G43" s="10">
        <v>1</v>
      </c>
      <c r="H43" s="10" t="s">
        <v>429</v>
      </c>
      <c r="I43" s="10"/>
      <c r="J43" s="10"/>
      <c r="K43" s="62"/>
      <c r="L43" s="10"/>
      <c r="M43" s="100"/>
      <c r="N43" s="62"/>
    </row>
    <row r="44" spans="1:14">
      <c r="A44" s="10" t="s">
        <v>2</v>
      </c>
      <c r="B44" s="10" t="s">
        <v>21</v>
      </c>
      <c r="C44" s="10"/>
      <c r="D44" s="10">
        <v>1</v>
      </c>
      <c r="E44" s="10">
        <v>1</v>
      </c>
      <c r="F44" s="10" t="s">
        <v>429</v>
      </c>
      <c r="G44" s="10">
        <v>1</v>
      </c>
      <c r="H44" s="10" t="s">
        <v>429</v>
      </c>
      <c r="I44" s="10"/>
      <c r="J44" s="10"/>
      <c r="K44" s="62"/>
      <c r="L44" s="10"/>
      <c r="M44" s="100"/>
      <c r="N44" s="62"/>
    </row>
    <row r="45" spans="1:14">
      <c r="A45" s="10" t="s">
        <v>2</v>
      </c>
      <c r="B45" s="10" t="s">
        <v>456</v>
      </c>
      <c r="C45" s="10"/>
      <c r="D45" s="10">
        <v>1</v>
      </c>
      <c r="E45" s="10"/>
      <c r="F45" s="10">
        <v>1</v>
      </c>
      <c r="G45" s="10"/>
      <c r="H45" s="10"/>
      <c r="I45" s="10"/>
      <c r="J45" s="10"/>
      <c r="K45" s="62"/>
      <c r="L45" s="10"/>
      <c r="M45" s="100"/>
      <c r="N45" s="62"/>
    </row>
    <row r="46" spans="1:14">
      <c r="A46" s="10" t="s">
        <v>8</v>
      </c>
      <c r="B46" s="10" t="s">
        <v>339</v>
      </c>
      <c r="C46" s="10">
        <v>3</v>
      </c>
      <c r="D46" s="10">
        <v>1</v>
      </c>
      <c r="E46" s="10"/>
      <c r="F46" s="10"/>
      <c r="G46" s="10">
        <v>1</v>
      </c>
      <c r="H46" s="10">
        <v>1</v>
      </c>
      <c r="I46" s="10"/>
      <c r="J46" s="10"/>
      <c r="K46" s="62">
        <v>1</v>
      </c>
      <c r="L46" s="10">
        <v>1</v>
      </c>
      <c r="M46" s="100"/>
      <c r="N46" s="62"/>
    </row>
    <row r="47" spans="1:14">
      <c r="A47" s="10" t="s">
        <v>8</v>
      </c>
      <c r="B47" s="10" t="s">
        <v>24</v>
      </c>
      <c r="C47" s="10">
        <v>2</v>
      </c>
      <c r="D47" s="10">
        <v>2</v>
      </c>
      <c r="E47" s="10"/>
      <c r="F47" s="10"/>
      <c r="G47" s="10"/>
      <c r="H47" s="10"/>
      <c r="I47" s="10"/>
      <c r="J47" s="10"/>
      <c r="K47" s="62"/>
      <c r="L47" s="10"/>
      <c r="M47" s="100"/>
      <c r="N47" s="62"/>
    </row>
    <row r="48" spans="1:14">
      <c r="A48" s="10" t="s">
        <v>8</v>
      </c>
      <c r="B48" s="10" t="s">
        <v>25</v>
      </c>
      <c r="C48" s="10">
        <v>5</v>
      </c>
      <c r="D48" s="10">
        <v>4</v>
      </c>
      <c r="E48" s="10"/>
      <c r="F48" s="10"/>
      <c r="G48" s="10">
        <v>2</v>
      </c>
      <c r="H48" s="10">
        <v>3</v>
      </c>
      <c r="I48" s="10"/>
      <c r="J48" s="10"/>
      <c r="K48" s="62">
        <v>1</v>
      </c>
      <c r="L48" s="10">
        <v>2</v>
      </c>
      <c r="M48" s="100"/>
      <c r="N48" s="62"/>
    </row>
    <row r="49" spans="1:14">
      <c r="A49" s="10" t="s">
        <v>8</v>
      </c>
      <c r="B49" s="10" t="s">
        <v>600</v>
      </c>
      <c r="C49" s="10"/>
      <c r="D49" s="10">
        <v>2</v>
      </c>
      <c r="E49" s="10"/>
      <c r="F49" s="10"/>
      <c r="G49" s="10"/>
      <c r="H49" s="10"/>
      <c r="I49" s="10"/>
      <c r="J49" s="10"/>
      <c r="K49" s="62"/>
      <c r="L49" s="10"/>
      <c r="M49" s="100"/>
      <c r="N49" s="62"/>
    </row>
    <row r="50" spans="1:14">
      <c r="A50" s="10" t="s">
        <v>8</v>
      </c>
      <c r="B50" s="10" t="s">
        <v>589</v>
      </c>
      <c r="C50" s="10">
        <v>1</v>
      </c>
      <c r="D50" s="10">
        <v>1</v>
      </c>
      <c r="E50" s="10"/>
      <c r="F50" s="10"/>
      <c r="G50" s="10"/>
      <c r="H50" s="10"/>
      <c r="I50" s="10"/>
      <c r="J50" s="10"/>
      <c r="K50" s="62"/>
      <c r="L50" s="10"/>
      <c r="M50" s="100"/>
      <c r="N50" s="62"/>
    </row>
    <row r="51" spans="1:14">
      <c r="A51" s="10" t="s">
        <v>8</v>
      </c>
      <c r="B51" s="10" t="s">
        <v>26</v>
      </c>
      <c r="C51" s="10">
        <v>8</v>
      </c>
      <c r="D51" s="10">
        <v>4</v>
      </c>
      <c r="E51" s="10">
        <v>1</v>
      </c>
      <c r="F51" s="10" t="s">
        <v>429</v>
      </c>
      <c r="G51" s="10">
        <v>2</v>
      </c>
      <c r="H51" s="10">
        <v>3</v>
      </c>
      <c r="I51" s="10"/>
      <c r="J51" s="10"/>
      <c r="K51" s="62"/>
      <c r="L51" s="10"/>
      <c r="M51" s="100"/>
      <c r="N51" s="62"/>
    </row>
    <row r="52" spans="1:14">
      <c r="A52" s="10" t="s">
        <v>8</v>
      </c>
      <c r="B52" s="10" t="s">
        <v>27</v>
      </c>
      <c r="C52" s="10">
        <v>2</v>
      </c>
      <c r="D52" s="10">
        <v>3</v>
      </c>
      <c r="E52" s="10"/>
      <c r="F52" s="10"/>
      <c r="G52" s="10"/>
      <c r="H52" s="10"/>
      <c r="I52" s="10"/>
      <c r="J52" s="10"/>
      <c r="K52" s="62"/>
      <c r="L52" s="10"/>
      <c r="M52" s="100"/>
      <c r="N52" s="62"/>
    </row>
    <row r="53" spans="1:14">
      <c r="A53" s="10" t="s">
        <v>8</v>
      </c>
      <c r="B53" s="10" t="s">
        <v>457</v>
      </c>
      <c r="C53" s="10"/>
      <c r="D53" s="10"/>
      <c r="E53" s="10"/>
      <c r="F53" s="10"/>
      <c r="G53" s="10">
        <v>2</v>
      </c>
      <c r="H53" s="10" t="s">
        <v>429</v>
      </c>
      <c r="I53" s="10"/>
      <c r="J53" s="10"/>
      <c r="K53" s="62"/>
      <c r="L53" s="10"/>
      <c r="M53" s="100"/>
      <c r="N53" s="62"/>
    </row>
    <row r="54" spans="1:14">
      <c r="A54" s="10" t="s">
        <v>8</v>
      </c>
      <c r="B54" s="10" t="s">
        <v>421</v>
      </c>
      <c r="C54" s="10">
        <v>6</v>
      </c>
      <c r="D54" s="10">
        <v>2</v>
      </c>
      <c r="E54" s="10"/>
      <c r="F54" s="10"/>
      <c r="G54" s="10"/>
      <c r="H54" s="10">
        <v>1</v>
      </c>
      <c r="I54" s="10"/>
      <c r="J54" s="10"/>
      <c r="K54" s="62"/>
      <c r="L54" s="10"/>
      <c r="M54" s="100"/>
      <c r="N54" s="62"/>
    </row>
    <row r="55" spans="1:14">
      <c r="A55" s="10" t="s">
        <v>8</v>
      </c>
      <c r="B55" s="10" t="s">
        <v>28</v>
      </c>
      <c r="C55" s="10">
        <v>4</v>
      </c>
      <c r="D55" s="10">
        <v>6</v>
      </c>
      <c r="E55" s="10"/>
      <c r="F55" s="10"/>
      <c r="G55" s="10"/>
      <c r="H55" s="10"/>
      <c r="I55" s="10"/>
      <c r="J55" s="10"/>
      <c r="K55" s="62"/>
      <c r="L55" s="10"/>
      <c r="M55" s="100"/>
      <c r="N55" s="62"/>
    </row>
    <row r="56" spans="1:14">
      <c r="A56" s="10" t="s">
        <v>14</v>
      </c>
      <c r="B56" s="10" t="s">
        <v>379</v>
      </c>
      <c r="C56" s="10">
        <v>3</v>
      </c>
      <c r="D56" s="10" t="s">
        <v>429</v>
      </c>
      <c r="E56" s="10"/>
      <c r="F56" s="10"/>
      <c r="G56" s="10"/>
      <c r="H56" s="10"/>
      <c r="I56" s="10"/>
      <c r="J56" s="10"/>
      <c r="K56" s="62"/>
      <c r="L56" s="10"/>
      <c r="M56" s="100"/>
      <c r="N56" s="62"/>
    </row>
    <row r="57" spans="1:14">
      <c r="A57" s="10" t="s">
        <v>14</v>
      </c>
      <c r="B57" s="10" t="s">
        <v>554</v>
      </c>
      <c r="C57" s="10"/>
      <c r="D57" s="10"/>
      <c r="E57" s="10"/>
      <c r="F57" s="10"/>
      <c r="G57" s="10"/>
      <c r="H57" s="10"/>
      <c r="I57" s="10"/>
      <c r="J57" s="10"/>
      <c r="K57" s="62"/>
      <c r="L57" s="10"/>
      <c r="M57" s="100"/>
      <c r="N57" s="62"/>
    </row>
    <row r="58" spans="1:14">
      <c r="A58" s="10" t="s">
        <v>14</v>
      </c>
      <c r="B58" s="10" t="s">
        <v>29</v>
      </c>
      <c r="C58" s="10">
        <v>2</v>
      </c>
      <c r="D58" s="10">
        <v>2</v>
      </c>
      <c r="E58" s="10"/>
      <c r="F58" s="10"/>
      <c r="G58" s="10">
        <v>2</v>
      </c>
      <c r="H58" s="10">
        <v>1</v>
      </c>
      <c r="I58" s="10"/>
      <c r="J58" s="10"/>
      <c r="K58" s="62"/>
      <c r="L58" s="10">
        <v>1</v>
      </c>
      <c r="M58" s="100"/>
      <c r="N58" s="62"/>
    </row>
    <row r="59" spans="1:14">
      <c r="A59" s="10" t="s">
        <v>14</v>
      </c>
      <c r="B59" s="10" t="s">
        <v>420</v>
      </c>
      <c r="C59" s="10">
        <v>1</v>
      </c>
      <c r="D59" s="10" t="s">
        <v>429</v>
      </c>
      <c r="E59" s="10"/>
      <c r="F59" s="10">
        <v>1</v>
      </c>
      <c r="G59" s="10">
        <v>1</v>
      </c>
      <c r="H59" s="10">
        <v>3</v>
      </c>
      <c r="I59" s="10"/>
      <c r="J59" s="10"/>
      <c r="K59" s="62"/>
      <c r="L59" s="10"/>
      <c r="M59" s="100"/>
      <c r="N59" s="62"/>
    </row>
    <row r="60" spans="1:14">
      <c r="A60" s="10" t="s">
        <v>14</v>
      </c>
      <c r="B60" s="10" t="s">
        <v>30</v>
      </c>
      <c r="C60" s="10">
        <v>3</v>
      </c>
      <c r="D60" s="10">
        <v>2</v>
      </c>
      <c r="E60" s="10"/>
      <c r="F60" s="10"/>
      <c r="G60" s="10">
        <v>1</v>
      </c>
      <c r="H60" s="10" t="s">
        <v>429</v>
      </c>
      <c r="I60" s="10"/>
      <c r="J60" s="10"/>
      <c r="K60" s="62"/>
      <c r="L60" s="10"/>
      <c r="M60" s="100"/>
      <c r="N60" s="62"/>
    </row>
    <row r="61" spans="1:14">
      <c r="A61" s="10" t="s">
        <v>14</v>
      </c>
      <c r="B61" s="10" t="s">
        <v>606</v>
      </c>
      <c r="C61" s="63">
        <v>1</v>
      </c>
      <c r="D61" s="63" t="s">
        <v>429</v>
      </c>
      <c r="E61" s="63"/>
      <c r="F61" s="63"/>
      <c r="G61" s="63"/>
      <c r="H61" s="63"/>
      <c r="I61" s="63"/>
      <c r="J61" s="63"/>
      <c r="K61" s="64"/>
      <c r="L61" s="63"/>
      <c r="M61" s="101"/>
      <c r="N61" s="64"/>
    </row>
    <row r="62" spans="1:14">
      <c r="A62" s="10" t="s">
        <v>14</v>
      </c>
      <c r="B62" s="10" t="s">
        <v>642</v>
      </c>
      <c r="C62" s="10"/>
      <c r="D62" s="10"/>
      <c r="E62" s="10"/>
      <c r="F62" s="10"/>
      <c r="G62" s="10"/>
      <c r="H62" s="10"/>
      <c r="I62" s="10"/>
      <c r="J62" s="10"/>
      <c r="K62" s="11"/>
      <c r="L62" s="10"/>
      <c r="M62" s="10"/>
      <c r="N62" s="11"/>
    </row>
    <row r="63" spans="1:14">
      <c r="A63" s="161" t="s">
        <v>283</v>
      </c>
      <c r="B63" s="161"/>
      <c r="L63" s="102"/>
    </row>
    <row r="64" spans="1:14">
      <c r="A64" s="14" t="s">
        <v>0</v>
      </c>
      <c r="B64" s="14" t="s">
        <v>561</v>
      </c>
      <c r="C64" s="14"/>
      <c r="D64" s="14"/>
      <c r="E64" s="14"/>
      <c r="F64" s="14"/>
      <c r="G64" s="14">
        <v>-4</v>
      </c>
      <c r="H64" s="14" t="s">
        <v>429</v>
      </c>
      <c r="I64" s="14"/>
      <c r="J64" s="14"/>
      <c r="K64" s="14"/>
      <c r="L64" s="14"/>
      <c r="M64" s="103"/>
      <c r="N64" s="14">
        <v>1</v>
      </c>
    </row>
    <row r="65" spans="1:14">
      <c r="A65" s="14" t="s">
        <v>0</v>
      </c>
      <c r="B65" s="14" t="s">
        <v>31</v>
      </c>
      <c r="C65" s="14"/>
      <c r="D65" s="14">
        <v>1</v>
      </c>
      <c r="E65" s="14"/>
      <c r="F65" s="14"/>
      <c r="G65" s="14">
        <v>-8</v>
      </c>
      <c r="H65" s="14">
        <v>-11</v>
      </c>
      <c r="I65" s="14"/>
      <c r="J65" s="14"/>
      <c r="K65" s="65"/>
      <c r="L65" s="14"/>
      <c r="M65" s="104"/>
      <c r="N65" s="65"/>
    </row>
    <row r="66" spans="1:14">
      <c r="A66" s="14" t="s">
        <v>0</v>
      </c>
      <c r="B66" s="14" t="s">
        <v>538</v>
      </c>
      <c r="C66" s="14">
        <v>2</v>
      </c>
      <c r="D66" s="14">
        <v>2</v>
      </c>
      <c r="E66" s="14"/>
      <c r="F66" s="14"/>
      <c r="G66" s="14">
        <v>-15</v>
      </c>
      <c r="H66" s="14">
        <v>-10</v>
      </c>
      <c r="I66" s="14"/>
      <c r="J66" s="14"/>
      <c r="K66" s="65"/>
      <c r="L66" s="14"/>
      <c r="M66" s="104">
        <v>3</v>
      </c>
      <c r="N66" s="65">
        <v>2</v>
      </c>
    </row>
    <row r="67" spans="1:14">
      <c r="A67" s="14" t="s">
        <v>0</v>
      </c>
      <c r="B67" s="14" t="s">
        <v>625</v>
      </c>
      <c r="C67" s="14"/>
      <c r="D67" s="14"/>
      <c r="E67" s="14"/>
      <c r="F67" s="14">
        <v>1</v>
      </c>
      <c r="G67" s="14"/>
      <c r="H67" s="14">
        <v>-5</v>
      </c>
      <c r="I67" s="14"/>
      <c r="J67" s="14">
        <v>1</v>
      </c>
      <c r="K67" s="65"/>
      <c r="L67" s="14"/>
      <c r="M67" s="104">
        <v>1</v>
      </c>
      <c r="N67" s="65"/>
    </row>
    <row r="68" spans="1:14">
      <c r="A68" s="14" t="s">
        <v>2</v>
      </c>
      <c r="B68" s="14" t="s">
        <v>32</v>
      </c>
      <c r="C68" s="14"/>
      <c r="D68" s="14"/>
      <c r="E68" s="14"/>
      <c r="F68" s="14"/>
      <c r="G68" s="14"/>
      <c r="H68" s="14"/>
      <c r="I68" s="14"/>
      <c r="J68" s="14"/>
      <c r="K68" s="65"/>
      <c r="L68" s="14"/>
      <c r="M68" s="104"/>
      <c r="N68" s="65"/>
    </row>
    <row r="69" spans="1:14">
      <c r="A69" s="14" t="s">
        <v>2</v>
      </c>
      <c r="B69" s="14" t="s">
        <v>419</v>
      </c>
      <c r="C69" s="14">
        <v>1</v>
      </c>
      <c r="D69" s="14">
        <v>5</v>
      </c>
      <c r="E69" s="14"/>
      <c r="F69" s="14"/>
      <c r="G69" s="14"/>
      <c r="H69" s="14"/>
      <c r="I69" s="14"/>
      <c r="J69" s="14"/>
      <c r="K69" s="65"/>
      <c r="L69" s="14"/>
      <c r="M69" s="104"/>
      <c r="N69" s="65"/>
    </row>
    <row r="70" spans="1:14">
      <c r="A70" s="14" t="s">
        <v>2</v>
      </c>
      <c r="B70" s="14" t="s">
        <v>458</v>
      </c>
      <c r="C70" s="14">
        <v>1</v>
      </c>
      <c r="D70" s="14">
        <v>1</v>
      </c>
      <c r="E70" s="14"/>
      <c r="F70" s="14">
        <v>1</v>
      </c>
      <c r="G70" s="14"/>
      <c r="H70" s="14"/>
      <c r="I70" s="14"/>
      <c r="J70" s="14"/>
      <c r="K70" s="65"/>
      <c r="L70" s="14"/>
      <c r="M70" s="104"/>
      <c r="N70" s="65"/>
    </row>
    <row r="71" spans="1:14">
      <c r="A71" s="14" t="s">
        <v>2</v>
      </c>
      <c r="B71" s="14" t="s">
        <v>643</v>
      </c>
      <c r="C71" s="14"/>
      <c r="D71" s="14"/>
      <c r="E71" s="14"/>
      <c r="F71" s="14"/>
      <c r="G71" s="14"/>
      <c r="H71" s="14"/>
      <c r="I71" s="14"/>
      <c r="J71" s="14"/>
      <c r="K71" s="65"/>
      <c r="L71" s="14"/>
      <c r="M71" s="104"/>
      <c r="N71" s="65"/>
    </row>
    <row r="72" spans="1:14">
      <c r="A72" s="14" t="s">
        <v>2</v>
      </c>
      <c r="B72" s="14" t="s">
        <v>558</v>
      </c>
      <c r="C72" s="14"/>
      <c r="D72" s="14" t="s">
        <v>429</v>
      </c>
      <c r="E72" s="14"/>
      <c r="F72" s="14"/>
      <c r="G72" s="14"/>
      <c r="H72" s="14"/>
      <c r="I72" s="14"/>
      <c r="J72" s="14"/>
      <c r="K72" s="65"/>
      <c r="L72" s="14"/>
      <c r="M72" s="104"/>
      <c r="N72" s="65"/>
    </row>
    <row r="73" spans="1:14">
      <c r="A73" s="14" t="s">
        <v>2</v>
      </c>
      <c r="B73" s="14" t="s">
        <v>33</v>
      </c>
      <c r="C73" s="14">
        <v>2</v>
      </c>
      <c r="D73" s="14">
        <v>1</v>
      </c>
      <c r="E73" s="14">
        <v>1</v>
      </c>
      <c r="F73" s="14" t="s">
        <v>429</v>
      </c>
      <c r="G73" s="14"/>
      <c r="H73" s="14"/>
      <c r="I73" s="14"/>
      <c r="J73" s="14"/>
      <c r="K73" s="65"/>
      <c r="L73" s="14"/>
      <c r="M73" s="104"/>
      <c r="N73" s="65"/>
    </row>
    <row r="74" spans="1:14">
      <c r="A74" s="14" t="s">
        <v>2</v>
      </c>
      <c r="B74" s="14" t="s">
        <v>618</v>
      </c>
      <c r="C74" s="14"/>
      <c r="D74" s="14"/>
      <c r="E74" s="14"/>
      <c r="F74" s="14"/>
      <c r="G74" s="14"/>
      <c r="H74" s="14"/>
      <c r="I74" s="14"/>
      <c r="J74" s="14"/>
      <c r="K74" s="65"/>
      <c r="L74" s="14"/>
      <c r="M74" s="104"/>
      <c r="N74" s="65"/>
    </row>
    <row r="75" spans="1:14">
      <c r="A75" s="14" t="s">
        <v>2</v>
      </c>
      <c r="B75" s="14" t="s">
        <v>418</v>
      </c>
      <c r="C75" s="14"/>
      <c r="D75" s="14">
        <v>2</v>
      </c>
      <c r="E75" s="14"/>
      <c r="F75" s="14"/>
      <c r="G75" s="14"/>
      <c r="H75" s="14"/>
      <c r="I75" s="14"/>
      <c r="J75" s="14"/>
      <c r="K75" s="65"/>
      <c r="L75" s="14"/>
      <c r="M75" s="104"/>
      <c r="N75" s="65"/>
    </row>
    <row r="76" spans="1:14">
      <c r="A76" s="14" t="s">
        <v>2</v>
      </c>
      <c r="B76" s="14" t="s">
        <v>519</v>
      </c>
      <c r="C76" s="14">
        <v>3</v>
      </c>
      <c r="D76" s="14">
        <v>2</v>
      </c>
      <c r="E76" s="14"/>
      <c r="F76" s="14"/>
      <c r="G76" s="14"/>
      <c r="H76" s="14"/>
      <c r="I76" s="14"/>
      <c r="J76" s="14"/>
      <c r="K76" s="65"/>
      <c r="L76" s="14"/>
      <c r="M76" s="104"/>
      <c r="N76" s="65"/>
    </row>
    <row r="77" spans="1:14">
      <c r="A77" s="14" t="s">
        <v>2</v>
      </c>
      <c r="B77" s="14" t="s">
        <v>34</v>
      </c>
      <c r="C77" s="14">
        <v>3</v>
      </c>
      <c r="D77" s="14">
        <v>6</v>
      </c>
      <c r="E77" s="14"/>
      <c r="F77" s="14"/>
      <c r="G77" s="14"/>
      <c r="H77" s="14"/>
      <c r="I77" s="14"/>
      <c r="J77" s="14"/>
      <c r="K77" s="65"/>
      <c r="L77" s="14"/>
      <c r="M77" s="104"/>
      <c r="N77" s="65"/>
    </row>
    <row r="78" spans="1:14">
      <c r="A78" s="14" t="s">
        <v>8</v>
      </c>
      <c r="B78" s="14" t="s">
        <v>584</v>
      </c>
      <c r="C78" s="14"/>
      <c r="D78" s="14"/>
      <c r="E78" s="14"/>
      <c r="F78" s="14"/>
      <c r="G78" s="14"/>
      <c r="H78" s="14"/>
      <c r="I78" s="14"/>
      <c r="J78" s="14"/>
      <c r="K78" s="65"/>
      <c r="L78" s="14"/>
      <c r="M78" s="104"/>
      <c r="N78" s="65"/>
    </row>
    <row r="79" spans="1:14">
      <c r="A79" s="14" t="s">
        <v>8</v>
      </c>
      <c r="B79" s="14" t="s">
        <v>35</v>
      </c>
      <c r="C79" s="14">
        <v>1</v>
      </c>
      <c r="D79" s="14">
        <v>1</v>
      </c>
      <c r="E79" s="14"/>
      <c r="F79" s="14"/>
      <c r="G79" s="14">
        <v>1</v>
      </c>
      <c r="H79" s="14" t="s">
        <v>429</v>
      </c>
      <c r="I79" s="14"/>
      <c r="J79" s="14"/>
      <c r="K79" s="65"/>
      <c r="L79" s="14"/>
      <c r="M79" s="104"/>
      <c r="N79" s="65"/>
    </row>
    <row r="80" spans="1:14">
      <c r="A80" s="14" t="s">
        <v>8</v>
      </c>
      <c r="B80" s="14" t="s">
        <v>36</v>
      </c>
      <c r="C80" s="14">
        <v>6</v>
      </c>
      <c r="D80" s="14">
        <v>6</v>
      </c>
      <c r="E80" s="14">
        <v>2</v>
      </c>
      <c r="F80" s="14" t="s">
        <v>429</v>
      </c>
      <c r="G80" s="14">
        <v>3</v>
      </c>
      <c r="H80" s="14">
        <v>1</v>
      </c>
      <c r="I80" s="14"/>
      <c r="J80" s="14"/>
      <c r="K80" s="65"/>
      <c r="L80" s="14"/>
      <c r="M80" s="104"/>
      <c r="N80" s="65"/>
    </row>
    <row r="81" spans="1:14">
      <c r="A81" s="14" t="s">
        <v>8</v>
      </c>
      <c r="B81" s="14" t="s">
        <v>417</v>
      </c>
      <c r="C81" s="14">
        <v>5</v>
      </c>
      <c r="D81" s="14">
        <v>1</v>
      </c>
      <c r="E81" s="14"/>
      <c r="F81" s="14"/>
      <c r="G81" s="14"/>
      <c r="H81" s="14"/>
      <c r="I81" s="14"/>
      <c r="J81" s="14"/>
      <c r="K81" s="65"/>
      <c r="L81" s="14"/>
      <c r="M81" s="104"/>
      <c r="N81" s="65"/>
    </row>
    <row r="82" spans="1:14">
      <c r="A82" s="14" t="s">
        <v>8</v>
      </c>
      <c r="B82" s="14" t="s">
        <v>37</v>
      </c>
      <c r="C82" s="14">
        <v>2</v>
      </c>
      <c r="D82" s="14">
        <v>5</v>
      </c>
      <c r="E82" s="14"/>
      <c r="F82" s="14">
        <v>1</v>
      </c>
      <c r="G82" s="14"/>
      <c r="H82" s="14"/>
      <c r="I82" s="14"/>
      <c r="J82" s="14"/>
      <c r="K82" s="65"/>
      <c r="L82" s="14"/>
      <c r="M82" s="104"/>
      <c r="N82" s="65"/>
    </row>
    <row r="83" spans="1:14">
      <c r="A83" s="14" t="s">
        <v>8</v>
      </c>
      <c r="B83" s="14" t="s">
        <v>38</v>
      </c>
      <c r="C83" s="14">
        <v>2</v>
      </c>
      <c r="D83" s="14">
        <v>5</v>
      </c>
      <c r="E83" s="14"/>
      <c r="F83" s="14"/>
      <c r="G83" s="14">
        <v>1</v>
      </c>
      <c r="H83" s="14" t="s">
        <v>429</v>
      </c>
      <c r="I83" s="14"/>
      <c r="J83" s="14"/>
      <c r="K83" s="65"/>
      <c r="L83" s="14"/>
      <c r="M83" s="104"/>
      <c r="N83" s="65"/>
    </row>
    <row r="84" spans="1:14">
      <c r="A84" s="14" t="s">
        <v>8</v>
      </c>
      <c r="B84" s="14" t="s">
        <v>39</v>
      </c>
      <c r="C84" s="14">
        <v>1</v>
      </c>
      <c r="D84" s="14">
        <v>1</v>
      </c>
      <c r="E84" s="14"/>
      <c r="F84" s="14"/>
      <c r="G84" s="14"/>
      <c r="H84" s="14"/>
      <c r="I84" s="14"/>
      <c r="J84" s="14"/>
      <c r="K84" s="65"/>
      <c r="L84" s="14"/>
      <c r="M84" s="104"/>
      <c r="N84" s="65"/>
    </row>
    <row r="85" spans="1:14">
      <c r="A85" s="14" t="s">
        <v>8</v>
      </c>
      <c r="B85" s="14" t="s">
        <v>428</v>
      </c>
      <c r="C85" s="14">
        <v>1</v>
      </c>
      <c r="D85" s="14" t="s">
        <v>429</v>
      </c>
      <c r="E85" s="14"/>
      <c r="F85" s="14"/>
      <c r="G85" s="14">
        <v>1</v>
      </c>
      <c r="H85" s="14">
        <v>1</v>
      </c>
      <c r="I85" s="14"/>
      <c r="J85" s="14"/>
      <c r="K85" s="65"/>
      <c r="L85" s="14">
        <v>1</v>
      </c>
      <c r="M85" s="104"/>
      <c r="N85" s="65"/>
    </row>
    <row r="86" spans="1:14">
      <c r="A86" s="14" t="s">
        <v>8</v>
      </c>
      <c r="B86" s="14" t="s">
        <v>626</v>
      </c>
      <c r="C86" s="14"/>
      <c r="D86" s="14"/>
      <c r="E86" s="14"/>
      <c r="F86" s="14"/>
      <c r="G86" s="14"/>
      <c r="H86" s="14"/>
      <c r="I86" s="14"/>
      <c r="J86" s="14"/>
      <c r="K86" s="65"/>
      <c r="L86" s="14"/>
      <c r="M86" s="104"/>
      <c r="N86" s="65"/>
    </row>
    <row r="87" spans="1:14">
      <c r="A87" s="14" t="s">
        <v>8</v>
      </c>
      <c r="B87" s="14" t="s">
        <v>40</v>
      </c>
      <c r="C87" s="14">
        <v>5</v>
      </c>
      <c r="D87" s="14">
        <v>1</v>
      </c>
      <c r="E87" s="14"/>
      <c r="F87" s="14"/>
      <c r="G87" s="14">
        <v>2</v>
      </c>
      <c r="H87" s="14" t="s">
        <v>429</v>
      </c>
      <c r="I87" s="14"/>
      <c r="J87" s="14"/>
      <c r="K87" s="65"/>
      <c r="L87" s="14"/>
      <c r="M87" s="104"/>
      <c r="N87" s="65"/>
    </row>
    <row r="88" spans="1:14">
      <c r="A88" s="14" t="s">
        <v>8</v>
      </c>
      <c r="B88" s="14" t="s">
        <v>621</v>
      </c>
      <c r="C88" s="14"/>
      <c r="D88" s="14"/>
      <c r="E88" s="14"/>
      <c r="F88" s="14"/>
      <c r="G88" s="14"/>
      <c r="H88" s="14"/>
      <c r="I88" s="14"/>
      <c r="J88" s="14"/>
      <c r="K88" s="65"/>
      <c r="L88" s="14"/>
      <c r="M88" s="104"/>
      <c r="N88" s="65"/>
    </row>
    <row r="89" spans="1:14">
      <c r="A89" s="14" t="s">
        <v>8</v>
      </c>
      <c r="B89" s="14" t="s">
        <v>461</v>
      </c>
      <c r="C89" s="14"/>
      <c r="D89" s="14">
        <v>2</v>
      </c>
      <c r="E89" s="14"/>
      <c r="F89" s="14"/>
      <c r="G89" s="14">
        <v>1</v>
      </c>
      <c r="H89" s="14">
        <v>1</v>
      </c>
      <c r="I89" s="14"/>
      <c r="J89" s="14"/>
      <c r="K89" s="65"/>
      <c r="L89" s="14"/>
      <c r="M89" s="104"/>
      <c r="N89" s="65"/>
    </row>
    <row r="90" spans="1:14">
      <c r="A90" s="14" t="s">
        <v>14</v>
      </c>
      <c r="B90" s="14" t="s">
        <v>41</v>
      </c>
      <c r="C90" s="14">
        <v>2</v>
      </c>
      <c r="D90" s="14">
        <v>4</v>
      </c>
      <c r="E90" s="14"/>
      <c r="F90" s="14">
        <v>1</v>
      </c>
      <c r="G90" s="14">
        <v>1</v>
      </c>
      <c r="H90" s="14">
        <v>3</v>
      </c>
      <c r="I90" s="14"/>
      <c r="J90" s="14"/>
      <c r="K90" s="65"/>
      <c r="L90" s="14">
        <v>1</v>
      </c>
      <c r="M90" s="104"/>
      <c r="N90" s="65" t="s">
        <v>429</v>
      </c>
    </row>
    <row r="91" spans="1:14">
      <c r="A91" s="14" t="s">
        <v>14</v>
      </c>
      <c r="B91" s="14" t="s">
        <v>42</v>
      </c>
      <c r="C91" s="14">
        <v>2</v>
      </c>
      <c r="D91" s="14">
        <v>3</v>
      </c>
      <c r="E91" s="14"/>
      <c r="F91" s="14"/>
      <c r="G91" s="14">
        <v>4</v>
      </c>
      <c r="H91" s="14">
        <v>1</v>
      </c>
      <c r="I91" s="14"/>
      <c r="J91" s="14"/>
      <c r="K91" s="65"/>
      <c r="L91" s="14"/>
      <c r="M91" s="104"/>
      <c r="N91" s="65"/>
    </row>
    <row r="92" spans="1:14">
      <c r="A92" s="14" t="s">
        <v>14</v>
      </c>
      <c r="B92" s="14" t="s">
        <v>43</v>
      </c>
      <c r="C92" s="14">
        <v>8</v>
      </c>
      <c r="D92" s="14">
        <v>1</v>
      </c>
      <c r="E92" s="14"/>
      <c r="F92" s="14">
        <v>1</v>
      </c>
      <c r="G92" s="14">
        <v>5</v>
      </c>
      <c r="H92" s="14">
        <v>2</v>
      </c>
      <c r="I92" s="14"/>
      <c r="J92" s="14"/>
      <c r="K92" s="65">
        <v>5</v>
      </c>
      <c r="L92" s="14">
        <v>1</v>
      </c>
      <c r="M92" s="104"/>
      <c r="N92" s="65" t="s">
        <v>429</v>
      </c>
    </row>
    <row r="93" spans="1:14">
      <c r="A93" s="14" t="s">
        <v>14</v>
      </c>
      <c r="B93" s="14" t="s">
        <v>44</v>
      </c>
      <c r="C93" s="66">
        <v>1</v>
      </c>
      <c r="D93" s="66" t="s">
        <v>429</v>
      </c>
      <c r="E93" s="66"/>
      <c r="F93" s="66"/>
      <c r="G93" s="66">
        <v>4</v>
      </c>
      <c r="H93" s="66">
        <v>2</v>
      </c>
      <c r="I93" s="66"/>
      <c r="J93" s="66"/>
      <c r="K93" s="67"/>
      <c r="L93" s="14"/>
      <c r="M93" s="105"/>
      <c r="N93" s="67"/>
    </row>
    <row r="94" spans="1:14">
      <c r="A94" s="14" t="s">
        <v>14</v>
      </c>
      <c r="B94" s="14" t="s">
        <v>574</v>
      </c>
      <c r="C94" s="14"/>
      <c r="D94" s="14"/>
      <c r="E94" s="14"/>
      <c r="F94" s="14"/>
      <c r="G94" s="14"/>
      <c r="H94" s="14"/>
      <c r="I94" s="14"/>
      <c r="J94" s="14"/>
      <c r="K94" s="16"/>
      <c r="L94" s="14"/>
      <c r="M94" s="106"/>
      <c r="N94" s="16"/>
    </row>
    <row r="95" spans="1:14">
      <c r="A95" s="162" t="s">
        <v>284</v>
      </c>
      <c r="B95" s="162"/>
      <c r="L95" s="28"/>
    </row>
    <row r="96" spans="1:14">
      <c r="A96" s="17" t="s">
        <v>0</v>
      </c>
      <c r="B96" s="17" t="s">
        <v>45</v>
      </c>
      <c r="C96" s="17">
        <v>1</v>
      </c>
      <c r="D96" s="17">
        <v>1</v>
      </c>
      <c r="E96" s="17"/>
      <c r="F96" s="17"/>
      <c r="G96" s="17">
        <v>-16</v>
      </c>
      <c r="H96" s="17">
        <v>-26</v>
      </c>
      <c r="I96" s="17"/>
      <c r="J96" s="17"/>
      <c r="K96" s="68"/>
      <c r="L96" s="17"/>
      <c r="M96" s="107">
        <v>4</v>
      </c>
      <c r="N96" s="68">
        <v>1</v>
      </c>
    </row>
    <row r="97" spans="1:14">
      <c r="A97" s="17" t="s">
        <v>0</v>
      </c>
      <c r="B97" s="17" t="s">
        <v>495</v>
      </c>
      <c r="C97" s="17">
        <v>1</v>
      </c>
      <c r="D97" s="17">
        <v>1</v>
      </c>
      <c r="E97" s="17"/>
      <c r="F97" s="17"/>
      <c r="G97" s="17">
        <v>-9</v>
      </c>
      <c r="H97" s="17">
        <v>-15</v>
      </c>
      <c r="I97" s="17"/>
      <c r="J97" s="17">
        <v>1</v>
      </c>
      <c r="K97" s="68"/>
      <c r="L97" s="17">
        <v>1</v>
      </c>
      <c r="M97" s="107">
        <v>2</v>
      </c>
      <c r="N97" s="68">
        <v>1</v>
      </c>
    </row>
    <row r="98" spans="1:14">
      <c r="A98" s="17" t="s">
        <v>2</v>
      </c>
      <c r="B98" s="17" t="s">
        <v>46</v>
      </c>
      <c r="C98" s="17"/>
      <c r="D98" s="17">
        <v>6</v>
      </c>
      <c r="E98" s="17"/>
      <c r="F98" s="17"/>
      <c r="G98" s="17"/>
      <c r="H98" s="17"/>
      <c r="I98" s="17"/>
      <c r="J98" s="17"/>
      <c r="K98" s="68"/>
      <c r="L98" s="17"/>
      <c r="M98" s="107"/>
      <c r="N98" s="68"/>
    </row>
    <row r="99" spans="1:14">
      <c r="A99" s="17" t="s">
        <v>2</v>
      </c>
      <c r="B99" s="17" t="s">
        <v>47</v>
      </c>
      <c r="C99" s="17">
        <v>1</v>
      </c>
      <c r="D99" s="17">
        <v>2</v>
      </c>
      <c r="E99" s="17"/>
      <c r="F99" s="17">
        <v>2</v>
      </c>
      <c r="G99" s="17"/>
      <c r="H99" s="17"/>
      <c r="I99" s="17"/>
      <c r="J99" s="17"/>
      <c r="K99" s="68"/>
      <c r="L99" s="17"/>
      <c r="M99" s="107"/>
      <c r="N99" s="68"/>
    </row>
    <row r="100" spans="1:14">
      <c r="A100" s="17" t="s">
        <v>2</v>
      </c>
      <c r="B100" s="17" t="s">
        <v>416</v>
      </c>
      <c r="C100" s="17">
        <v>1</v>
      </c>
      <c r="D100" s="17">
        <v>2</v>
      </c>
      <c r="E100" s="17"/>
      <c r="F100" s="17"/>
      <c r="G100" s="17"/>
      <c r="H100" s="17"/>
      <c r="I100" s="17"/>
      <c r="J100" s="17"/>
      <c r="K100" s="68"/>
      <c r="L100" s="17"/>
      <c r="M100" s="107"/>
      <c r="N100" s="68"/>
    </row>
    <row r="101" spans="1:14">
      <c r="A101" s="17" t="s">
        <v>2</v>
      </c>
      <c r="B101" s="17" t="s">
        <v>527</v>
      </c>
      <c r="C101" s="17"/>
      <c r="D101" s="17">
        <v>1</v>
      </c>
      <c r="E101" s="17"/>
      <c r="F101" s="17"/>
      <c r="G101" s="17"/>
      <c r="H101" s="17"/>
      <c r="I101" s="17"/>
      <c r="J101" s="17"/>
      <c r="K101" s="68"/>
      <c r="L101" s="17"/>
      <c r="M101" s="107"/>
      <c r="N101" s="68"/>
    </row>
    <row r="102" spans="1:14">
      <c r="A102" s="17" t="s">
        <v>2</v>
      </c>
      <c r="B102" s="17" t="s">
        <v>644</v>
      </c>
      <c r="C102" s="17"/>
      <c r="D102" s="17"/>
      <c r="E102" s="17"/>
      <c r="F102" s="17"/>
      <c r="G102" s="17"/>
      <c r="H102" s="17"/>
      <c r="I102" s="17"/>
      <c r="J102" s="17"/>
      <c r="K102" s="68"/>
      <c r="L102" s="17"/>
      <c r="M102" s="107"/>
      <c r="N102" s="68"/>
    </row>
    <row r="103" spans="1:14">
      <c r="A103" s="17" t="s">
        <v>2</v>
      </c>
      <c r="B103" s="17" t="s">
        <v>496</v>
      </c>
      <c r="C103" s="17">
        <v>1</v>
      </c>
      <c r="D103" s="17">
        <v>1</v>
      </c>
      <c r="E103" s="17"/>
      <c r="F103" s="17"/>
      <c r="G103" s="17">
        <v>1</v>
      </c>
      <c r="H103" s="17" t="s">
        <v>429</v>
      </c>
      <c r="I103" s="17"/>
      <c r="J103" s="17"/>
      <c r="K103" s="68"/>
      <c r="L103" s="17"/>
      <c r="M103" s="107"/>
      <c r="N103" s="68"/>
    </row>
    <row r="104" spans="1:14">
      <c r="A104" s="17" t="s">
        <v>2</v>
      </c>
      <c r="B104" s="17" t="s">
        <v>378</v>
      </c>
      <c r="C104" s="17">
        <v>1</v>
      </c>
      <c r="D104" s="17">
        <v>2</v>
      </c>
      <c r="E104" s="17"/>
      <c r="F104" s="17">
        <v>1</v>
      </c>
      <c r="G104" s="17"/>
      <c r="H104" s="17"/>
      <c r="I104" s="17">
        <v>1</v>
      </c>
      <c r="J104" s="17" t="s">
        <v>429</v>
      </c>
      <c r="K104" s="68"/>
      <c r="L104" s="17"/>
      <c r="M104" s="107"/>
      <c r="N104" s="68"/>
    </row>
    <row r="105" spans="1:14">
      <c r="A105" s="17" t="s">
        <v>2</v>
      </c>
      <c r="B105" s="17" t="s">
        <v>48</v>
      </c>
      <c r="C105" s="17"/>
      <c r="D105" s="17">
        <v>2</v>
      </c>
      <c r="E105" s="17"/>
      <c r="F105" s="17"/>
      <c r="G105" s="17">
        <v>1</v>
      </c>
      <c r="H105" s="17">
        <v>1</v>
      </c>
      <c r="I105" s="17"/>
      <c r="J105" s="17"/>
      <c r="K105" s="68"/>
      <c r="L105" s="17"/>
      <c r="M105" s="107"/>
      <c r="N105" s="68"/>
    </row>
    <row r="106" spans="1:14">
      <c r="A106" s="17" t="s">
        <v>2</v>
      </c>
      <c r="B106" s="17" t="s">
        <v>548</v>
      </c>
      <c r="C106" s="17">
        <v>2</v>
      </c>
      <c r="D106" s="17">
        <v>5</v>
      </c>
      <c r="E106" s="17"/>
      <c r="F106" s="17">
        <v>1</v>
      </c>
      <c r="G106" s="17">
        <v>1</v>
      </c>
      <c r="H106" s="17" t="s">
        <v>429</v>
      </c>
      <c r="I106" s="17"/>
      <c r="J106" s="17"/>
      <c r="K106" s="68"/>
      <c r="L106" s="17"/>
      <c r="M106" s="107"/>
      <c r="N106" s="68"/>
    </row>
    <row r="107" spans="1:14">
      <c r="A107" s="17" t="s">
        <v>2</v>
      </c>
      <c r="B107" s="17" t="s">
        <v>49</v>
      </c>
      <c r="C107" s="17">
        <v>3</v>
      </c>
      <c r="D107" s="17">
        <v>2</v>
      </c>
      <c r="E107" s="17"/>
      <c r="F107" s="17"/>
      <c r="G107" s="17"/>
      <c r="H107" s="17"/>
      <c r="I107" s="17"/>
      <c r="J107" s="17"/>
      <c r="K107" s="68"/>
      <c r="L107" s="17"/>
      <c r="M107" s="107"/>
      <c r="N107" s="68"/>
    </row>
    <row r="108" spans="1:14">
      <c r="A108" s="17" t="s">
        <v>2</v>
      </c>
      <c r="B108" s="17" t="s">
        <v>50</v>
      </c>
      <c r="C108" s="17">
        <v>4</v>
      </c>
      <c r="D108" s="17">
        <v>2</v>
      </c>
      <c r="E108" s="17"/>
      <c r="F108" s="17"/>
      <c r="G108" s="17">
        <v>1</v>
      </c>
      <c r="H108" s="17" t="s">
        <v>429</v>
      </c>
      <c r="I108" s="17"/>
      <c r="J108" s="17"/>
      <c r="K108" s="68"/>
      <c r="L108" s="17"/>
      <c r="M108" s="107"/>
      <c r="N108" s="68"/>
    </row>
    <row r="109" spans="1:14">
      <c r="A109" s="17" t="s">
        <v>8</v>
      </c>
      <c r="B109" s="17" t="s">
        <v>377</v>
      </c>
      <c r="C109" s="17">
        <v>1</v>
      </c>
      <c r="D109" s="17" t="s">
        <v>429</v>
      </c>
      <c r="E109" s="17"/>
      <c r="F109" s="17"/>
      <c r="G109" s="17">
        <v>1</v>
      </c>
      <c r="H109" s="17" t="s">
        <v>429</v>
      </c>
      <c r="I109" s="17"/>
      <c r="J109" s="17"/>
      <c r="K109" s="68"/>
      <c r="L109" s="17"/>
      <c r="M109" s="107"/>
      <c r="N109" s="68"/>
    </row>
    <row r="110" spans="1:14">
      <c r="A110" s="17" t="s">
        <v>8</v>
      </c>
      <c r="B110" s="17" t="s">
        <v>51</v>
      </c>
      <c r="C110" s="17">
        <v>5</v>
      </c>
      <c r="D110" s="17">
        <v>5</v>
      </c>
      <c r="E110" s="17"/>
      <c r="F110" s="17"/>
      <c r="G110" s="17">
        <v>3</v>
      </c>
      <c r="H110" s="17">
        <v>2</v>
      </c>
      <c r="I110" s="17"/>
      <c r="J110" s="17"/>
      <c r="K110" s="68"/>
      <c r="L110" s="17"/>
      <c r="M110" s="107"/>
      <c r="N110" s="68"/>
    </row>
    <row r="111" spans="1:14">
      <c r="A111" s="17" t="s">
        <v>8</v>
      </c>
      <c r="B111" s="17" t="s">
        <v>53</v>
      </c>
      <c r="C111" s="17">
        <v>1</v>
      </c>
      <c r="D111" s="17">
        <v>2</v>
      </c>
      <c r="E111" s="17"/>
      <c r="F111" s="17"/>
      <c r="G111" s="17">
        <v>2</v>
      </c>
      <c r="H111" s="17">
        <v>1</v>
      </c>
      <c r="I111" s="17"/>
      <c r="J111" s="17"/>
      <c r="K111" s="68"/>
      <c r="L111" s="17"/>
      <c r="M111" s="107"/>
      <c r="N111" s="68"/>
    </row>
    <row r="112" spans="1:14">
      <c r="A112" s="17" t="s">
        <v>8</v>
      </c>
      <c r="B112" s="17" t="s">
        <v>543</v>
      </c>
      <c r="C112" s="17"/>
      <c r="D112" s="17"/>
      <c r="E112" s="17"/>
      <c r="F112" s="17"/>
      <c r="G112" s="17"/>
      <c r="H112" s="17"/>
      <c r="I112" s="17"/>
      <c r="J112" s="17"/>
      <c r="K112" s="68"/>
      <c r="L112" s="17"/>
      <c r="M112" s="107"/>
      <c r="N112" s="68"/>
    </row>
    <row r="113" spans="1:14">
      <c r="A113" s="17" t="s">
        <v>8</v>
      </c>
      <c r="B113" s="17" t="s">
        <v>430</v>
      </c>
      <c r="C113" s="17">
        <v>1</v>
      </c>
      <c r="D113" s="17">
        <v>1</v>
      </c>
      <c r="E113" s="17"/>
      <c r="F113" s="17">
        <v>1</v>
      </c>
      <c r="G113" s="17"/>
      <c r="H113" s="17"/>
      <c r="I113" s="17"/>
      <c r="J113" s="17"/>
      <c r="K113" s="68"/>
      <c r="L113" s="17"/>
      <c r="M113" s="107"/>
      <c r="N113" s="68"/>
    </row>
    <row r="114" spans="1:14">
      <c r="A114" s="17" t="s">
        <v>8</v>
      </c>
      <c r="B114" s="17" t="s">
        <v>54</v>
      </c>
      <c r="C114" s="17">
        <v>2</v>
      </c>
      <c r="D114" s="17">
        <v>1</v>
      </c>
      <c r="E114" s="17"/>
      <c r="F114" s="17"/>
      <c r="G114" s="17">
        <v>3</v>
      </c>
      <c r="H114" s="17" t="s">
        <v>429</v>
      </c>
      <c r="I114" s="17"/>
      <c r="J114" s="17"/>
      <c r="K114" s="68"/>
      <c r="L114" s="17"/>
      <c r="M114" s="107"/>
      <c r="N114" s="68"/>
    </row>
    <row r="115" spans="1:14">
      <c r="A115" s="17" t="s">
        <v>8</v>
      </c>
      <c r="B115" s="17" t="s">
        <v>95</v>
      </c>
      <c r="C115" s="17"/>
      <c r="D115" s="17">
        <v>3</v>
      </c>
      <c r="E115" s="17"/>
      <c r="F115" s="17"/>
      <c r="G115" s="17">
        <v>2</v>
      </c>
      <c r="H115" s="17" t="s">
        <v>429</v>
      </c>
      <c r="I115" s="17"/>
      <c r="J115" s="17"/>
      <c r="K115" s="68">
        <v>1</v>
      </c>
      <c r="L115" s="17" t="s">
        <v>429</v>
      </c>
      <c r="M115" s="107"/>
      <c r="N115" s="68"/>
    </row>
    <row r="116" spans="1:14">
      <c r="A116" s="17" t="s">
        <v>8</v>
      </c>
      <c r="B116" s="17" t="s">
        <v>415</v>
      </c>
      <c r="C116" s="17">
        <v>1</v>
      </c>
      <c r="D116" s="17">
        <v>1</v>
      </c>
      <c r="E116" s="17"/>
      <c r="F116" s="17"/>
      <c r="G116" s="17">
        <v>1</v>
      </c>
      <c r="H116" s="17" t="s">
        <v>429</v>
      </c>
      <c r="I116" s="17"/>
      <c r="J116" s="17"/>
      <c r="K116" s="68"/>
      <c r="L116" s="17"/>
      <c r="M116" s="107"/>
      <c r="N116" s="68"/>
    </row>
    <row r="117" spans="1:14">
      <c r="A117" s="17" t="s">
        <v>8</v>
      </c>
      <c r="B117" s="17" t="s">
        <v>573</v>
      </c>
      <c r="C117" s="17">
        <v>2</v>
      </c>
      <c r="D117" s="17">
        <v>5</v>
      </c>
      <c r="E117" s="17"/>
      <c r="F117" s="17">
        <v>1</v>
      </c>
      <c r="G117" s="17"/>
      <c r="H117" s="17"/>
      <c r="I117" s="17"/>
      <c r="J117" s="17"/>
      <c r="K117" s="68"/>
      <c r="L117" s="17"/>
      <c r="M117" s="107"/>
      <c r="N117" s="68"/>
    </row>
    <row r="118" spans="1:14">
      <c r="A118" s="17" t="s">
        <v>8</v>
      </c>
      <c r="B118" s="17" t="s">
        <v>55</v>
      </c>
      <c r="C118" s="17">
        <v>2</v>
      </c>
      <c r="D118" s="17" t="s">
        <v>429</v>
      </c>
      <c r="E118" s="17">
        <v>1</v>
      </c>
      <c r="F118" s="17" t="s">
        <v>429</v>
      </c>
      <c r="G118" s="17"/>
      <c r="H118" s="17"/>
      <c r="I118" s="17"/>
      <c r="J118" s="17"/>
      <c r="K118" s="68"/>
      <c r="L118" s="17"/>
      <c r="M118" s="107"/>
      <c r="N118" s="68"/>
    </row>
    <row r="119" spans="1:14">
      <c r="A119" s="17" t="s">
        <v>14</v>
      </c>
      <c r="B119" s="17" t="s">
        <v>645</v>
      </c>
      <c r="C119" s="17"/>
      <c r="D119" s="17"/>
      <c r="E119" s="17"/>
      <c r="F119" s="17"/>
      <c r="G119" s="17"/>
      <c r="H119" s="17"/>
      <c r="I119" s="17"/>
      <c r="J119" s="17"/>
      <c r="K119" s="68"/>
      <c r="L119" s="17"/>
      <c r="M119" s="107"/>
      <c r="N119" s="68"/>
    </row>
    <row r="120" spans="1:14">
      <c r="A120" s="17" t="s">
        <v>14</v>
      </c>
      <c r="B120" s="17" t="s">
        <v>56</v>
      </c>
      <c r="C120" s="17">
        <v>5</v>
      </c>
      <c r="D120" s="17">
        <v>2</v>
      </c>
      <c r="E120" s="17">
        <v>1</v>
      </c>
      <c r="F120" s="17" t="s">
        <v>429</v>
      </c>
      <c r="G120" s="17">
        <v>7</v>
      </c>
      <c r="H120" s="17">
        <v>3</v>
      </c>
      <c r="I120" s="17"/>
      <c r="J120" s="17"/>
      <c r="K120" s="68">
        <v>1</v>
      </c>
      <c r="L120" s="17" t="s">
        <v>429</v>
      </c>
      <c r="M120" s="107"/>
      <c r="N120" s="68"/>
    </row>
    <row r="121" spans="1:14">
      <c r="A121" s="17" t="s">
        <v>14</v>
      </c>
      <c r="B121" s="17" t="s">
        <v>431</v>
      </c>
      <c r="C121" s="17"/>
      <c r="D121" s="17"/>
      <c r="E121" s="17"/>
      <c r="F121" s="17"/>
      <c r="G121" s="17"/>
      <c r="H121" s="17"/>
      <c r="I121" s="17"/>
      <c r="J121" s="17"/>
      <c r="K121" s="68"/>
      <c r="L121" s="17"/>
      <c r="M121" s="107"/>
      <c r="N121" s="68"/>
    </row>
    <row r="122" spans="1:14">
      <c r="A122" s="17" t="s">
        <v>14</v>
      </c>
      <c r="B122" s="17" t="s">
        <v>627</v>
      </c>
      <c r="C122" s="17"/>
      <c r="D122" s="17"/>
      <c r="E122" s="17"/>
      <c r="F122" s="17"/>
      <c r="G122" s="17"/>
      <c r="H122" s="17"/>
      <c r="I122" s="17"/>
      <c r="J122" s="17"/>
      <c r="K122" s="68"/>
      <c r="L122" s="17"/>
      <c r="M122" s="107"/>
      <c r="N122" s="68"/>
    </row>
    <row r="123" spans="1:14">
      <c r="A123" s="17" t="s">
        <v>14</v>
      </c>
      <c r="B123" s="17" t="s">
        <v>376</v>
      </c>
      <c r="C123" s="17">
        <v>1</v>
      </c>
      <c r="D123" s="17" t="s">
        <v>429</v>
      </c>
      <c r="E123" s="17"/>
      <c r="F123" s="17"/>
      <c r="G123" s="17"/>
      <c r="H123" s="17"/>
      <c r="I123" s="17"/>
      <c r="J123" s="17"/>
      <c r="K123" s="68"/>
      <c r="L123" s="17"/>
      <c r="M123" s="107"/>
      <c r="N123" s="68"/>
    </row>
    <row r="124" spans="1:14">
      <c r="A124" s="17" t="s">
        <v>14</v>
      </c>
      <c r="B124" s="17" t="s">
        <v>590</v>
      </c>
      <c r="C124" s="17"/>
      <c r="D124" s="17"/>
      <c r="E124" s="17"/>
      <c r="F124" s="17"/>
      <c r="G124" s="17"/>
      <c r="H124" s="17"/>
      <c r="I124" s="17"/>
      <c r="J124" s="17"/>
      <c r="K124" s="68"/>
      <c r="L124" s="17"/>
      <c r="M124" s="107"/>
      <c r="N124" s="68"/>
    </row>
    <row r="125" spans="1:14">
      <c r="A125" s="17" t="s">
        <v>14</v>
      </c>
      <c r="B125" s="17" t="s">
        <v>450</v>
      </c>
      <c r="C125" s="17">
        <v>3</v>
      </c>
      <c r="D125" s="17" t="s">
        <v>429</v>
      </c>
      <c r="E125" s="17"/>
      <c r="F125" s="17"/>
      <c r="G125" s="17"/>
      <c r="H125" s="17"/>
      <c r="I125" s="17"/>
      <c r="J125" s="17"/>
      <c r="K125" s="68"/>
      <c r="L125" s="17"/>
      <c r="M125" s="107"/>
      <c r="N125" s="68"/>
    </row>
    <row r="126" spans="1:14">
      <c r="A126" s="17" t="s">
        <v>14</v>
      </c>
      <c r="B126" s="17" t="s">
        <v>57</v>
      </c>
      <c r="C126" s="17"/>
      <c r="D126" s="17">
        <v>3</v>
      </c>
      <c r="E126" s="17"/>
      <c r="F126" s="17"/>
      <c r="G126" s="17">
        <v>1</v>
      </c>
      <c r="H126" s="17">
        <v>2</v>
      </c>
      <c r="I126" s="17"/>
      <c r="J126" s="17"/>
      <c r="K126" s="68"/>
      <c r="L126" s="17"/>
      <c r="M126" s="107"/>
      <c r="N126" s="68"/>
    </row>
    <row r="127" spans="1:14">
      <c r="A127" s="17" t="s">
        <v>14</v>
      </c>
      <c r="B127" s="17" t="s">
        <v>459</v>
      </c>
      <c r="C127" s="17"/>
      <c r="D127" s="17"/>
      <c r="E127" s="17"/>
      <c r="F127" s="17"/>
      <c r="G127" s="17"/>
      <c r="H127" s="17"/>
      <c r="I127" s="17"/>
      <c r="J127" s="17"/>
      <c r="K127" s="68"/>
      <c r="L127" s="17"/>
      <c r="M127" s="107"/>
      <c r="N127" s="68"/>
    </row>
    <row r="128" spans="1:14">
      <c r="A128" s="17" t="s">
        <v>14</v>
      </c>
      <c r="B128" s="17" t="s">
        <v>58</v>
      </c>
      <c r="C128" s="17">
        <v>1</v>
      </c>
      <c r="D128" s="17" t="s">
        <v>429</v>
      </c>
      <c r="E128" s="17"/>
      <c r="F128" s="17"/>
      <c r="G128" s="17">
        <v>1</v>
      </c>
      <c r="H128" s="17" t="s">
        <v>429</v>
      </c>
      <c r="I128" s="17"/>
      <c r="J128" s="17"/>
      <c r="K128" s="68">
        <v>1</v>
      </c>
      <c r="L128" s="17" t="s">
        <v>429</v>
      </c>
      <c r="M128" s="107"/>
      <c r="N128" s="68"/>
    </row>
    <row r="129" spans="1:14">
      <c r="A129" s="163" t="s">
        <v>285</v>
      </c>
      <c r="B129" s="163"/>
      <c r="L129" s="28"/>
    </row>
    <row r="130" spans="1:14">
      <c r="A130" s="19" t="s">
        <v>0</v>
      </c>
      <c r="B130" s="19" t="s">
        <v>31</v>
      </c>
      <c r="C130" s="19"/>
      <c r="D130" s="19"/>
      <c r="E130" s="19"/>
      <c r="F130" s="19"/>
      <c r="G130" s="19">
        <v>-6</v>
      </c>
      <c r="H130" s="19">
        <v>-15</v>
      </c>
      <c r="I130" s="19"/>
      <c r="J130" s="19"/>
      <c r="K130" s="19" t="s">
        <v>429</v>
      </c>
      <c r="L130" s="19">
        <v>1</v>
      </c>
      <c r="M130" s="108">
        <v>2</v>
      </c>
      <c r="N130" s="19">
        <v>1</v>
      </c>
    </row>
    <row r="131" spans="1:14">
      <c r="A131" s="19" t="s">
        <v>0</v>
      </c>
      <c r="B131" s="19" t="s">
        <v>59</v>
      </c>
      <c r="C131" s="19"/>
      <c r="D131" s="19"/>
      <c r="E131" s="19"/>
      <c r="F131" s="19"/>
      <c r="G131" s="19">
        <v>-17</v>
      </c>
      <c r="H131" s="19">
        <v>-15</v>
      </c>
      <c r="I131" s="19"/>
      <c r="J131" s="19"/>
      <c r="K131" s="69">
        <v>1</v>
      </c>
      <c r="L131" s="19" t="s">
        <v>429</v>
      </c>
      <c r="M131" s="109">
        <v>2</v>
      </c>
      <c r="N131" s="69">
        <v>2</v>
      </c>
    </row>
    <row r="132" spans="1:14">
      <c r="A132" s="19" t="s">
        <v>0</v>
      </c>
      <c r="B132" s="19" t="s">
        <v>646</v>
      </c>
      <c r="C132" s="19"/>
      <c r="D132" s="19"/>
      <c r="E132" s="19"/>
      <c r="F132" s="19"/>
      <c r="G132" s="19"/>
      <c r="H132" s="19">
        <v>-1</v>
      </c>
      <c r="I132" s="19"/>
      <c r="J132" s="19"/>
      <c r="K132" s="69"/>
      <c r="L132" s="19"/>
      <c r="M132" s="109"/>
      <c r="N132" s="69"/>
    </row>
    <row r="133" spans="1:14">
      <c r="A133" s="19" t="s">
        <v>2</v>
      </c>
      <c r="B133" s="19" t="s">
        <v>432</v>
      </c>
      <c r="C133" s="19"/>
      <c r="D133" s="19"/>
      <c r="E133" s="19"/>
      <c r="F133" s="19"/>
      <c r="G133" s="19"/>
      <c r="H133" s="19"/>
      <c r="I133" s="19">
        <v>1</v>
      </c>
      <c r="J133" s="19" t="s">
        <v>429</v>
      </c>
      <c r="K133" s="69"/>
      <c r="L133" s="19"/>
      <c r="M133" s="109"/>
      <c r="N133" s="69"/>
    </row>
    <row r="134" spans="1:14">
      <c r="A134" s="19" t="s">
        <v>2</v>
      </c>
      <c r="B134" s="19" t="s">
        <v>453</v>
      </c>
      <c r="C134" s="19">
        <v>1</v>
      </c>
      <c r="D134" s="19" t="s">
        <v>429</v>
      </c>
      <c r="E134" s="19"/>
      <c r="F134" s="19"/>
      <c r="G134" s="19"/>
      <c r="H134" s="19"/>
      <c r="I134" s="19"/>
      <c r="J134" s="19"/>
      <c r="K134" s="69"/>
      <c r="L134" s="19"/>
      <c r="M134" s="109"/>
      <c r="N134" s="69"/>
    </row>
    <row r="135" spans="1:14">
      <c r="A135" s="19" t="s">
        <v>2</v>
      </c>
      <c r="B135" s="19" t="s">
        <v>60</v>
      </c>
      <c r="C135" s="19">
        <v>9</v>
      </c>
      <c r="D135" s="19">
        <v>6</v>
      </c>
      <c r="E135" s="19"/>
      <c r="F135" s="19">
        <v>1</v>
      </c>
      <c r="G135" s="19">
        <v>1</v>
      </c>
      <c r="H135" s="19" t="s">
        <v>429</v>
      </c>
      <c r="I135" s="19"/>
      <c r="J135" s="19"/>
      <c r="K135" s="69"/>
      <c r="L135" s="19"/>
      <c r="M135" s="109"/>
      <c r="N135" s="69"/>
    </row>
    <row r="136" spans="1:14">
      <c r="A136" s="19" t="s">
        <v>2</v>
      </c>
      <c r="B136" s="19" t="s">
        <v>65</v>
      </c>
      <c r="C136" s="19">
        <v>1</v>
      </c>
      <c r="D136" s="19" t="s">
        <v>429</v>
      </c>
      <c r="E136" s="19"/>
      <c r="F136" s="19"/>
      <c r="G136" s="19"/>
      <c r="H136" s="19"/>
      <c r="I136" s="19"/>
      <c r="J136" s="19"/>
      <c r="K136" s="69"/>
      <c r="L136" s="19"/>
      <c r="M136" s="109"/>
      <c r="N136" s="69"/>
    </row>
    <row r="137" spans="1:14">
      <c r="A137" s="19" t="s">
        <v>2</v>
      </c>
      <c r="B137" s="19" t="s">
        <v>524</v>
      </c>
      <c r="C137" s="19">
        <v>3</v>
      </c>
      <c r="D137" s="19">
        <v>3</v>
      </c>
      <c r="E137" s="19"/>
      <c r="F137" s="19"/>
      <c r="G137" s="19"/>
      <c r="H137" s="19">
        <v>2</v>
      </c>
      <c r="I137" s="19"/>
      <c r="J137" s="19"/>
      <c r="K137" s="69"/>
      <c r="L137" s="19"/>
      <c r="M137" s="109"/>
      <c r="N137" s="69"/>
    </row>
    <row r="138" spans="1:14">
      <c r="A138" s="19" t="s">
        <v>2</v>
      </c>
      <c r="B138" s="19" t="s">
        <v>61</v>
      </c>
      <c r="C138" s="19">
        <v>3</v>
      </c>
      <c r="D138" s="19">
        <v>2</v>
      </c>
      <c r="E138" s="19"/>
      <c r="F138" s="19"/>
      <c r="G138" s="19"/>
      <c r="H138" s="19"/>
      <c r="I138" s="19"/>
      <c r="J138" s="19"/>
      <c r="K138" s="69"/>
      <c r="L138" s="19"/>
      <c r="M138" s="109"/>
      <c r="N138" s="69"/>
    </row>
    <row r="139" spans="1:14">
      <c r="A139" s="19" t="s">
        <v>2</v>
      </c>
      <c r="B139" s="19" t="s">
        <v>62</v>
      </c>
      <c r="C139" s="19">
        <v>7</v>
      </c>
      <c r="D139" s="19">
        <v>2</v>
      </c>
      <c r="E139" s="19"/>
      <c r="F139" s="19"/>
      <c r="G139" s="19"/>
      <c r="H139" s="19"/>
      <c r="I139" s="19"/>
      <c r="J139" s="19"/>
      <c r="K139" s="69"/>
      <c r="L139" s="19"/>
      <c r="M139" s="109"/>
      <c r="N139" s="69"/>
    </row>
    <row r="140" spans="1:14">
      <c r="A140" s="19" t="s">
        <v>2</v>
      </c>
      <c r="B140" s="19" t="s">
        <v>63</v>
      </c>
      <c r="C140" s="19"/>
      <c r="D140" s="19">
        <v>1</v>
      </c>
      <c r="E140" s="19"/>
      <c r="F140" s="19"/>
      <c r="G140" s="19"/>
      <c r="H140" s="19"/>
      <c r="I140" s="19"/>
      <c r="J140" s="19"/>
      <c r="K140" s="69"/>
      <c r="L140" s="19"/>
      <c r="M140" s="109"/>
      <c r="N140" s="69"/>
    </row>
    <row r="141" spans="1:14">
      <c r="A141" s="19" t="s">
        <v>2</v>
      </c>
      <c r="B141" s="19" t="s">
        <v>497</v>
      </c>
      <c r="C141" s="19"/>
      <c r="D141" s="19"/>
      <c r="E141" s="19"/>
      <c r="F141" s="19"/>
      <c r="G141" s="19"/>
      <c r="H141" s="19"/>
      <c r="I141" s="19"/>
      <c r="J141" s="19"/>
      <c r="K141" s="69"/>
      <c r="L141" s="19"/>
      <c r="M141" s="109"/>
      <c r="N141" s="69"/>
    </row>
    <row r="142" spans="1:14">
      <c r="A142" s="19" t="s">
        <v>2</v>
      </c>
      <c r="B142" s="19" t="s">
        <v>602</v>
      </c>
      <c r="C142" s="19"/>
      <c r="D142" s="19">
        <v>1</v>
      </c>
      <c r="E142" s="19"/>
      <c r="F142" s="19"/>
      <c r="G142" s="19"/>
      <c r="H142" s="19"/>
      <c r="I142" s="19"/>
      <c r="J142" s="19"/>
      <c r="K142" s="69"/>
      <c r="L142" s="19" t="s">
        <v>429</v>
      </c>
      <c r="M142" s="109"/>
      <c r="N142" s="69"/>
    </row>
    <row r="143" spans="1:14">
      <c r="A143" s="19" t="s">
        <v>2</v>
      </c>
      <c r="B143" s="19" t="s">
        <v>64</v>
      </c>
      <c r="C143" s="19">
        <v>2</v>
      </c>
      <c r="D143" s="19">
        <v>4</v>
      </c>
      <c r="E143" s="19"/>
      <c r="F143" s="19"/>
      <c r="G143" s="19"/>
      <c r="H143" s="19">
        <v>1</v>
      </c>
      <c r="I143" s="19">
        <v>1</v>
      </c>
      <c r="J143" s="19" t="s">
        <v>429</v>
      </c>
      <c r="K143" s="69"/>
      <c r="L143" s="19"/>
      <c r="M143" s="109"/>
      <c r="N143" s="69"/>
    </row>
    <row r="144" spans="1:14">
      <c r="A144" s="19" t="s">
        <v>8</v>
      </c>
      <c r="B144" s="19" t="s">
        <v>375</v>
      </c>
      <c r="C144" s="19"/>
      <c r="D144" s="19">
        <v>1</v>
      </c>
      <c r="E144" s="19"/>
      <c r="F144" s="19"/>
      <c r="G144" s="19"/>
      <c r="H144" s="19"/>
      <c r="I144" s="19"/>
      <c r="J144" s="19"/>
      <c r="K144" s="69"/>
      <c r="L144" s="19"/>
      <c r="M144" s="109"/>
      <c r="N144" s="69"/>
    </row>
    <row r="145" spans="1:14">
      <c r="A145" s="19" t="s">
        <v>8</v>
      </c>
      <c r="B145" s="19" t="s">
        <v>451</v>
      </c>
      <c r="C145" s="19">
        <v>3</v>
      </c>
      <c r="D145" s="19" t="s">
        <v>429</v>
      </c>
      <c r="E145" s="19"/>
      <c r="F145" s="19"/>
      <c r="G145" s="19"/>
      <c r="H145" s="19">
        <v>1</v>
      </c>
      <c r="I145" s="19"/>
      <c r="J145" s="19"/>
      <c r="K145" s="69"/>
      <c r="L145" s="19"/>
      <c r="M145" s="109"/>
      <c r="N145" s="69"/>
    </row>
    <row r="146" spans="1:14">
      <c r="A146" s="19" t="s">
        <v>8</v>
      </c>
      <c r="B146" s="19" t="s">
        <v>647</v>
      </c>
      <c r="C146" s="19"/>
      <c r="D146" s="19"/>
      <c r="E146" s="19"/>
      <c r="F146" s="19"/>
      <c r="G146" s="19"/>
      <c r="H146" s="19"/>
      <c r="I146" s="19"/>
      <c r="J146" s="19"/>
      <c r="K146" s="69"/>
      <c r="L146" s="19"/>
      <c r="M146" s="109"/>
      <c r="N146" s="69"/>
    </row>
    <row r="147" spans="1:14">
      <c r="A147" s="19" t="s">
        <v>8</v>
      </c>
      <c r="B147" s="19" t="s">
        <v>414</v>
      </c>
      <c r="C147" s="19">
        <v>1</v>
      </c>
      <c r="D147" s="19">
        <v>1</v>
      </c>
      <c r="E147" s="19"/>
      <c r="F147" s="19"/>
      <c r="G147" s="19"/>
      <c r="H147" s="19"/>
      <c r="I147" s="19"/>
      <c r="J147" s="19"/>
      <c r="K147" s="69"/>
      <c r="L147" s="19"/>
      <c r="M147" s="109"/>
      <c r="N147" s="69"/>
    </row>
    <row r="148" spans="1:14">
      <c r="A148" s="19" t="s">
        <v>8</v>
      </c>
      <c r="B148" s="19" t="s">
        <v>601</v>
      </c>
      <c r="C148" s="19">
        <v>2</v>
      </c>
      <c r="D148" s="19">
        <v>3</v>
      </c>
      <c r="E148" s="19"/>
      <c r="F148" s="19"/>
      <c r="G148" s="19"/>
      <c r="H148" s="19"/>
      <c r="I148" s="19"/>
      <c r="J148" s="19"/>
      <c r="K148" s="69"/>
      <c r="L148" s="19"/>
      <c r="M148" s="109"/>
      <c r="N148" s="69"/>
    </row>
    <row r="149" spans="1:14">
      <c r="A149" s="19" t="s">
        <v>8</v>
      </c>
      <c r="B149" s="19" t="s">
        <v>430</v>
      </c>
      <c r="C149" s="19"/>
      <c r="D149" s="19">
        <v>1</v>
      </c>
      <c r="E149" s="19"/>
      <c r="F149" s="19"/>
      <c r="G149" s="19"/>
      <c r="H149" s="19"/>
      <c r="I149" s="19"/>
      <c r="J149" s="19"/>
      <c r="K149" s="69"/>
      <c r="L149" s="19"/>
      <c r="M149" s="109"/>
      <c r="N149" s="69"/>
    </row>
    <row r="150" spans="1:14">
      <c r="A150" s="19" t="s">
        <v>8</v>
      </c>
      <c r="B150" s="19" t="s">
        <v>66</v>
      </c>
      <c r="C150" s="19">
        <v>4</v>
      </c>
      <c r="D150" s="19">
        <v>7</v>
      </c>
      <c r="E150" s="19"/>
      <c r="F150" s="19"/>
      <c r="G150" s="19"/>
      <c r="H150" s="19"/>
      <c r="I150" s="19"/>
      <c r="J150" s="19"/>
      <c r="K150" s="69"/>
      <c r="L150" s="19"/>
      <c r="M150" s="109"/>
      <c r="N150" s="69"/>
    </row>
    <row r="151" spans="1:14">
      <c r="A151" s="19" t="s">
        <v>8</v>
      </c>
      <c r="B151" s="19" t="s">
        <v>374</v>
      </c>
      <c r="C151" s="19"/>
      <c r="D151" s="19"/>
      <c r="E151" s="19"/>
      <c r="F151" s="19"/>
      <c r="G151" s="19"/>
      <c r="H151" s="19"/>
      <c r="I151" s="19"/>
      <c r="J151" s="19"/>
      <c r="K151" s="69"/>
      <c r="L151" s="19"/>
      <c r="M151" s="109"/>
      <c r="N151" s="69"/>
    </row>
    <row r="152" spans="1:14">
      <c r="A152" s="19" t="s">
        <v>8</v>
      </c>
      <c r="B152" s="19" t="s">
        <v>648</v>
      </c>
      <c r="C152" s="19"/>
      <c r="D152" s="19"/>
      <c r="E152" s="19"/>
      <c r="F152" s="19"/>
      <c r="G152" s="19"/>
      <c r="H152" s="19"/>
      <c r="I152" s="19"/>
      <c r="J152" s="19"/>
      <c r="K152" s="69"/>
      <c r="L152" s="19"/>
      <c r="M152" s="109"/>
      <c r="N152" s="69"/>
    </row>
    <row r="153" spans="1:14">
      <c r="A153" s="19" t="s">
        <v>8</v>
      </c>
      <c r="B153" s="19" t="s">
        <v>480</v>
      </c>
      <c r="C153" s="19">
        <v>1</v>
      </c>
      <c r="D153" s="19" t="s">
        <v>429</v>
      </c>
      <c r="E153" s="19"/>
      <c r="F153" s="19"/>
      <c r="G153" s="19"/>
      <c r="H153" s="19">
        <v>1</v>
      </c>
      <c r="I153" s="19"/>
      <c r="J153" s="19"/>
      <c r="K153" s="69"/>
      <c r="L153" s="19"/>
      <c r="M153" s="109"/>
      <c r="N153" s="69"/>
    </row>
    <row r="154" spans="1:14">
      <c r="A154" s="19" t="s">
        <v>8</v>
      </c>
      <c r="B154" s="19" t="s">
        <v>566</v>
      </c>
      <c r="C154" s="19"/>
      <c r="D154" s="19"/>
      <c r="E154" s="19"/>
      <c r="F154" s="19"/>
      <c r="G154" s="19"/>
      <c r="H154" s="19"/>
      <c r="I154" s="19"/>
      <c r="J154" s="19"/>
      <c r="K154" s="69"/>
      <c r="L154" s="19"/>
      <c r="M154" s="109"/>
      <c r="N154" s="69"/>
    </row>
    <row r="155" spans="1:14">
      <c r="A155" s="19" t="s">
        <v>8</v>
      </c>
      <c r="B155" s="19" t="s">
        <v>630</v>
      </c>
      <c r="C155" s="19"/>
      <c r="D155" s="19"/>
      <c r="E155" s="19"/>
      <c r="F155" s="19"/>
      <c r="G155" s="19"/>
      <c r="H155" s="19"/>
      <c r="I155" s="19"/>
      <c r="J155" s="19"/>
      <c r="K155" s="69"/>
      <c r="L155" s="19"/>
      <c r="M155" s="109"/>
      <c r="N155" s="69"/>
    </row>
    <row r="156" spans="1:14">
      <c r="A156" s="19" t="s">
        <v>8</v>
      </c>
      <c r="B156" s="19" t="s">
        <v>67</v>
      </c>
      <c r="C156" s="19">
        <v>2</v>
      </c>
      <c r="D156" s="19">
        <v>3</v>
      </c>
      <c r="E156" s="19"/>
      <c r="F156" s="19"/>
      <c r="G156" s="19"/>
      <c r="H156" s="19"/>
      <c r="I156" s="19"/>
      <c r="J156" s="19"/>
      <c r="K156" s="69"/>
      <c r="L156" s="19"/>
      <c r="M156" s="109"/>
      <c r="N156" s="69"/>
    </row>
    <row r="157" spans="1:14">
      <c r="A157" s="19" t="s">
        <v>8</v>
      </c>
      <c r="B157" s="19" t="s">
        <v>68</v>
      </c>
      <c r="C157" s="19">
        <v>7</v>
      </c>
      <c r="D157" s="19">
        <v>8</v>
      </c>
      <c r="E157" s="19"/>
      <c r="F157" s="19"/>
      <c r="G157" s="19">
        <v>4</v>
      </c>
      <c r="H157" s="19" t="s">
        <v>429</v>
      </c>
      <c r="I157" s="19"/>
      <c r="J157" s="19"/>
      <c r="K157" s="69"/>
      <c r="L157" s="19"/>
      <c r="M157" s="109"/>
      <c r="N157" s="69"/>
    </row>
    <row r="158" spans="1:14">
      <c r="A158" s="19" t="s">
        <v>8</v>
      </c>
      <c r="B158" s="19" t="s">
        <v>69</v>
      </c>
      <c r="C158" s="19">
        <v>2</v>
      </c>
      <c r="D158" s="19">
        <v>1</v>
      </c>
      <c r="E158" s="19"/>
      <c r="F158" s="19"/>
      <c r="G158" s="19"/>
      <c r="H158" s="19"/>
      <c r="I158" s="19"/>
      <c r="J158" s="19"/>
      <c r="K158" s="69"/>
      <c r="L158" s="19"/>
      <c r="M158" s="109"/>
      <c r="N158" s="69"/>
    </row>
    <row r="159" spans="1:14">
      <c r="A159" s="19" t="s">
        <v>8</v>
      </c>
      <c r="B159" s="19" t="s">
        <v>434</v>
      </c>
      <c r="C159" s="19"/>
      <c r="D159" s="19">
        <v>1</v>
      </c>
      <c r="E159" s="19"/>
      <c r="F159" s="19"/>
      <c r="G159" s="19"/>
      <c r="H159" s="19"/>
      <c r="I159" s="19"/>
      <c r="J159" s="19"/>
      <c r="K159" s="69"/>
      <c r="L159" s="19"/>
      <c r="M159" s="109"/>
      <c r="N159" s="69"/>
    </row>
    <row r="160" spans="1:14">
      <c r="A160" s="19" t="s">
        <v>14</v>
      </c>
      <c r="B160" s="19" t="s">
        <v>460</v>
      </c>
      <c r="C160" s="19"/>
      <c r="D160" s="19"/>
      <c r="E160" s="19"/>
      <c r="F160" s="19"/>
      <c r="G160" s="19"/>
      <c r="H160" s="19"/>
      <c r="I160" s="19"/>
      <c r="J160" s="19"/>
      <c r="K160" s="69"/>
      <c r="L160" s="19"/>
      <c r="M160" s="109"/>
      <c r="N160" s="69"/>
    </row>
    <row r="161" spans="1:14">
      <c r="A161" s="19" t="s">
        <v>14</v>
      </c>
      <c r="B161" s="19" t="s">
        <v>591</v>
      </c>
      <c r="C161" s="19"/>
      <c r="D161" s="19"/>
      <c r="E161" s="19"/>
      <c r="F161" s="19"/>
      <c r="G161" s="19">
        <v>2</v>
      </c>
      <c r="H161" s="19" t="s">
        <v>429</v>
      </c>
      <c r="I161" s="19"/>
      <c r="J161" s="19"/>
      <c r="K161" s="69"/>
      <c r="L161" s="19"/>
      <c r="M161" s="109"/>
      <c r="N161" s="69"/>
    </row>
    <row r="162" spans="1:14">
      <c r="A162" s="19" t="s">
        <v>14</v>
      </c>
      <c r="B162" s="19" t="s">
        <v>70</v>
      </c>
      <c r="C162" s="19">
        <v>1</v>
      </c>
      <c r="D162" s="19">
        <v>2</v>
      </c>
      <c r="E162" s="19"/>
      <c r="F162" s="19"/>
      <c r="G162" s="19">
        <v>7</v>
      </c>
      <c r="H162" s="19">
        <v>6</v>
      </c>
      <c r="I162" s="19"/>
      <c r="J162" s="19"/>
      <c r="K162" s="69">
        <v>3</v>
      </c>
      <c r="L162" s="19">
        <v>1</v>
      </c>
      <c r="M162" s="109"/>
      <c r="N162" s="69"/>
    </row>
    <row r="163" spans="1:14">
      <c r="A163" s="19" t="s">
        <v>14</v>
      </c>
      <c r="B163" s="19" t="s">
        <v>71</v>
      </c>
      <c r="C163" s="19">
        <v>1</v>
      </c>
      <c r="D163" s="19">
        <v>1</v>
      </c>
      <c r="E163" s="19">
        <v>1</v>
      </c>
      <c r="F163" s="19">
        <v>1</v>
      </c>
      <c r="G163" s="19">
        <v>1</v>
      </c>
      <c r="H163" s="19" t="s">
        <v>429</v>
      </c>
      <c r="I163" s="19"/>
      <c r="J163" s="19"/>
      <c r="K163" s="69"/>
      <c r="L163" s="19"/>
      <c r="M163" s="109"/>
      <c r="N163" s="69"/>
    </row>
    <row r="164" spans="1:14">
      <c r="A164" s="19" t="s">
        <v>14</v>
      </c>
      <c r="B164" s="19" t="s">
        <v>520</v>
      </c>
      <c r="C164" s="19"/>
      <c r="D164" s="19"/>
      <c r="E164" s="19"/>
      <c r="F164" s="19"/>
      <c r="G164" s="19"/>
      <c r="H164" s="19"/>
      <c r="I164" s="19"/>
      <c r="J164" s="19"/>
      <c r="K164" s="69"/>
      <c r="L164" s="19"/>
      <c r="M164" s="109"/>
      <c r="N164" s="69"/>
    </row>
    <row r="165" spans="1:14">
      <c r="A165" s="19" t="s">
        <v>14</v>
      </c>
      <c r="B165" s="19" t="s">
        <v>72</v>
      </c>
      <c r="C165" s="19"/>
      <c r="D165" s="19">
        <v>2</v>
      </c>
      <c r="E165" s="19"/>
      <c r="F165" s="19"/>
      <c r="G165" s="19">
        <v>3</v>
      </c>
      <c r="H165" s="19">
        <v>4</v>
      </c>
      <c r="I165" s="19"/>
      <c r="J165" s="19"/>
      <c r="K165" s="69">
        <v>1</v>
      </c>
      <c r="L165" s="19">
        <v>2</v>
      </c>
      <c r="M165" s="109"/>
      <c r="N165" s="69"/>
    </row>
    <row r="166" spans="1:14">
      <c r="A166" s="154" t="s">
        <v>286</v>
      </c>
      <c r="B166" s="154"/>
      <c r="L166" s="28"/>
    </row>
    <row r="167" spans="1:14">
      <c r="A167" s="22" t="s">
        <v>0</v>
      </c>
      <c r="B167" s="22" t="s">
        <v>73</v>
      </c>
      <c r="C167" s="22"/>
      <c r="D167" s="22">
        <v>3</v>
      </c>
      <c r="E167" s="22"/>
      <c r="F167" s="22"/>
      <c r="G167" s="22">
        <v>-23</v>
      </c>
      <c r="H167" s="22">
        <v>-15</v>
      </c>
      <c r="I167" s="22"/>
      <c r="J167" s="22"/>
      <c r="K167" s="70"/>
      <c r="L167" s="22"/>
      <c r="M167" s="110">
        <v>3</v>
      </c>
      <c r="N167" s="70">
        <v>8</v>
      </c>
    </row>
    <row r="168" spans="1:14">
      <c r="A168" s="22" t="s">
        <v>0</v>
      </c>
      <c r="B168" s="22" t="s">
        <v>225</v>
      </c>
      <c r="C168" s="22"/>
      <c r="D168" s="22">
        <v>1</v>
      </c>
      <c r="E168" s="22"/>
      <c r="F168" s="22"/>
      <c r="G168" s="22">
        <v>-6</v>
      </c>
      <c r="H168" s="22" t="s">
        <v>429</v>
      </c>
      <c r="I168" s="22"/>
      <c r="J168" s="22"/>
      <c r="K168" s="70">
        <v>1</v>
      </c>
      <c r="L168" s="22" t="s">
        <v>429</v>
      </c>
      <c r="M168" s="110"/>
      <c r="N168" s="70">
        <v>1</v>
      </c>
    </row>
    <row r="169" spans="1:14">
      <c r="A169" s="22" t="s">
        <v>2</v>
      </c>
      <c r="B169" s="22" t="s">
        <v>74</v>
      </c>
      <c r="C169" s="22"/>
      <c r="D169" s="22"/>
      <c r="E169" s="22"/>
      <c r="F169" s="22"/>
      <c r="G169" s="22"/>
      <c r="H169" s="22"/>
      <c r="I169" s="22"/>
      <c r="J169" s="22"/>
      <c r="K169" s="70"/>
      <c r="L169" s="22"/>
      <c r="M169" s="110"/>
      <c r="N169" s="70"/>
    </row>
    <row r="170" spans="1:14">
      <c r="A170" s="22" t="s">
        <v>2</v>
      </c>
      <c r="B170" s="22" t="s">
        <v>75</v>
      </c>
      <c r="C170" s="22">
        <v>1</v>
      </c>
      <c r="D170" s="22">
        <v>2</v>
      </c>
      <c r="E170" s="22"/>
      <c r="F170" s="22"/>
      <c r="G170" s="22"/>
      <c r="H170" s="22"/>
      <c r="I170" s="22"/>
      <c r="J170" s="22"/>
      <c r="K170" s="70"/>
      <c r="L170" s="22"/>
      <c r="M170" s="110"/>
      <c r="N170" s="70"/>
    </row>
    <row r="171" spans="1:14">
      <c r="A171" s="22" t="s">
        <v>2</v>
      </c>
      <c r="B171" s="22" t="s">
        <v>592</v>
      </c>
      <c r="C171" s="22"/>
      <c r="D171" s="22">
        <v>1</v>
      </c>
      <c r="E171" s="22"/>
      <c r="F171" s="22">
        <v>1</v>
      </c>
      <c r="G171" s="22"/>
      <c r="H171" s="22"/>
      <c r="I171" s="22"/>
      <c r="J171" s="22"/>
      <c r="K171" s="70"/>
      <c r="L171" s="22"/>
      <c r="M171" s="110"/>
      <c r="N171" s="70"/>
    </row>
    <row r="172" spans="1:14">
      <c r="A172" s="22" t="s">
        <v>2</v>
      </c>
      <c r="B172" s="22" t="s">
        <v>649</v>
      </c>
      <c r="C172" s="22"/>
      <c r="D172" s="22"/>
      <c r="E172" s="22"/>
      <c r="F172" s="22"/>
      <c r="G172" s="22"/>
      <c r="H172" s="22"/>
      <c r="I172" s="22"/>
      <c r="J172" s="22"/>
      <c r="K172" s="70"/>
      <c r="L172" s="22"/>
      <c r="M172" s="110"/>
      <c r="N172" s="70"/>
    </row>
    <row r="173" spans="1:14">
      <c r="A173" s="22" t="s">
        <v>2</v>
      </c>
      <c r="B173" s="22" t="s">
        <v>76</v>
      </c>
      <c r="C173" s="22">
        <v>2</v>
      </c>
      <c r="D173" s="22">
        <v>3</v>
      </c>
      <c r="E173" s="22"/>
      <c r="F173" s="22"/>
      <c r="G173" s="22"/>
      <c r="H173" s="22"/>
      <c r="I173" s="22"/>
      <c r="J173" s="22"/>
      <c r="K173" s="70"/>
      <c r="L173" s="22"/>
      <c r="M173" s="110"/>
      <c r="N173" s="70"/>
    </row>
    <row r="174" spans="1:14">
      <c r="A174" s="22" t="s">
        <v>2</v>
      </c>
      <c r="B174" s="22" t="s">
        <v>77</v>
      </c>
      <c r="C174" s="22">
        <v>5</v>
      </c>
      <c r="D174" s="22">
        <v>7</v>
      </c>
      <c r="E174" s="22"/>
      <c r="F174" s="22"/>
      <c r="G174" s="22">
        <v>3</v>
      </c>
      <c r="H174" s="22">
        <v>1</v>
      </c>
      <c r="I174" s="22"/>
      <c r="J174" s="22"/>
      <c r="K174" s="70">
        <v>1</v>
      </c>
      <c r="L174" s="22">
        <v>1</v>
      </c>
      <c r="M174" s="110"/>
      <c r="N174" s="70"/>
    </row>
    <row r="175" spans="1:14">
      <c r="A175" s="22" t="s">
        <v>2</v>
      </c>
      <c r="B175" s="22" t="s">
        <v>413</v>
      </c>
      <c r="C175" s="22">
        <v>2</v>
      </c>
      <c r="D175" s="22">
        <v>2</v>
      </c>
      <c r="E175" s="22"/>
      <c r="F175" s="22"/>
      <c r="G175" s="22"/>
      <c r="H175" s="22"/>
      <c r="I175" s="22"/>
      <c r="J175" s="22"/>
      <c r="K175" s="70"/>
      <c r="L175" s="22"/>
      <c r="M175" s="110"/>
      <c r="N175" s="70"/>
    </row>
    <row r="176" spans="1:14">
      <c r="A176" s="22" t="s">
        <v>2</v>
      </c>
      <c r="B176" s="22" t="s">
        <v>78</v>
      </c>
      <c r="C176" s="22">
        <v>1</v>
      </c>
      <c r="D176" s="22">
        <v>4</v>
      </c>
      <c r="E176" s="22"/>
      <c r="F176" s="22"/>
      <c r="G176" s="22"/>
      <c r="H176" s="22"/>
      <c r="I176" s="22"/>
      <c r="J176" s="22"/>
      <c r="K176" s="70"/>
      <c r="L176" s="22"/>
      <c r="M176" s="110"/>
      <c r="N176" s="70"/>
    </row>
    <row r="177" spans="1:14">
      <c r="A177" s="22" t="s">
        <v>2</v>
      </c>
      <c r="B177" s="22" t="s">
        <v>373</v>
      </c>
      <c r="C177" s="22">
        <v>2</v>
      </c>
      <c r="D177" s="22">
        <v>3</v>
      </c>
      <c r="E177" s="22"/>
      <c r="F177" s="22"/>
      <c r="G177" s="22"/>
      <c r="H177" s="22"/>
      <c r="I177" s="22"/>
      <c r="J177" s="22"/>
      <c r="K177" s="70"/>
      <c r="L177" s="22"/>
      <c r="M177" s="110"/>
      <c r="N177" s="70"/>
    </row>
    <row r="178" spans="1:14">
      <c r="A178" s="22" t="s">
        <v>8</v>
      </c>
      <c r="B178" s="22" t="s">
        <v>372</v>
      </c>
      <c r="C178" s="22">
        <v>4</v>
      </c>
      <c r="D178" s="22">
        <v>3</v>
      </c>
      <c r="E178" s="22"/>
      <c r="F178" s="22"/>
      <c r="G178" s="22"/>
      <c r="H178" s="22"/>
      <c r="I178" s="22"/>
      <c r="J178" s="22"/>
      <c r="K178" s="70"/>
      <c r="L178" s="22"/>
      <c r="M178" s="110"/>
      <c r="N178" s="70"/>
    </row>
    <row r="179" spans="1:14">
      <c r="A179" s="22" t="s">
        <v>8</v>
      </c>
      <c r="B179" s="22" t="s">
        <v>579</v>
      </c>
      <c r="C179" s="22"/>
      <c r="D179" s="22"/>
      <c r="E179" s="22"/>
      <c r="F179" s="22"/>
      <c r="G179" s="22"/>
      <c r="H179" s="22"/>
      <c r="I179" s="22"/>
      <c r="J179" s="22"/>
      <c r="K179" s="70"/>
      <c r="L179" s="22" t="s">
        <v>429</v>
      </c>
      <c r="M179" s="110"/>
      <c r="N179" s="70"/>
    </row>
    <row r="180" spans="1:14">
      <c r="A180" s="22" t="s">
        <v>8</v>
      </c>
      <c r="B180" s="22" t="s">
        <v>79</v>
      </c>
      <c r="C180" s="22">
        <v>4</v>
      </c>
      <c r="D180" s="22">
        <v>3</v>
      </c>
      <c r="E180" s="22"/>
      <c r="F180" s="22"/>
      <c r="G180" s="22">
        <v>3</v>
      </c>
      <c r="H180" s="22">
        <v>3</v>
      </c>
      <c r="I180" s="22"/>
      <c r="J180" s="22"/>
      <c r="K180" s="70">
        <v>1</v>
      </c>
      <c r="L180" s="22" t="s">
        <v>429</v>
      </c>
      <c r="M180" s="110"/>
      <c r="N180" s="70"/>
    </row>
    <row r="181" spans="1:14">
      <c r="A181" s="22" t="s">
        <v>8</v>
      </c>
      <c r="B181" s="22" t="s">
        <v>433</v>
      </c>
      <c r="C181" s="22"/>
      <c r="D181" s="22"/>
      <c r="E181" s="22"/>
      <c r="F181" s="22"/>
      <c r="G181" s="22"/>
      <c r="H181" s="22"/>
      <c r="I181" s="22"/>
      <c r="J181" s="22"/>
      <c r="K181" s="70"/>
      <c r="L181" s="22"/>
      <c r="M181" s="110"/>
      <c r="N181" s="70"/>
    </row>
    <row r="182" spans="1:14">
      <c r="A182" s="22" t="s">
        <v>8</v>
      </c>
      <c r="B182" s="22" t="s">
        <v>80</v>
      </c>
      <c r="C182" s="22">
        <v>3</v>
      </c>
      <c r="D182" s="22">
        <v>2</v>
      </c>
      <c r="E182" s="22"/>
      <c r="F182" s="22">
        <v>1</v>
      </c>
      <c r="G182" s="22">
        <v>4</v>
      </c>
      <c r="H182" s="22">
        <v>2</v>
      </c>
      <c r="I182" s="22"/>
      <c r="J182" s="22"/>
      <c r="K182" s="70"/>
      <c r="L182" s="22"/>
      <c r="M182" s="110"/>
      <c r="N182" s="70"/>
    </row>
    <row r="183" spans="1:14">
      <c r="A183" s="22" t="s">
        <v>8</v>
      </c>
      <c r="B183" s="22" t="s">
        <v>81</v>
      </c>
      <c r="C183" s="22">
        <v>6</v>
      </c>
      <c r="D183" s="22">
        <v>2</v>
      </c>
      <c r="E183" s="22">
        <v>1</v>
      </c>
      <c r="F183" s="22" t="s">
        <v>429</v>
      </c>
      <c r="G183" s="22">
        <v>4</v>
      </c>
      <c r="H183" s="22">
        <v>7</v>
      </c>
      <c r="I183" s="22"/>
      <c r="J183" s="22"/>
      <c r="K183" s="70"/>
      <c r="L183" s="22"/>
      <c r="M183" s="110"/>
      <c r="N183" s="70"/>
    </row>
    <row r="184" spans="1:14">
      <c r="A184" s="22" t="s">
        <v>8</v>
      </c>
      <c r="B184" s="22" t="s">
        <v>82</v>
      </c>
      <c r="C184" s="22">
        <v>1</v>
      </c>
      <c r="D184" s="22" t="s">
        <v>429</v>
      </c>
      <c r="E184" s="22"/>
      <c r="F184" s="22"/>
      <c r="G184" s="22"/>
      <c r="H184" s="22">
        <v>3</v>
      </c>
      <c r="I184" s="22"/>
      <c r="J184" s="22"/>
      <c r="K184" s="70"/>
      <c r="L184" s="22"/>
      <c r="M184" s="110"/>
      <c r="N184" s="70"/>
    </row>
    <row r="185" spans="1:14">
      <c r="A185" s="22" t="s">
        <v>8</v>
      </c>
      <c r="B185" s="22" t="s">
        <v>83</v>
      </c>
      <c r="C185" s="22">
        <v>1</v>
      </c>
      <c r="D185" s="22" t="s">
        <v>429</v>
      </c>
      <c r="E185" s="22"/>
      <c r="F185" s="22"/>
      <c r="G185" s="22">
        <v>2</v>
      </c>
      <c r="H185" s="22">
        <v>1</v>
      </c>
      <c r="I185" s="22"/>
      <c r="J185" s="22"/>
      <c r="K185" s="70"/>
      <c r="L185" s="22"/>
      <c r="M185" s="110"/>
      <c r="N185" s="70"/>
    </row>
    <row r="186" spans="1:14">
      <c r="A186" s="22" t="s">
        <v>8</v>
      </c>
      <c r="B186" s="22" t="s">
        <v>412</v>
      </c>
      <c r="C186" s="22"/>
      <c r="D186" s="22"/>
      <c r="E186" s="22"/>
      <c r="F186" s="22"/>
      <c r="G186" s="22">
        <v>1</v>
      </c>
      <c r="H186" s="22">
        <v>1</v>
      </c>
      <c r="I186" s="22"/>
      <c r="J186" s="22"/>
      <c r="K186" s="70"/>
      <c r="L186" s="22"/>
      <c r="M186" s="110"/>
      <c r="N186" s="70"/>
    </row>
    <row r="187" spans="1:14">
      <c r="A187" s="22" t="s">
        <v>8</v>
      </c>
      <c r="B187" s="22" t="s">
        <v>530</v>
      </c>
      <c r="C187" s="22"/>
      <c r="D187" s="22"/>
      <c r="E187" s="22"/>
      <c r="F187" s="22"/>
      <c r="G187" s="22"/>
      <c r="H187" s="22"/>
      <c r="I187" s="22"/>
      <c r="J187" s="22"/>
      <c r="K187" s="70"/>
      <c r="L187" s="22"/>
      <c r="M187" s="110"/>
      <c r="N187" s="70"/>
    </row>
    <row r="188" spans="1:14">
      <c r="A188" s="22" t="s">
        <v>8</v>
      </c>
      <c r="B188" s="22" t="s">
        <v>84</v>
      </c>
      <c r="C188" s="22">
        <v>3</v>
      </c>
      <c r="D188" s="22">
        <v>2</v>
      </c>
      <c r="E188" s="22">
        <v>1</v>
      </c>
      <c r="F188" s="22" t="s">
        <v>429</v>
      </c>
      <c r="G188" s="22">
        <v>1</v>
      </c>
      <c r="H188" s="22" t="s">
        <v>429</v>
      </c>
      <c r="I188" s="22"/>
      <c r="J188" s="22"/>
      <c r="K188" s="70">
        <v>1</v>
      </c>
      <c r="L188" s="22" t="s">
        <v>429</v>
      </c>
      <c r="M188" s="110"/>
      <c r="N188" s="70"/>
    </row>
    <row r="189" spans="1:14">
      <c r="A189" s="22" t="s">
        <v>8</v>
      </c>
      <c r="B189" s="22" t="s">
        <v>481</v>
      </c>
      <c r="C189" s="22">
        <v>1</v>
      </c>
      <c r="D189" s="22">
        <v>1</v>
      </c>
      <c r="E189" s="22"/>
      <c r="F189" s="22"/>
      <c r="G189" s="22">
        <v>2</v>
      </c>
      <c r="H189" s="22">
        <v>2</v>
      </c>
      <c r="I189" s="22"/>
      <c r="J189" s="22"/>
      <c r="K189" s="70"/>
      <c r="L189" s="22"/>
      <c r="M189" s="110"/>
      <c r="N189" s="70"/>
    </row>
    <row r="190" spans="1:14">
      <c r="A190" s="22" t="s">
        <v>8</v>
      </c>
      <c r="B190" s="22" t="s">
        <v>461</v>
      </c>
      <c r="C190" s="22"/>
      <c r="D190" s="22"/>
      <c r="E190" s="22"/>
      <c r="F190" s="22"/>
      <c r="G190" s="22"/>
      <c r="H190" s="22"/>
      <c r="I190" s="22"/>
      <c r="J190" s="22"/>
      <c r="K190" s="70"/>
      <c r="L190" s="22"/>
      <c r="M190" s="110"/>
      <c r="N190" s="70"/>
    </row>
    <row r="191" spans="1:14">
      <c r="A191" s="22" t="s">
        <v>8</v>
      </c>
      <c r="B191" s="22" t="s">
        <v>371</v>
      </c>
      <c r="C191" s="22"/>
      <c r="D191" s="22">
        <v>2</v>
      </c>
      <c r="E191" s="22"/>
      <c r="F191" s="22"/>
      <c r="G191" s="22">
        <v>1</v>
      </c>
      <c r="H191" s="22" t="s">
        <v>429</v>
      </c>
      <c r="I191" s="22"/>
      <c r="J191" s="22"/>
      <c r="K191" s="70"/>
      <c r="L191" s="22"/>
      <c r="M191" s="110"/>
      <c r="N191" s="70"/>
    </row>
    <row r="192" spans="1:14">
      <c r="A192" s="22" t="s">
        <v>14</v>
      </c>
      <c r="B192" s="22" t="s">
        <v>85</v>
      </c>
      <c r="C192" s="22">
        <v>1</v>
      </c>
      <c r="D192" s="22" t="s">
        <v>429</v>
      </c>
      <c r="E192" s="22"/>
      <c r="F192" s="22"/>
      <c r="G192" s="22">
        <v>1</v>
      </c>
      <c r="H192" s="22">
        <v>2</v>
      </c>
      <c r="I192" s="22"/>
      <c r="J192" s="22"/>
      <c r="K192" s="70"/>
      <c r="L192" s="22">
        <v>1</v>
      </c>
      <c r="M192" s="110"/>
      <c r="N192" s="70"/>
    </row>
    <row r="193" spans="1:14">
      <c r="A193" s="22" t="s">
        <v>14</v>
      </c>
      <c r="B193" s="22" t="s">
        <v>452</v>
      </c>
      <c r="C193" s="22"/>
      <c r="D193" s="22">
        <v>4</v>
      </c>
      <c r="E193" s="22"/>
      <c r="F193" s="22"/>
      <c r="G193" s="22"/>
      <c r="H193" s="22"/>
      <c r="I193" s="22"/>
      <c r="J193" s="22"/>
      <c r="K193" s="70"/>
      <c r="L193" s="22"/>
      <c r="M193" s="110"/>
      <c r="N193" s="70"/>
    </row>
    <row r="194" spans="1:14">
      <c r="A194" s="22" t="s">
        <v>14</v>
      </c>
      <c r="B194" s="22" t="s">
        <v>355</v>
      </c>
      <c r="C194" s="22">
        <v>2</v>
      </c>
      <c r="D194" s="22">
        <v>1</v>
      </c>
      <c r="E194" s="22"/>
      <c r="F194" s="22"/>
      <c r="G194" s="22">
        <v>1</v>
      </c>
      <c r="H194" s="22">
        <v>3</v>
      </c>
      <c r="I194" s="22"/>
      <c r="J194" s="22"/>
      <c r="K194" s="70"/>
      <c r="L194" s="22">
        <v>1</v>
      </c>
      <c r="M194" s="110"/>
      <c r="N194" s="70"/>
    </row>
    <row r="195" spans="1:14">
      <c r="A195" s="22" t="s">
        <v>14</v>
      </c>
      <c r="B195" s="22" t="s">
        <v>86</v>
      </c>
      <c r="C195" s="22"/>
      <c r="D195" s="22">
        <v>1</v>
      </c>
      <c r="E195" s="22"/>
      <c r="F195" s="22"/>
      <c r="G195" s="22">
        <v>10</v>
      </c>
      <c r="H195" s="22">
        <v>6</v>
      </c>
      <c r="I195" s="22"/>
      <c r="J195" s="22"/>
      <c r="K195" s="70">
        <v>4</v>
      </c>
      <c r="L195" s="22">
        <v>2</v>
      </c>
      <c r="M195" s="110"/>
      <c r="N195" s="70"/>
    </row>
    <row r="196" spans="1:14">
      <c r="A196" s="22" t="s">
        <v>14</v>
      </c>
      <c r="B196" s="22" t="s">
        <v>482</v>
      </c>
      <c r="C196" s="22">
        <v>1</v>
      </c>
      <c r="D196" s="22" t="s">
        <v>429</v>
      </c>
      <c r="E196" s="22"/>
      <c r="F196" s="22"/>
      <c r="G196" s="22">
        <v>1</v>
      </c>
      <c r="H196" s="22" t="s">
        <v>429</v>
      </c>
      <c r="I196" s="22"/>
      <c r="J196" s="22"/>
      <c r="K196" s="70"/>
      <c r="L196" s="22"/>
      <c r="M196" s="110"/>
      <c r="N196" s="70"/>
    </row>
    <row r="197" spans="1:14">
      <c r="A197" s="22" t="s">
        <v>14</v>
      </c>
      <c r="B197" s="22" t="s">
        <v>411</v>
      </c>
      <c r="C197" s="22"/>
      <c r="D197" s="22"/>
      <c r="E197" s="22"/>
      <c r="F197" s="22"/>
      <c r="G197" s="22"/>
      <c r="H197" s="22"/>
      <c r="I197" s="22"/>
      <c r="J197" s="22"/>
      <c r="K197" s="70"/>
      <c r="L197" s="22"/>
      <c r="M197" s="110"/>
      <c r="N197" s="70"/>
    </row>
    <row r="198" spans="1:14">
      <c r="A198" s="155" t="s">
        <v>287</v>
      </c>
      <c r="B198" s="155"/>
      <c r="L198" s="28"/>
    </row>
    <row r="199" spans="1:14">
      <c r="A199" s="24" t="s">
        <v>0</v>
      </c>
      <c r="B199" s="24" t="s">
        <v>614</v>
      </c>
      <c r="C199" s="24"/>
      <c r="D199" s="24"/>
      <c r="E199" s="24"/>
      <c r="F199" s="24"/>
      <c r="G199" s="24"/>
      <c r="H199" s="24"/>
      <c r="I199" s="24"/>
      <c r="J199" s="24"/>
      <c r="K199" s="24"/>
      <c r="L199" s="24"/>
      <c r="M199" s="111">
        <v>1</v>
      </c>
      <c r="N199" s="24" t="s">
        <v>429</v>
      </c>
    </row>
    <row r="200" spans="1:14">
      <c r="A200" s="24" t="s">
        <v>0</v>
      </c>
      <c r="B200" s="24" t="s">
        <v>87</v>
      </c>
      <c r="C200" s="24"/>
      <c r="D200" s="24">
        <v>3</v>
      </c>
      <c r="E200" s="24"/>
      <c r="F200" s="24"/>
      <c r="G200" s="24">
        <v>-19</v>
      </c>
      <c r="H200" s="24">
        <v>-31</v>
      </c>
      <c r="I200" s="24"/>
      <c r="J200" s="24"/>
      <c r="K200" s="71"/>
      <c r="L200" s="24">
        <v>2</v>
      </c>
      <c r="M200" s="112">
        <v>7</v>
      </c>
      <c r="N200" s="71">
        <v>3</v>
      </c>
    </row>
    <row r="201" spans="1:14">
      <c r="A201" s="24" t="s">
        <v>2</v>
      </c>
      <c r="B201" s="24" t="s">
        <v>88</v>
      </c>
      <c r="C201" s="24">
        <v>2</v>
      </c>
      <c r="D201" s="24">
        <v>2</v>
      </c>
      <c r="E201" s="24"/>
      <c r="F201" s="24"/>
      <c r="G201" s="24">
        <v>2</v>
      </c>
      <c r="H201" s="24">
        <v>1</v>
      </c>
      <c r="I201" s="24"/>
      <c r="J201" s="24"/>
      <c r="K201" s="71"/>
      <c r="L201" s="24"/>
      <c r="M201" s="112"/>
      <c r="N201" s="71"/>
    </row>
    <row r="202" spans="1:14">
      <c r="A202" s="24" t="s">
        <v>2</v>
      </c>
      <c r="B202" s="24" t="s">
        <v>409</v>
      </c>
      <c r="C202" s="24">
        <v>1</v>
      </c>
      <c r="D202" s="24">
        <v>2</v>
      </c>
      <c r="E202" s="24"/>
      <c r="F202" s="24"/>
      <c r="G202" s="24"/>
      <c r="H202" s="24">
        <v>2</v>
      </c>
      <c r="I202" s="24"/>
      <c r="J202" s="24"/>
      <c r="K202" s="71"/>
      <c r="L202" s="24"/>
      <c r="M202" s="112"/>
      <c r="N202" s="71"/>
    </row>
    <row r="203" spans="1:14">
      <c r="A203" s="24" t="s">
        <v>2</v>
      </c>
      <c r="B203" s="24" t="s">
        <v>533</v>
      </c>
      <c r="C203" s="24">
        <v>3</v>
      </c>
      <c r="D203" s="24">
        <v>4</v>
      </c>
      <c r="E203" s="24"/>
      <c r="F203" s="24"/>
      <c r="G203" s="24"/>
      <c r="H203" s="24"/>
      <c r="I203" s="24"/>
      <c r="J203" s="24"/>
      <c r="K203" s="71"/>
      <c r="L203" s="24"/>
      <c r="M203" s="112"/>
      <c r="N203" s="71"/>
    </row>
    <row r="204" spans="1:14">
      <c r="A204" s="24" t="s">
        <v>2</v>
      </c>
      <c r="B204" s="24" t="s">
        <v>521</v>
      </c>
      <c r="C204" s="24">
        <v>1</v>
      </c>
      <c r="D204" s="24" t="s">
        <v>429</v>
      </c>
      <c r="E204" s="24"/>
      <c r="F204" s="24"/>
      <c r="G204" s="24"/>
      <c r="H204" s="24">
        <v>1</v>
      </c>
      <c r="I204" s="24"/>
      <c r="J204" s="24"/>
      <c r="K204" s="71"/>
      <c r="L204" s="24"/>
      <c r="M204" s="112"/>
      <c r="N204" s="71"/>
    </row>
    <row r="205" spans="1:14">
      <c r="A205" s="24" t="s">
        <v>2</v>
      </c>
      <c r="B205" s="24" t="s">
        <v>410</v>
      </c>
      <c r="C205" s="24">
        <v>2</v>
      </c>
      <c r="D205" s="24">
        <v>4</v>
      </c>
      <c r="E205" s="24"/>
      <c r="F205" s="24"/>
      <c r="G205" s="24">
        <v>1</v>
      </c>
      <c r="H205" s="24">
        <v>1</v>
      </c>
      <c r="I205" s="24"/>
      <c r="J205" s="24"/>
      <c r="K205" s="71"/>
      <c r="L205" s="24"/>
      <c r="M205" s="112"/>
      <c r="N205" s="71"/>
    </row>
    <row r="206" spans="1:14">
      <c r="A206" s="24" t="s">
        <v>2</v>
      </c>
      <c r="B206" s="24" t="s">
        <v>408</v>
      </c>
      <c r="C206" s="24"/>
      <c r="D206" s="24">
        <v>1</v>
      </c>
      <c r="E206" s="24"/>
      <c r="F206" s="24"/>
      <c r="G206" s="24"/>
      <c r="H206" s="24"/>
      <c r="I206" s="24"/>
      <c r="J206" s="24"/>
      <c r="K206" s="71"/>
      <c r="L206" s="24"/>
      <c r="M206" s="112"/>
      <c r="N206" s="71"/>
    </row>
    <row r="207" spans="1:14">
      <c r="A207" s="24" t="s">
        <v>2</v>
      </c>
      <c r="B207" s="24" t="s">
        <v>89</v>
      </c>
      <c r="C207" s="24">
        <v>3</v>
      </c>
      <c r="D207" s="24">
        <v>3</v>
      </c>
      <c r="E207" s="24"/>
      <c r="F207" s="24">
        <v>2</v>
      </c>
      <c r="G207" s="24"/>
      <c r="H207" s="24"/>
      <c r="I207" s="24"/>
      <c r="J207" s="24"/>
      <c r="K207" s="71"/>
      <c r="L207" s="24"/>
      <c r="M207" s="112"/>
      <c r="N207" s="71"/>
    </row>
    <row r="208" spans="1:14">
      <c r="A208" s="24" t="s">
        <v>2</v>
      </c>
      <c r="B208" s="24" t="s">
        <v>498</v>
      </c>
      <c r="C208" s="24">
        <v>2</v>
      </c>
      <c r="D208" s="24">
        <v>1</v>
      </c>
      <c r="E208" s="24"/>
      <c r="F208" s="24"/>
      <c r="G208" s="24"/>
      <c r="H208" s="24"/>
      <c r="I208" s="24"/>
      <c r="J208" s="24"/>
      <c r="K208" s="71"/>
      <c r="L208" s="24"/>
      <c r="M208" s="112"/>
      <c r="N208" s="71"/>
    </row>
    <row r="209" spans="1:14">
      <c r="A209" s="24" t="s">
        <v>2</v>
      </c>
      <c r="B209" s="24" t="s">
        <v>501</v>
      </c>
      <c r="C209" s="24"/>
      <c r="D209" s="24">
        <v>2</v>
      </c>
      <c r="E209" s="24"/>
      <c r="F209" s="24"/>
      <c r="G209" s="24"/>
      <c r="H209" s="24"/>
      <c r="I209" s="24"/>
      <c r="J209" s="24"/>
      <c r="K209" s="71"/>
      <c r="L209" s="24"/>
      <c r="M209" s="112"/>
      <c r="N209" s="71"/>
    </row>
    <row r="210" spans="1:14">
      <c r="A210" s="24" t="s">
        <v>2</v>
      </c>
      <c r="B210" s="24" t="s">
        <v>90</v>
      </c>
      <c r="C210" s="24">
        <v>2</v>
      </c>
      <c r="D210" s="24">
        <v>2</v>
      </c>
      <c r="E210" s="24"/>
      <c r="F210" s="24">
        <v>1</v>
      </c>
      <c r="G210" s="24">
        <v>1</v>
      </c>
      <c r="H210" s="24" t="s">
        <v>429</v>
      </c>
      <c r="I210" s="24"/>
      <c r="J210" s="24"/>
      <c r="K210" s="71"/>
      <c r="L210" s="24"/>
      <c r="M210" s="112"/>
      <c r="N210" s="71"/>
    </row>
    <row r="211" spans="1:14">
      <c r="A211" s="24" t="s">
        <v>2</v>
      </c>
      <c r="B211" s="24" t="s">
        <v>370</v>
      </c>
      <c r="C211" s="24"/>
      <c r="D211" s="24"/>
      <c r="E211" s="24">
        <v>1</v>
      </c>
      <c r="F211" s="24" t="s">
        <v>429</v>
      </c>
      <c r="G211" s="24"/>
      <c r="H211" s="24"/>
      <c r="I211" s="24"/>
      <c r="J211" s="24"/>
      <c r="K211" s="71"/>
      <c r="L211" s="24"/>
      <c r="M211" s="112"/>
      <c r="N211" s="71"/>
    </row>
    <row r="212" spans="1:14">
      <c r="A212" s="24" t="s">
        <v>2</v>
      </c>
      <c r="B212" s="24" t="s">
        <v>91</v>
      </c>
      <c r="C212" s="24">
        <v>1</v>
      </c>
      <c r="D212" s="24">
        <v>1</v>
      </c>
      <c r="E212" s="24"/>
      <c r="F212" s="24"/>
      <c r="G212" s="24"/>
      <c r="H212" s="24"/>
      <c r="I212" s="24"/>
      <c r="J212" s="24">
        <v>1</v>
      </c>
      <c r="K212" s="71"/>
      <c r="L212" s="24"/>
      <c r="M212" s="112"/>
      <c r="N212" s="71"/>
    </row>
    <row r="213" spans="1:14">
      <c r="A213" s="24" t="s">
        <v>8</v>
      </c>
      <c r="B213" s="24" t="s">
        <v>92</v>
      </c>
      <c r="C213" s="24">
        <v>3</v>
      </c>
      <c r="D213" s="24">
        <v>4</v>
      </c>
      <c r="E213" s="24"/>
      <c r="F213" s="24"/>
      <c r="G213" s="24">
        <v>2</v>
      </c>
      <c r="H213" s="24" t="s">
        <v>429</v>
      </c>
      <c r="I213" s="24"/>
      <c r="J213" s="24"/>
      <c r="K213" s="71"/>
      <c r="L213" s="24"/>
      <c r="M213" s="112"/>
      <c r="N213" s="71"/>
    </row>
    <row r="214" spans="1:14">
      <c r="A214" s="24" t="s">
        <v>8</v>
      </c>
      <c r="B214" s="24" t="s">
        <v>369</v>
      </c>
      <c r="C214" s="24"/>
      <c r="D214" s="24">
        <v>1</v>
      </c>
      <c r="E214" s="24"/>
      <c r="F214" s="24"/>
      <c r="G214" s="24">
        <v>1</v>
      </c>
      <c r="H214" s="24" t="s">
        <v>429</v>
      </c>
      <c r="I214" s="24"/>
      <c r="J214" s="24"/>
      <c r="K214" s="71"/>
      <c r="L214" s="24"/>
      <c r="M214" s="112"/>
      <c r="N214" s="71"/>
    </row>
    <row r="215" spans="1:14">
      <c r="A215" s="24" t="s">
        <v>8</v>
      </c>
      <c r="B215" s="24" t="s">
        <v>567</v>
      </c>
      <c r="C215" s="24"/>
      <c r="D215" s="24">
        <v>1</v>
      </c>
      <c r="E215" s="24"/>
      <c r="F215" s="24"/>
      <c r="G215" s="24"/>
      <c r="H215" s="24"/>
      <c r="I215" s="24"/>
      <c r="J215" s="24"/>
      <c r="K215" s="71"/>
      <c r="L215" s="24"/>
      <c r="M215" s="112"/>
      <c r="N215" s="71"/>
    </row>
    <row r="216" spans="1:14">
      <c r="A216" s="24" t="s">
        <v>8</v>
      </c>
      <c r="B216" s="24" t="s">
        <v>499</v>
      </c>
      <c r="C216" s="24"/>
      <c r="D216" s="24"/>
      <c r="E216" s="24"/>
      <c r="F216" s="24"/>
      <c r="G216" s="24"/>
      <c r="H216" s="24"/>
      <c r="I216" s="24"/>
      <c r="J216" s="24"/>
      <c r="K216" s="71"/>
      <c r="L216" s="24"/>
      <c r="M216" s="112"/>
      <c r="N216" s="71"/>
    </row>
    <row r="217" spans="1:14">
      <c r="A217" s="24" t="s">
        <v>8</v>
      </c>
      <c r="B217" s="24" t="s">
        <v>93</v>
      </c>
      <c r="C217" s="24">
        <v>3</v>
      </c>
      <c r="D217" s="24">
        <v>2</v>
      </c>
      <c r="E217" s="24"/>
      <c r="F217" s="24"/>
      <c r="G217" s="24"/>
      <c r="H217" s="24">
        <v>1</v>
      </c>
      <c r="I217" s="24"/>
      <c r="J217" s="24"/>
      <c r="K217" s="71"/>
      <c r="L217" s="24"/>
      <c r="M217" s="112"/>
      <c r="N217" s="71"/>
    </row>
    <row r="218" spans="1:14">
      <c r="A218" s="24" t="s">
        <v>8</v>
      </c>
      <c r="B218" s="24" t="s">
        <v>435</v>
      </c>
      <c r="C218" s="24"/>
      <c r="D218" s="24">
        <v>1</v>
      </c>
      <c r="E218" s="24"/>
      <c r="F218" s="24"/>
      <c r="G218" s="24">
        <v>2</v>
      </c>
      <c r="H218" s="24" t="s">
        <v>429</v>
      </c>
      <c r="I218" s="24"/>
      <c r="J218" s="24"/>
      <c r="K218" s="71"/>
      <c r="L218" s="24"/>
      <c r="M218" s="112"/>
      <c r="N218" s="71"/>
    </row>
    <row r="219" spans="1:14">
      <c r="A219" s="24" t="s">
        <v>8</v>
      </c>
      <c r="B219" s="24" t="s">
        <v>94</v>
      </c>
      <c r="C219" s="24">
        <v>1</v>
      </c>
      <c r="D219" s="24">
        <v>1</v>
      </c>
      <c r="E219" s="24"/>
      <c r="F219" s="24"/>
      <c r="G219" s="24">
        <v>1</v>
      </c>
      <c r="H219" s="24">
        <v>1</v>
      </c>
      <c r="I219" s="24"/>
      <c r="J219" s="24"/>
      <c r="K219" s="71"/>
      <c r="L219" s="24"/>
      <c r="M219" s="112"/>
      <c r="N219" s="71"/>
    </row>
    <row r="220" spans="1:14">
      <c r="A220" s="24" t="s">
        <v>8</v>
      </c>
      <c r="B220" s="24" t="s">
        <v>95</v>
      </c>
      <c r="C220" s="24">
        <v>1</v>
      </c>
      <c r="D220" s="24">
        <v>2</v>
      </c>
      <c r="E220" s="24"/>
      <c r="F220" s="24"/>
      <c r="G220" s="24">
        <v>1</v>
      </c>
      <c r="H220" s="24">
        <v>1</v>
      </c>
      <c r="I220" s="24"/>
      <c r="J220" s="24"/>
      <c r="K220" s="71">
        <v>1</v>
      </c>
      <c r="L220" s="24" t="s">
        <v>429</v>
      </c>
      <c r="M220" s="112"/>
      <c r="N220" s="71"/>
    </row>
    <row r="221" spans="1:14">
      <c r="A221" s="24" t="s">
        <v>8</v>
      </c>
      <c r="B221" s="24" t="s">
        <v>368</v>
      </c>
      <c r="C221" s="24">
        <v>5</v>
      </c>
      <c r="D221" s="24">
        <v>3</v>
      </c>
      <c r="E221" s="24"/>
      <c r="F221" s="24">
        <v>1</v>
      </c>
      <c r="G221" s="24"/>
      <c r="H221" s="24"/>
      <c r="I221" s="24"/>
      <c r="J221" s="24"/>
      <c r="K221" s="71"/>
      <c r="L221" s="24"/>
      <c r="M221" s="112"/>
      <c r="N221" s="71"/>
    </row>
    <row r="222" spans="1:14">
      <c r="A222" s="24" t="s">
        <v>8</v>
      </c>
      <c r="B222" s="24" t="s">
        <v>96</v>
      </c>
      <c r="C222" s="24"/>
      <c r="D222" s="24"/>
      <c r="E222" s="24"/>
      <c r="F222" s="24"/>
      <c r="G222" s="24"/>
      <c r="H222" s="24"/>
      <c r="I222" s="24"/>
      <c r="J222" s="24"/>
      <c r="K222" s="71"/>
      <c r="L222" s="24"/>
      <c r="M222" s="112"/>
      <c r="N222" s="71"/>
    </row>
    <row r="223" spans="1:14">
      <c r="A223" s="24" t="s">
        <v>8</v>
      </c>
      <c r="B223" s="24" t="s">
        <v>583</v>
      </c>
      <c r="C223" s="24">
        <v>4</v>
      </c>
      <c r="D223" s="24">
        <v>1</v>
      </c>
      <c r="E223" s="24"/>
      <c r="F223" s="24"/>
      <c r="G223" s="24"/>
      <c r="H223" s="24"/>
      <c r="I223" s="24"/>
      <c r="J223" s="24"/>
      <c r="K223" s="71"/>
      <c r="L223" s="24"/>
      <c r="M223" s="112"/>
      <c r="N223" s="71"/>
    </row>
    <row r="224" spans="1:14">
      <c r="A224" s="24" t="s">
        <v>8</v>
      </c>
      <c r="B224" s="24" t="s">
        <v>434</v>
      </c>
      <c r="C224" s="24"/>
      <c r="D224" s="24"/>
      <c r="E224" s="24"/>
      <c r="F224" s="24"/>
      <c r="G224" s="24"/>
      <c r="H224" s="24"/>
      <c r="I224" s="24"/>
      <c r="J224" s="24"/>
      <c r="K224" s="71"/>
      <c r="L224" s="24"/>
      <c r="M224" s="112"/>
      <c r="N224" s="71"/>
    </row>
    <row r="225" spans="1:14">
      <c r="A225" s="24" t="s">
        <v>8</v>
      </c>
      <c r="B225" s="24" t="s">
        <v>97</v>
      </c>
      <c r="C225" s="24">
        <v>5</v>
      </c>
      <c r="D225" s="24">
        <v>2</v>
      </c>
      <c r="E225" s="24"/>
      <c r="F225" s="24"/>
      <c r="G225" s="24">
        <v>1</v>
      </c>
      <c r="H225" s="24" t="s">
        <v>429</v>
      </c>
      <c r="I225" s="24"/>
      <c r="J225" s="24"/>
      <c r="K225" s="71"/>
      <c r="L225" s="24"/>
      <c r="M225" s="112"/>
      <c r="N225" s="71"/>
    </row>
    <row r="226" spans="1:14">
      <c r="A226" s="24" t="s">
        <v>14</v>
      </c>
      <c r="B226" s="24" t="s">
        <v>407</v>
      </c>
      <c r="C226" s="24"/>
      <c r="D226" s="24">
        <v>1</v>
      </c>
      <c r="E226" s="24"/>
      <c r="F226" s="24"/>
      <c r="G226" s="24"/>
      <c r="H226" s="24">
        <v>3</v>
      </c>
      <c r="I226" s="24"/>
      <c r="J226" s="24">
        <v>1</v>
      </c>
      <c r="K226" s="71">
        <v>1</v>
      </c>
      <c r="L226" s="24" t="s">
        <v>429</v>
      </c>
      <c r="M226" s="112"/>
      <c r="N226" s="71"/>
    </row>
    <row r="227" spans="1:14">
      <c r="A227" s="24" t="s">
        <v>14</v>
      </c>
      <c r="B227" s="24" t="s">
        <v>98</v>
      </c>
      <c r="C227" s="24"/>
      <c r="D227" s="24"/>
      <c r="E227" s="24"/>
      <c r="F227" s="24"/>
      <c r="G227" s="24"/>
      <c r="H227" s="24"/>
      <c r="I227" s="24"/>
      <c r="J227" s="24"/>
      <c r="K227" s="71"/>
      <c r="L227" s="24"/>
      <c r="M227" s="112"/>
      <c r="N227" s="71"/>
    </row>
    <row r="228" spans="1:14">
      <c r="A228" s="24" t="s">
        <v>14</v>
      </c>
      <c r="B228" s="24" t="s">
        <v>99</v>
      </c>
      <c r="C228" s="24">
        <v>4</v>
      </c>
      <c r="D228" s="24">
        <v>4</v>
      </c>
      <c r="E228" s="24"/>
      <c r="F228" s="24"/>
      <c r="G228" s="24">
        <v>7</v>
      </c>
      <c r="H228" s="24">
        <v>8</v>
      </c>
      <c r="I228" s="24"/>
      <c r="J228" s="24"/>
      <c r="K228" s="71">
        <v>3</v>
      </c>
      <c r="L228" s="24">
        <v>4</v>
      </c>
      <c r="M228" s="112"/>
      <c r="N228" s="71" t="s">
        <v>429</v>
      </c>
    </row>
    <row r="229" spans="1:14">
      <c r="A229" s="24" t="s">
        <v>14</v>
      </c>
      <c r="B229" s="24" t="s">
        <v>100</v>
      </c>
      <c r="C229" s="24">
        <v>1</v>
      </c>
      <c r="D229" s="24">
        <v>2</v>
      </c>
      <c r="E229" s="24"/>
      <c r="F229" s="24"/>
      <c r="G229" s="24">
        <v>1</v>
      </c>
      <c r="H229" s="24" t="s">
        <v>429</v>
      </c>
      <c r="I229" s="24"/>
      <c r="J229" s="24"/>
      <c r="K229" s="71"/>
      <c r="L229" s="24"/>
      <c r="M229" s="112"/>
      <c r="N229" s="71"/>
    </row>
    <row r="230" spans="1:14">
      <c r="A230" s="156" t="s">
        <v>288</v>
      </c>
      <c r="B230" s="156"/>
      <c r="L230" s="28"/>
    </row>
    <row r="231" spans="1:14">
      <c r="A231" s="26" t="s">
        <v>0</v>
      </c>
      <c r="B231" s="26" t="s">
        <v>500</v>
      </c>
      <c r="C231" s="26"/>
      <c r="D231" s="26"/>
      <c r="E231" s="26"/>
      <c r="F231" s="26"/>
      <c r="G231" s="26">
        <v>-2</v>
      </c>
      <c r="H231" s="26">
        <v>-5</v>
      </c>
      <c r="I231" s="26"/>
      <c r="J231" s="26"/>
      <c r="K231" s="26"/>
      <c r="L231" s="26">
        <v>1</v>
      </c>
      <c r="M231" s="113" t="s">
        <v>429</v>
      </c>
      <c r="N231" s="26">
        <v>1</v>
      </c>
    </row>
    <row r="232" spans="1:14">
      <c r="A232" s="26" t="s">
        <v>0</v>
      </c>
      <c r="B232" s="26" t="s">
        <v>101</v>
      </c>
      <c r="C232" s="26"/>
      <c r="D232" s="26">
        <v>1</v>
      </c>
      <c r="E232" s="26"/>
      <c r="F232" s="26">
        <v>1</v>
      </c>
      <c r="G232" s="26">
        <v>-17</v>
      </c>
      <c r="H232" s="26">
        <v>-15</v>
      </c>
      <c r="I232" s="26"/>
      <c r="J232" s="26"/>
      <c r="K232" s="72">
        <v>1</v>
      </c>
      <c r="L232" s="26">
        <v>2</v>
      </c>
      <c r="M232" s="114">
        <v>10</v>
      </c>
      <c r="N232" s="72">
        <v>6</v>
      </c>
    </row>
    <row r="233" spans="1:14">
      <c r="A233" s="26" t="s">
        <v>2</v>
      </c>
      <c r="B233" s="26" t="s">
        <v>531</v>
      </c>
      <c r="C233" s="26"/>
      <c r="D233" s="26">
        <v>1</v>
      </c>
      <c r="E233" s="26"/>
      <c r="F233" s="26"/>
      <c r="G233" s="26"/>
      <c r="H233" s="26">
        <v>1</v>
      </c>
      <c r="I233" s="26"/>
      <c r="J233" s="26"/>
      <c r="K233" s="72"/>
      <c r="L233" s="26"/>
      <c r="M233" s="114"/>
      <c r="N233" s="72"/>
    </row>
    <row r="234" spans="1:14">
      <c r="A234" s="26" t="s">
        <v>2</v>
      </c>
      <c r="B234" s="26" t="s">
        <v>102</v>
      </c>
      <c r="C234" s="26">
        <v>3</v>
      </c>
      <c r="D234" s="26" t="s">
        <v>429</v>
      </c>
      <c r="E234" s="26"/>
      <c r="F234" s="26"/>
      <c r="G234" s="26"/>
      <c r="H234" s="26"/>
      <c r="I234" s="26"/>
      <c r="J234" s="26"/>
      <c r="K234" s="72"/>
      <c r="L234" s="26"/>
      <c r="M234" s="114"/>
      <c r="N234" s="72"/>
    </row>
    <row r="235" spans="1:14">
      <c r="A235" s="26" t="s">
        <v>2</v>
      </c>
      <c r="B235" s="26" t="s">
        <v>240</v>
      </c>
      <c r="C235" s="26"/>
      <c r="D235" s="26"/>
      <c r="E235" s="26"/>
      <c r="F235" s="26"/>
      <c r="G235" s="26"/>
      <c r="H235" s="26"/>
      <c r="I235" s="26"/>
      <c r="J235" s="26"/>
      <c r="K235" s="72"/>
      <c r="L235" s="26"/>
      <c r="M235" s="114"/>
      <c r="N235" s="72"/>
    </row>
    <row r="236" spans="1:14">
      <c r="A236" s="26" t="s">
        <v>2</v>
      </c>
      <c r="B236" s="26" t="s">
        <v>103</v>
      </c>
      <c r="C236" s="26">
        <v>2</v>
      </c>
      <c r="D236" s="26">
        <v>1</v>
      </c>
      <c r="E236" s="26"/>
      <c r="F236" s="26"/>
      <c r="G236" s="26">
        <v>1</v>
      </c>
      <c r="H236" s="26">
        <v>2</v>
      </c>
      <c r="I236" s="26"/>
      <c r="J236" s="26"/>
      <c r="K236" s="72"/>
      <c r="L236" s="26"/>
      <c r="M236" s="114"/>
      <c r="N236" s="72"/>
    </row>
    <row r="237" spans="1:14">
      <c r="A237" s="26" t="s">
        <v>2</v>
      </c>
      <c r="B237" s="26" t="s">
        <v>104</v>
      </c>
      <c r="C237" s="26">
        <v>4</v>
      </c>
      <c r="D237" s="26">
        <v>3</v>
      </c>
      <c r="E237" s="26"/>
      <c r="F237" s="26"/>
      <c r="G237" s="26"/>
      <c r="H237" s="26"/>
      <c r="I237" s="26"/>
      <c r="J237" s="26"/>
      <c r="K237" s="72"/>
      <c r="L237" s="26"/>
      <c r="M237" s="114"/>
      <c r="N237" s="72"/>
    </row>
    <row r="238" spans="1:14">
      <c r="A238" s="26" t="s">
        <v>2</v>
      </c>
      <c r="B238" s="26" t="s">
        <v>105</v>
      </c>
      <c r="C238" s="26">
        <v>1</v>
      </c>
      <c r="D238" s="26">
        <v>1</v>
      </c>
      <c r="E238" s="26"/>
      <c r="F238" s="26"/>
      <c r="G238" s="26">
        <v>3</v>
      </c>
      <c r="H238" s="26">
        <v>2</v>
      </c>
      <c r="I238" s="26"/>
      <c r="J238" s="26"/>
      <c r="K238" s="72"/>
      <c r="L238" s="26"/>
      <c r="M238" s="114"/>
      <c r="N238" s="72"/>
    </row>
    <row r="239" spans="1:14">
      <c r="A239" s="26" t="s">
        <v>2</v>
      </c>
      <c r="B239" s="26" t="s">
        <v>462</v>
      </c>
      <c r="C239" s="26">
        <v>1</v>
      </c>
      <c r="D239" s="26">
        <v>1</v>
      </c>
      <c r="E239" s="26"/>
      <c r="F239" s="26"/>
      <c r="G239" s="26"/>
      <c r="H239" s="26"/>
      <c r="I239" s="26"/>
      <c r="J239" s="26"/>
      <c r="K239" s="72"/>
      <c r="L239" s="26"/>
      <c r="M239" s="114"/>
      <c r="N239" s="72"/>
    </row>
    <row r="240" spans="1:14">
      <c r="A240" s="26" t="s">
        <v>2</v>
      </c>
      <c r="B240" s="26" t="s">
        <v>106</v>
      </c>
      <c r="C240" s="26">
        <v>5</v>
      </c>
      <c r="D240" s="26">
        <v>3</v>
      </c>
      <c r="E240" s="26"/>
      <c r="F240" s="26"/>
      <c r="G240" s="26"/>
      <c r="H240" s="26">
        <v>1</v>
      </c>
      <c r="I240" s="26"/>
      <c r="J240" s="26"/>
      <c r="K240" s="72"/>
      <c r="L240" s="26"/>
      <c r="M240" s="114"/>
      <c r="N240" s="72"/>
    </row>
    <row r="241" spans="1:14">
      <c r="A241" s="26" t="s">
        <v>2</v>
      </c>
      <c r="B241" s="26" t="s">
        <v>483</v>
      </c>
      <c r="C241" s="26">
        <v>2</v>
      </c>
      <c r="D241" s="26">
        <v>3</v>
      </c>
      <c r="E241" s="26"/>
      <c r="F241" s="26"/>
      <c r="G241" s="26">
        <v>2</v>
      </c>
      <c r="H241" s="26">
        <v>2</v>
      </c>
      <c r="I241" s="26"/>
      <c r="J241" s="26"/>
      <c r="K241" s="72"/>
      <c r="L241" s="26"/>
      <c r="M241" s="114"/>
      <c r="N241" s="72"/>
    </row>
    <row r="242" spans="1:14">
      <c r="A242" s="26" t="s">
        <v>2</v>
      </c>
      <c r="B242" s="26" t="s">
        <v>525</v>
      </c>
      <c r="C242" s="26">
        <v>2</v>
      </c>
      <c r="D242" s="26">
        <v>7</v>
      </c>
      <c r="E242" s="26"/>
      <c r="F242" s="26"/>
      <c r="G242" s="26">
        <v>1</v>
      </c>
      <c r="H242" s="26">
        <v>1</v>
      </c>
      <c r="I242" s="26"/>
      <c r="J242" s="26"/>
      <c r="K242" s="72"/>
      <c r="L242" s="26"/>
      <c r="M242" s="114"/>
      <c r="N242" s="72"/>
    </row>
    <row r="243" spans="1:14">
      <c r="A243" s="26" t="s">
        <v>2</v>
      </c>
      <c r="B243" s="26" t="s">
        <v>367</v>
      </c>
      <c r="C243" s="26"/>
      <c r="D243" s="26"/>
      <c r="E243" s="26"/>
      <c r="F243" s="26"/>
      <c r="G243" s="26"/>
      <c r="H243" s="26"/>
      <c r="I243" s="26"/>
      <c r="J243" s="26"/>
      <c r="K243" s="72"/>
      <c r="L243" s="26"/>
      <c r="M243" s="114"/>
      <c r="N243" s="72"/>
    </row>
    <row r="244" spans="1:14">
      <c r="A244" s="26" t="s">
        <v>8</v>
      </c>
      <c r="B244" s="26" t="s">
        <v>108</v>
      </c>
      <c r="C244" s="26">
        <v>1</v>
      </c>
      <c r="D244" s="26">
        <v>2</v>
      </c>
      <c r="E244" s="26"/>
      <c r="F244" s="26">
        <v>1</v>
      </c>
      <c r="G244" s="26"/>
      <c r="H244" s="26">
        <v>4</v>
      </c>
      <c r="I244" s="26"/>
      <c r="J244" s="26"/>
      <c r="K244" s="72"/>
      <c r="L244" s="26"/>
      <c r="M244" s="114"/>
      <c r="N244" s="72"/>
    </row>
    <row r="245" spans="1:14">
      <c r="A245" s="26" t="s">
        <v>8</v>
      </c>
      <c r="B245" s="26" t="s">
        <v>568</v>
      </c>
      <c r="C245" s="26">
        <v>1</v>
      </c>
      <c r="D245" s="26">
        <v>1</v>
      </c>
      <c r="E245" s="26"/>
      <c r="F245" s="26"/>
      <c r="G245" s="26"/>
      <c r="H245" s="26"/>
      <c r="I245" s="26"/>
      <c r="J245" s="26"/>
      <c r="K245" s="72"/>
      <c r="L245" s="26"/>
      <c r="M245" s="114"/>
      <c r="N245" s="72"/>
    </row>
    <row r="246" spans="1:14">
      <c r="A246" s="26" t="s">
        <v>8</v>
      </c>
      <c r="B246" s="26" t="s">
        <v>109</v>
      </c>
      <c r="C246" s="26"/>
      <c r="D246" s="26">
        <v>3</v>
      </c>
      <c r="E246" s="26"/>
      <c r="F246" s="26"/>
      <c r="G246" s="26">
        <v>2</v>
      </c>
      <c r="H246" s="26">
        <v>2</v>
      </c>
      <c r="I246" s="26"/>
      <c r="J246" s="26"/>
      <c r="K246" s="72"/>
      <c r="L246" s="26"/>
      <c r="M246" s="114"/>
      <c r="N246" s="72"/>
    </row>
    <row r="247" spans="1:14">
      <c r="A247" s="26" t="s">
        <v>8</v>
      </c>
      <c r="B247" s="26" t="s">
        <v>110</v>
      </c>
      <c r="C247" s="26">
        <v>3</v>
      </c>
      <c r="D247" s="26">
        <v>2</v>
      </c>
      <c r="E247" s="26"/>
      <c r="F247" s="26"/>
      <c r="G247" s="26">
        <v>2</v>
      </c>
      <c r="H247" s="26">
        <v>2</v>
      </c>
      <c r="I247" s="26"/>
      <c r="J247" s="26"/>
      <c r="K247" s="72"/>
      <c r="L247" s="26"/>
      <c r="M247" s="114"/>
      <c r="N247" s="72"/>
    </row>
    <row r="248" spans="1:14">
      <c r="A248" s="26" t="s">
        <v>8</v>
      </c>
      <c r="B248" s="26" t="s">
        <v>137</v>
      </c>
      <c r="C248" s="26">
        <v>1</v>
      </c>
      <c r="D248" s="26">
        <v>2</v>
      </c>
      <c r="E248" s="26"/>
      <c r="F248" s="26"/>
      <c r="G248" s="26">
        <v>1</v>
      </c>
      <c r="H248" s="26">
        <v>1</v>
      </c>
      <c r="I248" s="26"/>
      <c r="J248" s="26"/>
      <c r="K248" s="72"/>
      <c r="L248" s="26"/>
      <c r="M248" s="114"/>
      <c r="N248" s="72"/>
    </row>
    <row r="249" spans="1:14">
      <c r="A249" s="26" t="s">
        <v>8</v>
      </c>
      <c r="B249" s="26" t="s">
        <v>111</v>
      </c>
      <c r="C249" s="26">
        <v>2</v>
      </c>
      <c r="D249" s="26" t="s">
        <v>429</v>
      </c>
      <c r="E249" s="26"/>
      <c r="F249" s="26"/>
      <c r="G249" s="26"/>
      <c r="H249" s="26"/>
      <c r="I249" s="26"/>
      <c r="J249" s="26"/>
      <c r="K249" s="72"/>
      <c r="L249" s="26"/>
      <c r="M249" s="114"/>
      <c r="N249" s="72"/>
    </row>
    <row r="250" spans="1:14">
      <c r="A250" s="26" t="s">
        <v>8</v>
      </c>
      <c r="B250" s="26" t="s">
        <v>112</v>
      </c>
      <c r="C250" s="26">
        <v>1</v>
      </c>
      <c r="D250" s="26">
        <v>1</v>
      </c>
      <c r="E250" s="26"/>
      <c r="F250" s="26"/>
      <c r="G250" s="26"/>
      <c r="H250" s="26"/>
      <c r="I250" s="26"/>
      <c r="J250" s="26"/>
      <c r="K250" s="72"/>
      <c r="L250" s="26"/>
      <c r="M250" s="114"/>
      <c r="N250" s="72"/>
    </row>
    <row r="251" spans="1:14">
      <c r="A251" s="26" t="s">
        <v>8</v>
      </c>
      <c r="B251" s="26" t="s">
        <v>549</v>
      </c>
      <c r="C251" s="26"/>
      <c r="D251" s="26"/>
      <c r="E251" s="26"/>
      <c r="F251" s="26"/>
      <c r="G251" s="26"/>
      <c r="H251" s="26"/>
      <c r="I251" s="26"/>
      <c r="J251" s="26"/>
      <c r="K251" s="72"/>
      <c r="L251" s="26"/>
      <c r="M251" s="114"/>
      <c r="N251" s="72"/>
    </row>
    <row r="252" spans="1:14">
      <c r="A252" s="26" t="s">
        <v>8</v>
      </c>
      <c r="B252" s="26" t="s">
        <v>107</v>
      </c>
      <c r="C252" s="26"/>
      <c r="D252" s="26">
        <v>3</v>
      </c>
      <c r="E252" s="26"/>
      <c r="F252" s="26"/>
      <c r="G252" s="26"/>
      <c r="H252" s="26">
        <v>1</v>
      </c>
      <c r="I252" s="26"/>
      <c r="J252" s="26"/>
      <c r="K252" s="72"/>
      <c r="L252" s="26"/>
      <c r="M252" s="114"/>
      <c r="N252" s="72"/>
    </row>
    <row r="253" spans="1:14">
      <c r="A253" s="26" t="s">
        <v>8</v>
      </c>
      <c r="B253" s="26" t="s">
        <v>539</v>
      </c>
      <c r="C253" s="26"/>
      <c r="D253" s="26"/>
      <c r="E253" s="26"/>
      <c r="F253" s="26"/>
      <c r="G253" s="26"/>
      <c r="H253" s="26"/>
      <c r="I253" s="26"/>
      <c r="J253" s="26"/>
      <c r="K253" s="72"/>
      <c r="L253" s="26"/>
      <c r="M253" s="114"/>
      <c r="N253" s="72"/>
    </row>
    <row r="254" spans="1:14">
      <c r="A254" s="26" t="s">
        <v>14</v>
      </c>
      <c r="B254" s="26" t="s">
        <v>366</v>
      </c>
      <c r="C254" s="26"/>
      <c r="D254" s="26"/>
      <c r="E254" s="26">
        <v>1</v>
      </c>
      <c r="F254" s="26" t="s">
        <v>429</v>
      </c>
      <c r="G254" s="26"/>
      <c r="H254" s="26"/>
      <c r="I254" s="26"/>
      <c r="J254" s="26"/>
      <c r="K254" s="72"/>
      <c r="L254" s="26"/>
      <c r="M254" s="114"/>
      <c r="N254" s="72"/>
    </row>
    <row r="255" spans="1:14">
      <c r="A255" s="26" t="s">
        <v>14</v>
      </c>
      <c r="B255" s="26" t="s">
        <v>650</v>
      </c>
      <c r="C255" s="26"/>
      <c r="D255" s="26"/>
      <c r="E255" s="26"/>
      <c r="F255" s="26"/>
      <c r="G255" s="26"/>
      <c r="H255" s="26"/>
      <c r="I255" s="26"/>
      <c r="J255" s="26"/>
      <c r="K255" s="72"/>
      <c r="L255" s="26"/>
      <c r="M255" s="114"/>
      <c r="N255" s="72"/>
    </row>
    <row r="256" spans="1:14">
      <c r="A256" s="26" t="s">
        <v>14</v>
      </c>
      <c r="B256" s="26" t="s">
        <v>113</v>
      </c>
      <c r="C256" s="26"/>
      <c r="D256" s="26">
        <v>1</v>
      </c>
      <c r="E256" s="26"/>
      <c r="F256" s="26"/>
      <c r="G256" s="26">
        <v>5</v>
      </c>
      <c r="H256" s="26">
        <v>4</v>
      </c>
      <c r="I256" s="26"/>
      <c r="J256" s="26"/>
      <c r="K256" s="72"/>
      <c r="L256" s="26"/>
      <c r="M256" s="114"/>
      <c r="N256" s="72"/>
    </row>
    <row r="257" spans="1:14">
      <c r="A257" s="26" t="s">
        <v>14</v>
      </c>
      <c r="B257" s="26" t="s">
        <v>436</v>
      </c>
      <c r="C257" s="26"/>
      <c r="D257" s="26"/>
      <c r="E257" s="26"/>
      <c r="F257" s="26"/>
      <c r="G257" s="26"/>
      <c r="H257" s="26">
        <v>2</v>
      </c>
      <c r="I257" s="26"/>
      <c r="J257" s="26"/>
      <c r="K257" s="72">
        <v>1</v>
      </c>
      <c r="L257" s="26" t="s">
        <v>429</v>
      </c>
      <c r="M257" s="114"/>
      <c r="N257" s="72"/>
    </row>
    <row r="258" spans="1:14">
      <c r="A258" s="26" t="s">
        <v>14</v>
      </c>
      <c r="B258" s="26" t="s">
        <v>114</v>
      </c>
      <c r="C258" s="26">
        <v>2</v>
      </c>
      <c r="D258" s="26">
        <v>2</v>
      </c>
      <c r="E258" s="26"/>
      <c r="F258" s="26"/>
      <c r="G258" s="26">
        <v>8</v>
      </c>
      <c r="H258" s="26">
        <v>9</v>
      </c>
      <c r="I258" s="26"/>
      <c r="J258" s="26"/>
      <c r="K258" s="72"/>
      <c r="L258" s="26"/>
      <c r="M258" s="114"/>
      <c r="N258" s="72"/>
    </row>
    <row r="259" spans="1:14">
      <c r="A259" s="146" t="s">
        <v>289</v>
      </c>
      <c r="B259" s="146"/>
      <c r="L259" s="28"/>
    </row>
    <row r="260" spans="1:14">
      <c r="A260" s="28" t="s">
        <v>0</v>
      </c>
      <c r="B260" s="28" t="s">
        <v>115</v>
      </c>
      <c r="C260" s="28"/>
      <c r="D260" s="28"/>
      <c r="E260" s="28"/>
      <c r="F260" s="28">
        <v>1</v>
      </c>
      <c r="G260" s="28">
        <v>-7</v>
      </c>
      <c r="H260" s="28">
        <v>-13</v>
      </c>
      <c r="I260" s="28"/>
      <c r="J260" s="28"/>
      <c r="K260" s="73"/>
      <c r="L260" s="28">
        <v>1</v>
      </c>
      <c r="M260" s="115">
        <v>11</v>
      </c>
      <c r="N260" s="73">
        <v>9</v>
      </c>
    </row>
    <row r="261" spans="1:14">
      <c r="A261" s="28" t="s">
        <v>0</v>
      </c>
      <c r="B261" s="28" t="s">
        <v>651</v>
      </c>
      <c r="C261" s="28"/>
      <c r="D261" s="28"/>
      <c r="E261" s="28"/>
      <c r="F261" s="28"/>
      <c r="G261" s="28"/>
      <c r="H261" s="28"/>
      <c r="I261" s="28"/>
      <c r="J261" s="28"/>
      <c r="K261" s="73"/>
      <c r="L261" s="28"/>
      <c r="M261" s="115">
        <v>1</v>
      </c>
      <c r="N261" s="73" t="s">
        <v>429</v>
      </c>
    </row>
    <row r="262" spans="1:14">
      <c r="A262" s="28" t="s">
        <v>0</v>
      </c>
      <c r="B262" s="28" t="s">
        <v>437</v>
      </c>
      <c r="C262" s="28"/>
      <c r="D262" s="28"/>
      <c r="E262" s="28"/>
      <c r="F262" s="28"/>
      <c r="G262" s="28">
        <v>-2</v>
      </c>
      <c r="H262" s="28">
        <v>-1</v>
      </c>
      <c r="I262" s="28"/>
      <c r="J262" s="28"/>
      <c r="K262" s="73"/>
      <c r="L262" s="28"/>
      <c r="M262" s="115">
        <v>1</v>
      </c>
      <c r="N262" s="73">
        <v>2</v>
      </c>
    </row>
    <row r="263" spans="1:14">
      <c r="A263" s="28" t="s">
        <v>2</v>
      </c>
      <c r="B263" s="28" t="s">
        <v>116</v>
      </c>
      <c r="C263" s="28">
        <v>1</v>
      </c>
      <c r="D263" s="28">
        <v>2</v>
      </c>
      <c r="E263" s="28"/>
      <c r="F263" s="28"/>
      <c r="G263" s="28"/>
      <c r="H263" s="28"/>
      <c r="I263" s="28">
        <v>1</v>
      </c>
      <c r="J263" s="28" t="s">
        <v>429</v>
      </c>
      <c r="K263" s="73"/>
      <c r="L263" s="28"/>
      <c r="M263" s="115"/>
      <c r="N263" s="73"/>
    </row>
    <row r="264" spans="1:14">
      <c r="A264" s="28" t="s">
        <v>2</v>
      </c>
      <c r="B264" s="28" t="s">
        <v>117</v>
      </c>
      <c r="C264" s="28">
        <v>4</v>
      </c>
      <c r="D264" s="28">
        <v>2</v>
      </c>
      <c r="E264" s="28"/>
      <c r="F264" s="28"/>
      <c r="G264" s="28">
        <v>2</v>
      </c>
      <c r="H264" s="28" t="s">
        <v>429</v>
      </c>
      <c r="I264" s="28"/>
      <c r="J264" s="28"/>
      <c r="K264" s="73"/>
      <c r="L264" s="28"/>
      <c r="M264" s="115"/>
      <c r="N264" s="73"/>
    </row>
    <row r="265" spans="1:14">
      <c r="A265" s="28" t="s">
        <v>2</v>
      </c>
      <c r="B265" s="28" t="s">
        <v>528</v>
      </c>
      <c r="C265" s="28"/>
      <c r="D265" s="28">
        <v>1</v>
      </c>
      <c r="E265" s="28"/>
      <c r="F265" s="28"/>
      <c r="G265" s="28"/>
      <c r="H265" s="28"/>
      <c r="I265" s="28">
        <v>1</v>
      </c>
      <c r="J265" s="28" t="s">
        <v>429</v>
      </c>
      <c r="K265" s="73"/>
      <c r="L265" s="28"/>
      <c r="M265" s="115"/>
      <c r="N265" s="73"/>
    </row>
    <row r="266" spans="1:14">
      <c r="A266" s="28" t="s">
        <v>2</v>
      </c>
      <c r="B266" s="28" t="s">
        <v>118</v>
      </c>
      <c r="C266" s="28">
        <v>3</v>
      </c>
      <c r="D266" s="28">
        <v>2</v>
      </c>
      <c r="E266" s="28"/>
      <c r="F266" s="28"/>
      <c r="G266" s="28">
        <v>2</v>
      </c>
      <c r="H266" s="28">
        <v>1</v>
      </c>
      <c r="I266" s="28"/>
      <c r="J266" s="28"/>
      <c r="K266" s="73"/>
      <c r="L266" s="28"/>
      <c r="M266" s="115"/>
      <c r="N266" s="73"/>
    </row>
    <row r="267" spans="1:14">
      <c r="A267" s="28" t="s">
        <v>2</v>
      </c>
      <c r="B267" s="28" t="s">
        <v>521</v>
      </c>
      <c r="C267" s="28"/>
      <c r="D267" s="28"/>
      <c r="E267" s="28"/>
      <c r="F267" s="28"/>
      <c r="G267" s="28"/>
      <c r="H267" s="28"/>
      <c r="I267" s="28"/>
      <c r="J267" s="28"/>
      <c r="K267" s="73"/>
      <c r="L267" s="28"/>
      <c r="M267" s="115"/>
      <c r="N267" s="73"/>
    </row>
    <row r="268" spans="1:14">
      <c r="A268" s="28" t="s">
        <v>2</v>
      </c>
      <c r="B268" s="28" t="s">
        <v>119</v>
      </c>
      <c r="C268" s="28"/>
      <c r="D268" s="28">
        <v>4</v>
      </c>
      <c r="E268" s="28"/>
      <c r="F268" s="28"/>
      <c r="G268" s="28">
        <v>1</v>
      </c>
      <c r="H268" s="28">
        <v>1</v>
      </c>
      <c r="I268" s="28"/>
      <c r="J268" s="28"/>
      <c r="K268" s="73"/>
      <c r="L268" s="28"/>
      <c r="M268" s="115"/>
      <c r="N268" s="73"/>
    </row>
    <row r="269" spans="1:14">
      <c r="A269" s="28" t="s">
        <v>2</v>
      </c>
      <c r="B269" s="28" t="s">
        <v>501</v>
      </c>
      <c r="C269" s="28"/>
      <c r="D269" s="28"/>
      <c r="E269" s="28"/>
      <c r="F269" s="28"/>
      <c r="G269" s="28"/>
      <c r="H269" s="28"/>
      <c r="I269" s="28"/>
      <c r="J269" s="28"/>
      <c r="K269" s="73"/>
      <c r="L269" s="28"/>
      <c r="M269" s="115"/>
      <c r="N269" s="73"/>
    </row>
    <row r="270" spans="1:14">
      <c r="A270" s="28" t="s">
        <v>2</v>
      </c>
      <c r="B270" s="28" t="s">
        <v>365</v>
      </c>
      <c r="C270" s="28">
        <v>1</v>
      </c>
      <c r="D270" s="28">
        <v>2</v>
      </c>
      <c r="E270" s="28">
        <v>1</v>
      </c>
      <c r="F270" s="28" t="s">
        <v>429</v>
      </c>
      <c r="G270" s="28"/>
      <c r="H270" s="28"/>
      <c r="I270" s="28"/>
      <c r="J270" s="28"/>
      <c r="K270" s="73"/>
      <c r="L270" s="28"/>
      <c r="M270" s="115"/>
      <c r="N270" s="73"/>
    </row>
    <row r="271" spans="1:14">
      <c r="A271" s="28" t="s">
        <v>2</v>
      </c>
      <c r="B271" s="28" t="s">
        <v>463</v>
      </c>
      <c r="C271" s="28">
        <v>1</v>
      </c>
      <c r="D271" s="28">
        <v>1</v>
      </c>
      <c r="E271" s="28"/>
      <c r="F271" s="28"/>
      <c r="G271" s="28">
        <v>1</v>
      </c>
      <c r="H271" s="28" t="s">
        <v>429</v>
      </c>
      <c r="I271" s="28"/>
      <c r="J271" s="28"/>
      <c r="K271" s="73"/>
      <c r="L271" s="28"/>
      <c r="M271" s="115"/>
      <c r="N271" s="73"/>
    </row>
    <row r="272" spans="1:14">
      <c r="A272" s="28" t="s">
        <v>8</v>
      </c>
      <c r="B272" s="28" t="s">
        <v>120</v>
      </c>
      <c r="C272" s="28">
        <v>3</v>
      </c>
      <c r="D272" s="28">
        <v>3</v>
      </c>
      <c r="E272" s="28"/>
      <c r="F272" s="28"/>
      <c r="G272" s="28">
        <v>2</v>
      </c>
      <c r="H272" s="28" t="s">
        <v>429</v>
      </c>
      <c r="I272" s="28"/>
      <c r="J272" s="28"/>
      <c r="K272" s="73"/>
      <c r="L272" s="28"/>
      <c r="M272" s="115"/>
      <c r="N272" s="73"/>
    </row>
    <row r="273" spans="1:14">
      <c r="A273" s="28" t="s">
        <v>8</v>
      </c>
      <c r="B273" s="28" t="s">
        <v>364</v>
      </c>
      <c r="C273" s="28"/>
      <c r="D273" s="28">
        <v>1</v>
      </c>
      <c r="E273" s="28"/>
      <c r="F273" s="28"/>
      <c r="G273" s="28"/>
      <c r="H273" s="28" t="s">
        <v>429</v>
      </c>
      <c r="I273" s="28"/>
      <c r="J273" s="28"/>
      <c r="K273" s="73"/>
      <c r="L273" s="28"/>
      <c r="M273" s="115"/>
      <c r="N273" s="73"/>
    </row>
    <row r="274" spans="1:14">
      <c r="A274" s="28" t="s">
        <v>8</v>
      </c>
      <c r="B274" s="28" t="s">
        <v>438</v>
      </c>
      <c r="C274" s="28">
        <v>1</v>
      </c>
      <c r="D274" s="28">
        <v>4</v>
      </c>
      <c r="E274" s="28"/>
      <c r="F274" s="28"/>
      <c r="G274" s="28">
        <v>2</v>
      </c>
      <c r="H274" s="28">
        <v>2</v>
      </c>
      <c r="I274" s="28"/>
      <c r="J274" s="28"/>
      <c r="K274" s="73"/>
      <c r="L274" s="28"/>
      <c r="M274" s="115"/>
      <c r="N274" s="73"/>
    </row>
    <row r="275" spans="1:14">
      <c r="A275" s="28" t="s">
        <v>8</v>
      </c>
      <c r="B275" s="28" t="s">
        <v>406</v>
      </c>
      <c r="C275" s="28"/>
      <c r="D275" s="28">
        <v>1</v>
      </c>
      <c r="E275" s="28"/>
      <c r="F275" s="28"/>
      <c r="G275" s="28">
        <v>1</v>
      </c>
      <c r="H275" s="28" t="s">
        <v>429</v>
      </c>
      <c r="I275" s="28"/>
      <c r="J275" s="28"/>
      <c r="K275" s="73"/>
      <c r="L275" s="28"/>
      <c r="M275" s="115"/>
      <c r="N275" s="73"/>
    </row>
    <row r="276" spans="1:14">
      <c r="A276" s="28" t="s">
        <v>8</v>
      </c>
      <c r="B276" s="28" t="s">
        <v>631</v>
      </c>
      <c r="C276" s="28"/>
      <c r="D276" s="28"/>
      <c r="E276" s="28"/>
      <c r="F276" s="28"/>
      <c r="G276" s="28"/>
      <c r="H276" s="28"/>
      <c r="I276" s="28"/>
      <c r="J276" s="28"/>
      <c r="K276" s="73"/>
      <c r="L276" s="28"/>
      <c r="M276" s="115"/>
      <c r="N276" s="73"/>
    </row>
    <row r="277" spans="1:14">
      <c r="A277" s="28" t="s">
        <v>8</v>
      </c>
      <c r="B277" s="28" t="s">
        <v>121</v>
      </c>
      <c r="C277" s="28">
        <v>2</v>
      </c>
      <c r="D277" s="28">
        <v>2</v>
      </c>
      <c r="E277" s="28"/>
      <c r="F277" s="28"/>
      <c r="G277" s="28">
        <v>3</v>
      </c>
      <c r="H277" s="28">
        <v>1</v>
      </c>
      <c r="I277" s="28"/>
      <c r="J277" s="28"/>
      <c r="K277" s="73"/>
      <c r="L277" s="28"/>
      <c r="M277" s="115"/>
      <c r="N277" s="73"/>
    </row>
    <row r="278" spans="1:14">
      <c r="A278" s="28" t="s">
        <v>8</v>
      </c>
      <c r="B278" s="28" t="s">
        <v>122</v>
      </c>
      <c r="C278" s="28">
        <v>1</v>
      </c>
      <c r="D278" s="28">
        <v>3</v>
      </c>
      <c r="E278" s="28"/>
      <c r="F278" s="28"/>
      <c r="G278" s="28">
        <v>3</v>
      </c>
      <c r="H278" s="28">
        <v>4</v>
      </c>
      <c r="I278" s="28"/>
      <c r="J278" s="28"/>
      <c r="K278" s="73"/>
      <c r="L278" s="28"/>
      <c r="M278" s="115"/>
      <c r="N278" s="73"/>
    </row>
    <row r="279" spans="1:14">
      <c r="A279" s="28" t="s">
        <v>8</v>
      </c>
      <c r="B279" s="28" t="s">
        <v>123</v>
      </c>
      <c r="C279" s="28">
        <v>4</v>
      </c>
      <c r="D279" s="28">
        <v>4</v>
      </c>
      <c r="E279" s="28"/>
      <c r="F279" s="28"/>
      <c r="G279" s="28">
        <v>8</v>
      </c>
      <c r="H279" s="28">
        <v>3</v>
      </c>
      <c r="I279" s="28"/>
      <c r="J279" s="28"/>
      <c r="K279" s="73">
        <v>2</v>
      </c>
      <c r="L279" s="28" t="s">
        <v>429</v>
      </c>
      <c r="M279" s="115"/>
      <c r="N279" s="73"/>
    </row>
    <row r="280" spans="1:14">
      <c r="A280" s="28" t="s">
        <v>14</v>
      </c>
      <c r="B280" s="28" t="s">
        <v>124</v>
      </c>
      <c r="C280" s="28">
        <v>1</v>
      </c>
      <c r="D280" s="28">
        <v>1</v>
      </c>
      <c r="E280" s="28"/>
      <c r="F280" s="28"/>
      <c r="G280" s="28">
        <v>1</v>
      </c>
      <c r="H280" s="28">
        <v>1</v>
      </c>
      <c r="I280" s="28"/>
      <c r="J280" s="28"/>
      <c r="K280" s="73"/>
      <c r="L280" s="28"/>
      <c r="M280" s="115"/>
      <c r="N280" s="73"/>
    </row>
    <row r="281" spans="1:14">
      <c r="A281" s="28" t="s">
        <v>14</v>
      </c>
      <c r="B281" s="28" t="s">
        <v>125</v>
      </c>
      <c r="C281" s="28">
        <v>2</v>
      </c>
      <c r="D281" s="28">
        <v>1</v>
      </c>
      <c r="E281" s="28"/>
      <c r="F281" s="28"/>
      <c r="G281" s="28">
        <v>7</v>
      </c>
      <c r="H281" s="28">
        <v>9</v>
      </c>
      <c r="I281" s="28"/>
      <c r="J281" s="28"/>
      <c r="K281" s="73"/>
      <c r="L281" s="28"/>
      <c r="M281" s="115"/>
      <c r="N281" s="73"/>
    </row>
    <row r="282" spans="1:14">
      <c r="A282" s="28" t="s">
        <v>14</v>
      </c>
      <c r="B282" s="28" t="s">
        <v>593</v>
      </c>
      <c r="C282" s="28"/>
      <c r="D282" s="28">
        <v>1</v>
      </c>
      <c r="E282" s="28"/>
      <c r="F282" s="28"/>
      <c r="G282" s="28"/>
      <c r="H282" s="28">
        <v>1</v>
      </c>
      <c r="I282" s="28"/>
      <c r="J282" s="28"/>
      <c r="K282" s="73"/>
      <c r="L282" s="28"/>
      <c r="M282" s="115"/>
      <c r="N282" s="73"/>
    </row>
    <row r="283" spans="1:14">
      <c r="A283" s="28" t="s">
        <v>14</v>
      </c>
      <c r="B283" s="28" t="s">
        <v>363</v>
      </c>
      <c r="C283" s="28">
        <v>1</v>
      </c>
      <c r="D283" s="28" t="s">
        <v>429</v>
      </c>
      <c r="E283" s="28"/>
      <c r="F283" s="28"/>
      <c r="G283" s="28"/>
      <c r="H283" s="28">
        <v>1</v>
      </c>
      <c r="I283" s="28"/>
      <c r="J283" s="28"/>
      <c r="K283" s="73"/>
      <c r="L283" s="28"/>
      <c r="M283" s="115"/>
      <c r="N283" s="73"/>
    </row>
    <row r="284" spans="1:14">
      <c r="A284" s="28" t="s">
        <v>14</v>
      </c>
      <c r="B284" s="28" t="s">
        <v>126</v>
      </c>
      <c r="C284" s="28">
        <v>2</v>
      </c>
      <c r="D284" s="28">
        <v>2</v>
      </c>
      <c r="E284" s="28"/>
      <c r="F284" s="28"/>
      <c r="G284" s="28">
        <v>10</v>
      </c>
      <c r="H284" s="28">
        <v>9</v>
      </c>
      <c r="I284" s="28"/>
      <c r="J284" s="28"/>
      <c r="K284" s="73">
        <v>1</v>
      </c>
      <c r="L284" s="28" t="s">
        <v>429</v>
      </c>
      <c r="M284" s="115"/>
      <c r="N284" s="73"/>
    </row>
    <row r="285" spans="1:14">
      <c r="A285" s="28" t="s">
        <v>14</v>
      </c>
      <c r="B285" s="28" t="s">
        <v>127</v>
      </c>
      <c r="C285" s="28">
        <v>1</v>
      </c>
      <c r="D285" s="28">
        <v>1</v>
      </c>
      <c r="E285" s="28"/>
      <c r="F285" s="28"/>
      <c r="G285" s="28">
        <v>2</v>
      </c>
      <c r="H285" s="28" t="s">
        <v>429</v>
      </c>
      <c r="I285" s="28"/>
      <c r="J285" s="28"/>
      <c r="K285" s="73">
        <v>1</v>
      </c>
      <c r="L285" s="28" t="s">
        <v>429</v>
      </c>
      <c r="M285" s="115"/>
      <c r="N285" s="73"/>
    </row>
    <row r="286" spans="1:14">
      <c r="A286" s="158" t="s">
        <v>290</v>
      </c>
      <c r="B286" s="158"/>
      <c r="L286" s="28"/>
    </row>
    <row r="287" spans="1:14">
      <c r="A287" s="30" t="s">
        <v>0</v>
      </c>
      <c r="B287" s="30" t="s">
        <v>562</v>
      </c>
      <c r="C287" s="30"/>
      <c r="D287" s="30"/>
      <c r="E287" s="30"/>
      <c r="F287" s="30"/>
      <c r="G287" s="30">
        <v>-10</v>
      </c>
      <c r="H287" s="30">
        <v>-15</v>
      </c>
      <c r="I287" s="30"/>
      <c r="J287" s="30"/>
      <c r="K287" s="30"/>
      <c r="L287" s="30"/>
      <c r="M287" s="116">
        <v>4</v>
      </c>
      <c r="N287" s="30">
        <v>3</v>
      </c>
    </row>
    <row r="288" spans="1:14">
      <c r="A288" s="30" t="s">
        <v>0</v>
      </c>
      <c r="B288" s="30" t="s">
        <v>128</v>
      </c>
      <c r="C288" s="30"/>
      <c r="D288" s="30">
        <v>1</v>
      </c>
      <c r="E288" s="30"/>
      <c r="F288" s="30"/>
      <c r="G288" s="30">
        <v>-11</v>
      </c>
      <c r="H288" s="30">
        <v>-17</v>
      </c>
      <c r="I288" s="30"/>
      <c r="J288" s="30"/>
      <c r="K288" s="74"/>
      <c r="L288" s="30"/>
      <c r="M288" s="117">
        <v>4</v>
      </c>
      <c r="N288" s="74">
        <v>2</v>
      </c>
    </row>
    <row r="289" spans="1:14">
      <c r="A289" s="30" t="s">
        <v>2</v>
      </c>
      <c r="B289" s="30" t="s">
        <v>405</v>
      </c>
      <c r="C289" s="30">
        <v>1</v>
      </c>
      <c r="D289" s="30">
        <v>1</v>
      </c>
      <c r="E289" s="30"/>
      <c r="F289" s="30"/>
      <c r="G289" s="30"/>
      <c r="H289" s="30">
        <v>1</v>
      </c>
      <c r="I289" s="30"/>
      <c r="J289" s="30"/>
      <c r="K289" s="74"/>
      <c r="L289" s="30"/>
      <c r="M289" s="117"/>
      <c r="N289" s="74"/>
    </row>
    <row r="290" spans="1:14">
      <c r="A290" s="30" t="s">
        <v>2</v>
      </c>
      <c r="B290" s="30" t="s">
        <v>129</v>
      </c>
      <c r="C290" s="30">
        <v>3</v>
      </c>
      <c r="D290" s="30">
        <v>4</v>
      </c>
      <c r="E290" s="30"/>
      <c r="F290" s="30">
        <v>1</v>
      </c>
      <c r="G290" s="30"/>
      <c r="H290" s="30">
        <v>2</v>
      </c>
      <c r="I290" s="30"/>
      <c r="J290" s="30"/>
      <c r="K290" s="74"/>
      <c r="L290" s="30"/>
      <c r="M290" s="117"/>
      <c r="N290" s="74"/>
    </row>
    <row r="291" spans="1:14">
      <c r="A291" s="30" t="s">
        <v>2</v>
      </c>
      <c r="B291" s="30" t="s">
        <v>130</v>
      </c>
      <c r="C291" s="30">
        <v>1</v>
      </c>
      <c r="D291" s="30">
        <v>2</v>
      </c>
      <c r="E291" s="30"/>
      <c r="F291" s="30"/>
      <c r="G291" s="30">
        <v>1</v>
      </c>
      <c r="H291" s="30" t="s">
        <v>429</v>
      </c>
      <c r="I291" s="30"/>
      <c r="J291" s="30"/>
      <c r="K291" s="74"/>
      <c r="L291" s="30"/>
      <c r="M291" s="117"/>
      <c r="N291" s="74"/>
    </row>
    <row r="292" spans="1:14">
      <c r="A292" s="30" t="s">
        <v>2</v>
      </c>
      <c r="B292" s="30" t="s">
        <v>404</v>
      </c>
      <c r="C292" s="30">
        <v>5</v>
      </c>
      <c r="D292" s="30">
        <v>1</v>
      </c>
      <c r="E292" s="30"/>
      <c r="F292" s="30"/>
      <c r="G292" s="30"/>
      <c r="H292" s="30">
        <v>1</v>
      </c>
      <c r="I292" s="30">
        <v>1</v>
      </c>
      <c r="J292" s="30" t="s">
        <v>429</v>
      </c>
      <c r="K292" s="74"/>
      <c r="L292" s="30"/>
      <c r="M292" s="117"/>
      <c r="N292" s="74"/>
    </row>
    <row r="293" spans="1:14">
      <c r="A293" s="30" t="s">
        <v>2</v>
      </c>
      <c r="B293" s="30" t="s">
        <v>131</v>
      </c>
      <c r="C293" s="30">
        <v>1</v>
      </c>
      <c r="D293" s="30" t="s">
        <v>429</v>
      </c>
      <c r="E293" s="30"/>
      <c r="F293" s="30">
        <v>1</v>
      </c>
      <c r="G293" s="30"/>
      <c r="H293" s="30">
        <v>1</v>
      </c>
      <c r="I293" s="30"/>
      <c r="J293" s="30"/>
      <c r="K293" s="74"/>
      <c r="L293" s="30"/>
      <c r="M293" s="117"/>
      <c r="N293" s="74"/>
    </row>
    <row r="294" spans="1:14">
      <c r="A294" s="30" t="s">
        <v>2</v>
      </c>
      <c r="B294" s="30" t="s">
        <v>403</v>
      </c>
      <c r="C294" s="30"/>
      <c r="D294" s="30">
        <v>1</v>
      </c>
      <c r="E294" s="30"/>
      <c r="F294" s="30"/>
      <c r="G294" s="30"/>
      <c r="H294" s="30"/>
      <c r="I294" s="30">
        <v>1</v>
      </c>
      <c r="J294" s="30" t="s">
        <v>429</v>
      </c>
      <c r="K294" s="74"/>
      <c r="L294" s="30"/>
      <c r="M294" s="117"/>
      <c r="N294" s="74"/>
    </row>
    <row r="295" spans="1:14">
      <c r="A295" s="30" t="s">
        <v>2</v>
      </c>
      <c r="B295" s="30" t="s">
        <v>132</v>
      </c>
      <c r="C295" s="30">
        <v>1</v>
      </c>
      <c r="D295" s="30">
        <v>1</v>
      </c>
      <c r="E295" s="30">
        <v>1</v>
      </c>
      <c r="F295" s="30" t="s">
        <v>429</v>
      </c>
      <c r="G295" s="30"/>
      <c r="H295" s="30"/>
      <c r="I295" s="30"/>
      <c r="J295" s="30"/>
      <c r="K295" s="74"/>
      <c r="L295" s="30"/>
      <c r="M295" s="117"/>
      <c r="N295" s="74"/>
    </row>
    <row r="296" spans="1:14">
      <c r="A296" s="30" t="s">
        <v>2</v>
      </c>
      <c r="B296" s="30" t="s">
        <v>464</v>
      </c>
      <c r="C296" s="30">
        <v>1</v>
      </c>
      <c r="D296" s="30">
        <v>3</v>
      </c>
      <c r="E296" s="30"/>
      <c r="F296" s="30"/>
      <c r="G296" s="30"/>
      <c r="H296" s="30"/>
      <c r="I296" s="30"/>
      <c r="J296" s="30"/>
      <c r="K296" s="74"/>
      <c r="L296" s="30"/>
      <c r="M296" s="117"/>
      <c r="N296" s="74"/>
    </row>
    <row r="297" spans="1:14">
      <c r="A297" s="30" t="s">
        <v>2</v>
      </c>
      <c r="B297" s="30" t="s">
        <v>133</v>
      </c>
      <c r="C297" s="30">
        <v>6</v>
      </c>
      <c r="D297" s="30">
        <v>3</v>
      </c>
      <c r="E297" s="30"/>
      <c r="F297" s="30"/>
      <c r="G297" s="30">
        <v>1</v>
      </c>
      <c r="H297" s="30" t="s">
        <v>429</v>
      </c>
      <c r="I297" s="30"/>
      <c r="J297" s="30"/>
      <c r="K297" s="74"/>
      <c r="L297" s="30"/>
      <c r="M297" s="117"/>
      <c r="N297" s="74"/>
    </row>
    <row r="298" spans="1:14">
      <c r="A298" s="30" t="s">
        <v>8</v>
      </c>
      <c r="B298" s="30" t="s">
        <v>134</v>
      </c>
      <c r="C298" s="30">
        <v>1</v>
      </c>
      <c r="D298" s="30">
        <v>4</v>
      </c>
      <c r="E298" s="30">
        <v>1</v>
      </c>
      <c r="F298" s="30" t="s">
        <v>429</v>
      </c>
      <c r="G298" s="30">
        <v>1</v>
      </c>
      <c r="H298" s="30">
        <v>1</v>
      </c>
      <c r="I298" s="30"/>
      <c r="J298" s="30"/>
      <c r="K298" s="74">
        <v>1</v>
      </c>
      <c r="L298" s="30" t="s">
        <v>429</v>
      </c>
      <c r="M298" s="117"/>
      <c r="N298" s="74"/>
    </row>
    <row r="299" spans="1:14">
      <c r="A299" s="30" t="s">
        <v>8</v>
      </c>
      <c r="B299" s="30" t="s">
        <v>135</v>
      </c>
      <c r="C299" s="30">
        <v>3</v>
      </c>
      <c r="D299" s="30" t="s">
        <v>429</v>
      </c>
      <c r="E299" s="30">
        <v>1</v>
      </c>
      <c r="F299" s="30" t="s">
        <v>429</v>
      </c>
      <c r="G299" s="30">
        <v>8</v>
      </c>
      <c r="H299" s="30">
        <v>4</v>
      </c>
      <c r="I299" s="30"/>
      <c r="J299" s="30"/>
      <c r="K299" s="74">
        <v>4</v>
      </c>
      <c r="L299" s="30">
        <v>2</v>
      </c>
      <c r="M299" s="117"/>
      <c r="N299" s="74"/>
    </row>
    <row r="300" spans="1:14">
      <c r="A300" s="30" t="s">
        <v>8</v>
      </c>
      <c r="B300" s="30" t="s">
        <v>585</v>
      </c>
      <c r="C300" s="30"/>
      <c r="D300" s="30"/>
      <c r="E300" s="30"/>
      <c r="F300" s="30"/>
      <c r="G300" s="30"/>
      <c r="H300" s="30"/>
      <c r="I300" s="30"/>
      <c r="J300" s="30"/>
      <c r="K300" s="74"/>
      <c r="L300" s="30"/>
      <c r="M300" s="117"/>
      <c r="N300" s="74"/>
    </row>
    <row r="301" spans="1:14">
      <c r="A301" s="30" t="s">
        <v>8</v>
      </c>
      <c r="B301" s="30" t="s">
        <v>362</v>
      </c>
      <c r="C301" s="30"/>
      <c r="D301" s="30"/>
      <c r="E301" s="30"/>
      <c r="F301" s="30"/>
      <c r="G301" s="30">
        <v>1</v>
      </c>
      <c r="H301" s="30" t="s">
        <v>429</v>
      </c>
      <c r="I301" s="30"/>
      <c r="J301" s="30"/>
      <c r="K301" s="74"/>
      <c r="L301" s="30"/>
      <c r="M301" s="117"/>
      <c r="N301" s="74"/>
    </row>
    <row r="302" spans="1:14">
      <c r="A302" s="30" t="s">
        <v>8</v>
      </c>
      <c r="B302" s="30" t="s">
        <v>487</v>
      </c>
      <c r="C302" s="30">
        <v>1</v>
      </c>
      <c r="D302" s="30" t="s">
        <v>429</v>
      </c>
      <c r="E302" s="30"/>
      <c r="F302" s="30"/>
      <c r="G302" s="30"/>
      <c r="H302" s="30"/>
      <c r="I302" s="30"/>
      <c r="J302" s="30"/>
      <c r="K302" s="74"/>
      <c r="L302" s="30"/>
      <c r="M302" s="117"/>
      <c r="N302" s="74"/>
    </row>
    <row r="303" spans="1:14">
      <c r="A303" s="30" t="s">
        <v>8</v>
      </c>
      <c r="B303" s="30" t="s">
        <v>136</v>
      </c>
      <c r="C303" s="30"/>
      <c r="D303" s="30">
        <v>1</v>
      </c>
      <c r="E303" s="30"/>
      <c r="F303" s="30"/>
      <c r="G303" s="30">
        <v>1</v>
      </c>
      <c r="H303" s="30" t="s">
        <v>429</v>
      </c>
      <c r="I303" s="30"/>
      <c r="J303" s="30" t="s">
        <v>429</v>
      </c>
      <c r="K303" s="74"/>
      <c r="L303" s="30"/>
      <c r="M303" s="117"/>
      <c r="N303" s="74"/>
    </row>
    <row r="304" spans="1:14">
      <c r="A304" s="30" t="s">
        <v>8</v>
      </c>
      <c r="B304" s="30" t="s">
        <v>137</v>
      </c>
      <c r="C304" s="30">
        <v>3</v>
      </c>
      <c r="D304" s="30" t="s">
        <v>429</v>
      </c>
      <c r="E304" s="30"/>
      <c r="F304" s="30">
        <v>1</v>
      </c>
      <c r="G304" s="30">
        <v>2</v>
      </c>
      <c r="H304" s="30">
        <v>1</v>
      </c>
      <c r="I304" s="30"/>
      <c r="J304" s="30"/>
      <c r="K304" s="74"/>
      <c r="L304" s="30"/>
      <c r="M304" s="117"/>
      <c r="N304" s="74"/>
    </row>
    <row r="305" spans="1:14">
      <c r="A305" s="30" t="s">
        <v>8</v>
      </c>
      <c r="B305" s="30" t="s">
        <v>361</v>
      </c>
      <c r="C305" s="30">
        <v>3</v>
      </c>
      <c r="D305" s="30">
        <v>3</v>
      </c>
      <c r="E305" s="30"/>
      <c r="F305" s="30">
        <v>1</v>
      </c>
      <c r="G305" s="30"/>
      <c r="H305" s="30"/>
      <c r="I305" s="30"/>
      <c r="J305" s="30"/>
      <c r="K305" s="74"/>
      <c r="L305" s="30"/>
      <c r="M305" s="117"/>
      <c r="N305" s="74"/>
    </row>
    <row r="306" spans="1:14">
      <c r="A306" s="30" t="s">
        <v>8</v>
      </c>
      <c r="B306" s="30" t="s">
        <v>138</v>
      </c>
      <c r="C306" s="30">
        <v>5</v>
      </c>
      <c r="D306" s="30">
        <v>5</v>
      </c>
      <c r="E306" s="30">
        <v>1</v>
      </c>
      <c r="F306" s="30" t="s">
        <v>429</v>
      </c>
      <c r="G306" s="30">
        <v>5</v>
      </c>
      <c r="H306" s="30">
        <v>2</v>
      </c>
      <c r="I306" s="30"/>
      <c r="J306" s="30"/>
      <c r="K306" s="74"/>
      <c r="L306" s="30"/>
      <c r="M306" s="117"/>
      <c r="N306" s="74"/>
    </row>
    <row r="307" spans="1:14">
      <c r="A307" s="30" t="s">
        <v>8</v>
      </c>
      <c r="B307" s="30" t="s">
        <v>595</v>
      </c>
      <c r="C307" s="30">
        <v>1</v>
      </c>
      <c r="D307" s="30" t="s">
        <v>429</v>
      </c>
      <c r="E307" s="30"/>
      <c r="F307" s="30"/>
      <c r="G307" s="30">
        <v>1</v>
      </c>
      <c r="H307" s="30">
        <v>3</v>
      </c>
      <c r="I307" s="30"/>
      <c r="J307" s="30"/>
      <c r="K307" s="74"/>
      <c r="L307" s="30">
        <v>1</v>
      </c>
      <c r="M307" s="117"/>
      <c r="N307" s="74"/>
    </row>
    <row r="308" spans="1:14">
      <c r="A308" s="30" t="s">
        <v>8</v>
      </c>
      <c r="B308" s="30" t="s">
        <v>619</v>
      </c>
      <c r="C308" s="30"/>
      <c r="D308" s="30"/>
      <c r="E308" s="30"/>
      <c r="F308" s="30"/>
      <c r="G308" s="30"/>
      <c r="H308" s="30" t="s">
        <v>429</v>
      </c>
      <c r="I308" s="30"/>
      <c r="J308" s="30"/>
      <c r="K308" s="74"/>
      <c r="L308" s="30"/>
      <c r="M308" s="117"/>
      <c r="N308" s="74"/>
    </row>
    <row r="309" spans="1:14">
      <c r="A309" s="30" t="s">
        <v>8</v>
      </c>
      <c r="B309" s="30" t="s">
        <v>139</v>
      </c>
      <c r="C309" s="30">
        <v>2</v>
      </c>
      <c r="D309" s="30">
        <v>2</v>
      </c>
      <c r="E309" s="30"/>
      <c r="F309" s="30">
        <v>1</v>
      </c>
      <c r="G309" s="30"/>
      <c r="H309" s="30">
        <v>1</v>
      </c>
      <c r="I309" s="30"/>
      <c r="J309" s="30"/>
      <c r="K309" s="74"/>
      <c r="L309" s="30"/>
      <c r="M309" s="117"/>
      <c r="N309" s="74"/>
    </row>
    <row r="310" spans="1:14">
      <c r="A310" s="30" t="s">
        <v>14</v>
      </c>
      <c r="B310" s="30" t="s">
        <v>140</v>
      </c>
      <c r="C310" s="30"/>
      <c r="D310" s="30"/>
      <c r="E310" s="30"/>
      <c r="F310" s="30"/>
      <c r="G310" s="30"/>
      <c r="H310" s="30"/>
      <c r="I310" s="30"/>
      <c r="J310" s="30"/>
      <c r="K310" s="74"/>
      <c r="L310" s="30"/>
      <c r="M310" s="117"/>
      <c r="N310" s="74"/>
    </row>
    <row r="311" spans="1:14">
      <c r="A311" s="30" t="s">
        <v>14</v>
      </c>
      <c r="B311" s="30" t="s">
        <v>608</v>
      </c>
      <c r="C311" s="30"/>
      <c r="D311" s="30"/>
      <c r="E311" s="30"/>
      <c r="F311" s="30"/>
      <c r="G311" s="30"/>
      <c r="H311" s="30"/>
      <c r="I311" s="30"/>
      <c r="J311" s="30"/>
      <c r="K311" s="74"/>
      <c r="L311" s="30"/>
      <c r="M311" s="117"/>
      <c r="N311" s="74"/>
    </row>
    <row r="312" spans="1:14">
      <c r="A312" s="30" t="s">
        <v>14</v>
      </c>
      <c r="B312" s="30" t="s">
        <v>402</v>
      </c>
      <c r="C312" s="30">
        <v>2</v>
      </c>
      <c r="D312" s="30" t="s">
        <v>429</v>
      </c>
      <c r="E312" s="30"/>
      <c r="F312" s="30"/>
      <c r="G312" s="30">
        <v>2</v>
      </c>
      <c r="H312" s="30">
        <v>3</v>
      </c>
      <c r="I312" s="30"/>
      <c r="J312" s="30"/>
      <c r="K312" s="74"/>
      <c r="L312" s="30"/>
      <c r="M312" s="117"/>
      <c r="N312" s="74"/>
    </row>
    <row r="313" spans="1:14">
      <c r="A313" s="30" t="s">
        <v>14</v>
      </c>
      <c r="B313" s="30" t="s">
        <v>141</v>
      </c>
      <c r="C313" s="30"/>
      <c r="D313" s="30">
        <v>2</v>
      </c>
      <c r="E313" s="30"/>
      <c r="F313" s="30"/>
      <c r="G313" s="30">
        <v>6</v>
      </c>
      <c r="H313" s="30">
        <v>1</v>
      </c>
      <c r="I313" s="30"/>
      <c r="J313" s="30"/>
      <c r="K313" s="74"/>
      <c r="L313" s="30"/>
      <c r="M313" s="117"/>
      <c r="N313" s="74"/>
    </row>
    <row r="314" spans="1:14">
      <c r="A314" s="30" t="s">
        <v>14</v>
      </c>
      <c r="B314" s="30" t="s">
        <v>465</v>
      </c>
      <c r="C314" s="30">
        <v>2</v>
      </c>
      <c r="D314" s="30">
        <v>1</v>
      </c>
      <c r="E314" s="30"/>
      <c r="F314" s="30"/>
      <c r="G314" s="30"/>
      <c r="H314" s="30">
        <v>1</v>
      </c>
      <c r="I314" s="30"/>
      <c r="J314" s="30"/>
      <c r="K314" s="74"/>
      <c r="L314" s="30"/>
      <c r="M314" s="117"/>
      <c r="N314" s="74"/>
    </row>
    <row r="315" spans="1:14">
      <c r="A315" s="30" t="s">
        <v>14</v>
      </c>
      <c r="B315" s="30" t="s">
        <v>615</v>
      </c>
      <c r="C315" s="75"/>
      <c r="D315" s="75"/>
      <c r="E315" s="75"/>
      <c r="F315" s="75"/>
      <c r="G315" s="75"/>
      <c r="H315" s="75"/>
      <c r="I315" s="75"/>
      <c r="J315" s="75"/>
      <c r="K315" s="76"/>
      <c r="L315" s="30"/>
      <c r="M315" s="117"/>
      <c r="N315" s="76"/>
    </row>
    <row r="316" spans="1:14">
      <c r="A316" s="30" t="s">
        <v>14</v>
      </c>
      <c r="B316" s="30" t="s">
        <v>652</v>
      </c>
      <c r="C316" s="30"/>
      <c r="D316" s="30"/>
      <c r="E316" s="30"/>
      <c r="F316" s="30"/>
      <c r="G316" s="30"/>
      <c r="H316" s="30"/>
      <c r="I316" s="30"/>
      <c r="J316" s="30"/>
      <c r="K316" s="31"/>
      <c r="L316" s="30"/>
      <c r="M316" s="118"/>
      <c r="N316" s="31"/>
    </row>
    <row r="317" spans="1:14">
      <c r="A317" s="157" t="s">
        <v>291</v>
      </c>
      <c r="B317" s="157"/>
      <c r="L317" s="28"/>
    </row>
    <row r="318" spans="1:14">
      <c r="A318" s="32" t="s">
        <v>0</v>
      </c>
      <c r="B318" s="32" t="s">
        <v>653</v>
      </c>
      <c r="C318" s="32"/>
      <c r="D318" s="32"/>
      <c r="E318" s="32"/>
      <c r="F318" s="32"/>
      <c r="G318" s="32" t="s">
        <v>429</v>
      </c>
      <c r="H318" s="32" t="s">
        <v>429</v>
      </c>
      <c r="I318" s="32"/>
      <c r="J318" s="32"/>
      <c r="K318" s="77"/>
      <c r="L318" s="32"/>
      <c r="M318" s="119">
        <v>1</v>
      </c>
      <c r="N318" s="77"/>
    </row>
    <row r="319" spans="1:14">
      <c r="A319" s="32" t="s">
        <v>0</v>
      </c>
      <c r="B319" s="32" t="s">
        <v>632</v>
      </c>
      <c r="C319" s="32"/>
      <c r="D319" s="32"/>
      <c r="E319" s="32"/>
      <c r="F319" s="32"/>
      <c r="G319" s="32">
        <v>-1</v>
      </c>
      <c r="H319" s="32">
        <v>-7</v>
      </c>
      <c r="I319" s="32"/>
      <c r="J319" s="32"/>
      <c r="K319" s="77"/>
      <c r="L319" s="32">
        <v>1</v>
      </c>
      <c r="M319" s="119"/>
      <c r="N319" s="77"/>
    </row>
    <row r="320" spans="1:14">
      <c r="A320" s="32" t="s">
        <v>0</v>
      </c>
      <c r="B320" s="32" t="s">
        <v>142</v>
      </c>
      <c r="C320" s="32">
        <v>3</v>
      </c>
      <c r="D320" s="32">
        <v>2</v>
      </c>
      <c r="E320" s="32"/>
      <c r="F320" s="32"/>
      <c r="G320" s="32">
        <v>-32</v>
      </c>
      <c r="H320" s="32">
        <v>-37</v>
      </c>
      <c r="I320" s="32"/>
      <c r="J320" s="32">
        <v>1</v>
      </c>
      <c r="K320" s="77"/>
      <c r="L320" s="32"/>
      <c r="M320" s="119">
        <v>2</v>
      </c>
      <c r="N320" s="77">
        <v>1</v>
      </c>
    </row>
    <row r="321" spans="1:14">
      <c r="A321" s="32" t="s">
        <v>2</v>
      </c>
      <c r="B321" s="32" t="s">
        <v>213</v>
      </c>
      <c r="C321" s="32">
        <v>2</v>
      </c>
      <c r="D321" s="32">
        <v>2</v>
      </c>
      <c r="E321" s="32"/>
      <c r="F321" s="32"/>
      <c r="G321" s="32"/>
      <c r="H321" s="32"/>
      <c r="I321" s="32"/>
      <c r="J321" s="32"/>
      <c r="K321" s="77"/>
      <c r="L321" s="32"/>
      <c r="M321" s="119"/>
      <c r="N321" s="77"/>
    </row>
    <row r="322" spans="1:14">
      <c r="A322" s="32" t="s">
        <v>2</v>
      </c>
      <c r="B322" s="32" t="s">
        <v>143</v>
      </c>
      <c r="C322" s="32">
        <v>2</v>
      </c>
      <c r="D322" s="32">
        <v>1</v>
      </c>
      <c r="E322" s="32"/>
      <c r="F322" s="32">
        <v>1</v>
      </c>
      <c r="G322" s="32"/>
      <c r="H322" s="32"/>
      <c r="I322" s="32"/>
      <c r="J322" s="32">
        <v>1</v>
      </c>
      <c r="K322" s="77"/>
      <c r="L322" s="32"/>
      <c r="M322" s="119"/>
      <c r="N322" s="77"/>
    </row>
    <row r="323" spans="1:14">
      <c r="A323" s="32" t="s">
        <v>2</v>
      </c>
      <c r="B323" s="32" t="s">
        <v>359</v>
      </c>
      <c r="C323" s="32">
        <v>9</v>
      </c>
      <c r="D323" s="32">
        <v>2</v>
      </c>
      <c r="E323" s="32"/>
      <c r="F323" s="32"/>
      <c r="G323" s="32"/>
      <c r="H323" s="32"/>
      <c r="I323" s="32"/>
      <c r="J323" s="32" t="s">
        <v>429</v>
      </c>
      <c r="K323" s="77"/>
      <c r="L323" s="32"/>
      <c r="M323" s="119"/>
      <c r="N323" s="77"/>
    </row>
    <row r="324" spans="1:14">
      <c r="A324" s="32" t="s">
        <v>2</v>
      </c>
      <c r="B324" s="32" t="s">
        <v>144</v>
      </c>
      <c r="C324" s="32">
        <v>5</v>
      </c>
      <c r="D324" s="32">
        <v>2</v>
      </c>
      <c r="E324" s="32"/>
      <c r="F324" s="32"/>
      <c r="G324" s="32">
        <v>1</v>
      </c>
      <c r="H324" s="32">
        <v>1</v>
      </c>
      <c r="I324" s="32"/>
      <c r="J324" s="32"/>
      <c r="K324" s="77"/>
      <c r="L324" s="32"/>
      <c r="M324" s="119"/>
      <c r="N324" s="77"/>
    </row>
    <row r="325" spans="1:14">
      <c r="A325" s="32" t="s">
        <v>2</v>
      </c>
      <c r="B325" s="32" t="s">
        <v>145</v>
      </c>
      <c r="C325" s="32">
        <v>1</v>
      </c>
      <c r="D325" s="32" t="s">
        <v>429</v>
      </c>
      <c r="E325" s="32"/>
      <c r="F325" s="32"/>
      <c r="G325" s="32"/>
      <c r="H325" s="32"/>
      <c r="I325" s="32"/>
      <c r="J325" s="32"/>
      <c r="K325" s="77"/>
      <c r="L325" s="32"/>
      <c r="M325" s="119"/>
      <c r="N325" s="77"/>
    </row>
    <row r="326" spans="1:14">
      <c r="A326" s="32" t="s">
        <v>2</v>
      </c>
      <c r="B326" s="32" t="s">
        <v>360</v>
      </c>
      <c r="C326" s="32"/>
      <c r="D326" s="32"/>
      <c r="E326" s="32"/>
      <c r="F326" s="32"/>
      <c r="G326" s="32"/>
      <c r="H326" s="32"/>
      <c r="I326" s="32"/>
      <c r="J326" s="32"/>
      <c r="K326" s="77"/>
      <c r="L326" s="32"/>
      <c r="M326" s="119"/>
      <c r="N326" s="77"/>
    </row>
    <row r="327" spans="1:14">
      <c r="A327" s="32" t="s">
        <v>2</v>
      </c>
      <c r="B327" s="32" t="s">
        <v>148</v>
      </c>
      <c r="C327" s="32">
        <v>5</v>
      </c>
      <c r="D327" s="32">
        <v>2</v>
      </c>
      <c r="E327" s="32">
        <v>1</v>
      </c>
      <c r="F327" s="32" t="s">
        <v>429</v>
      </c>
      <c r="G327" s="32"/>
      <c r="H327" s="32">
        <v>2</v>
      </c>
      <c r="I327" s="32"/>
      <c r="J327" s="32"/>
      <c r="K327" s="77"/>
      <c r="L327" s="32"/>
      <c r="M327" s="119"/>
      <c r="N327" s="77"/>
    </row>
    <row r="328" spans="1:14">
      <c r="A328" s="32" t="s">
        <v>2</v>
      </c>
      <c r="B328" s="32" t="s">
        <v>394</v>
      </c>
      <c r="C328" s="32">
        <v>2</v>
      </c>
      <c r="D328" s="32">
        <v>2</v>
      </c>
      <c r="E328" s="32"/>
      <c r="F328" s="32"/>
      <c r="G328" s="32"/>
      <c r="H328" s="32">
        <v>1</v>
      </c>
      <c r="I328" s="32"/>
      <c r="J328" s="32"/>
      <c r="K328" s="77"/>
      <c r="L328" s="32"/>
      <c r="M328" s="119"/>
      <c r="N328" s="77"/>
    </row>
    <row r="329" spans="1:14">
      <c r="A329" s="32" t="s">
        <v>2</v>
      </c>
      <c r="B329" s="32" t="s">
        <v>146</v>
      </c>
      <c r="C329" s="32">
        <v>1</v>
      </c>
      <c r="D329" s="32">
        <v>1</v>
      </c>
      <c r="E329" s="32"/>
      <c r="F329" s="32"/>
      <c r="G329" s="32"/>
      <c r="H329" s="32"/>
      <c r="I329" s="32"/>
      <c r="J329" s="32"/>
      <c r="K329" s="77"/>
      <c r="L329" s="32"/>
      <c r="M329" s="119"/>
      <c r="N329" s="77"/>
    </row>
    <row r="330" spans="1:14">
      <c r="A330" s="32" t="s">
        <v>2</v>
      </c>
      <c r="B330" s="32" t="s">
        <v>401</v>
      </c>
      <c r="C330" s="32">
        <v>4</v>
      </c>
      <c r="D330" s="32">
        <v>4</v>
      </c>
      <c r="E330" s="32"/>
      <c r="F330" s="32"/>
      <c r="G330" s="32"/>
      <c r="H330" s="32">
        <v>1</v>
      </c>
      <c r="I330" s="32"/>
      <c r="J330" s="32"/>
      <c r="K330" s="77"/>
      <c r="L330" s="32"/>
      <c r="M330" s="119"/>
      <c r="N330" s="77"/>
    </row>
    <row r="331" spans="1:14">
      <c r="A331" s="32" t="s">
        <v>2</v>
      </c>
      <c r="B331" s="32" t="s">
        <v>147</v>
      </c>
      <c r="C331" s="32"/>
      <c r="D331" s="32">
        <v>1</v>
      </c>
      <c r="E331" s="32"/>
      <c r="F331" s="32"/>
      <c r="G331" s="32"/>
      <c r="H331" s="32"/>
      <c r="I331" s="32"/>
      <c r="J331" s="32"/>
      <c r="K331" s="77"/>
      <c r="L331" s="32"/>
      <c r="M331" s="119"/>
      <c r="N331" s="77"/>
    </row>
    <row r="332" spans="1:14">
      <c r="A332" s="32" t="s">
        <v>8</v>
      </c>
      <c r="B332" s="32" t="s">
        <v>150</v>
      </c>
      <c r="C332" s="32"/>
      <c r="D332" s="32"/>
      <c r="E332" s="32"/>
      <c r="F332" s="32"/>
      <c r="G332" s="32"/>
      <c r="H332" s="32"/>
      <c r="I332" s="32"/>
      <c r="J332" s="32"/>
      <c r="K332" s="77"/>
      <c r="L332" s="32"/>
      <c r="M332" s="119"/>
      <c r="N332" s="77"/>
    </row>
    <row r="333" spans="1:14">
      <c r="A333" s="32" t="s">
        <v>8</v>
      </c>
      <c r="B333" s="32" t="s">
        <v>502</v>
      </c>
      <c r="C333" s="32">
        <v>3</v>
      </c>
      <c r="D333" s="32">
        <v>1</v>
      </c>
      <c r="E333" s="32"/>
      <c r="F333" s="32">
        <v>1</v>
      </c>
      <c r="G333" s="32">
        <v>2</v>
      </c>
      <c r="H333" s="32" t="s">
        <v>429</v>
      </c>
      <c r="I333" s="32"/>
      <c r="J333" s="32"/>
      <c r="K333" s="77"/>
      <c r="L333" s="32"/>
      <c r="M333" s="119"/>
      <c r="N333" s="77"/>
    </row>
    <row r="334" spans="1:14">
      <c r="A334" s="32" t="s">
        <v>8</v>
      </c>
      <c r="B334" s="32" t="s">
        <v>52</v>
      </c>
      <c r="C334" s="32">
        <v>2</v>
      </c>
      <c r="D334" s="32">
        <v>2</v>
      </c>
      <c r="E334" s="32"/>
      <c r="F334" s="32"/>
      <c r="G334" s="32"/>
      <c r="H334" s="32"/>
      <c r="I334" s="32"/>
      <c r="J334" s="32"/>
      <c r="K334" s="77"/>
      <c r="L334" s="32"/>
      <c r="M334" s="119"/>
      <c r="N334" s="77"/>
    </row>
    <row r="335" spans="1:14">
      <c r="A335" s="32" t="s">
        <v>8</v>
      </c>
      <c r="B335" s="32" t="s">
        <v>149</v>
      </c>
      <c r="C335" s="32">
        <v>1</v>
      </c>
      <c r="D335" s="32">
        <v>4</v>
      </c>
      <c r="E335" s="32"/>
      <c r="F335" s="32"/>
      <c r="G335" s="32"/>
      <c r="H335" s="32"/>
      <c r="I335" s="32"/>
      <c r="J335" s="32"/>
      <c r="K335" s="77"/>
      <c r="L335" s="32"/>
      <c r="M335" s="119"/>
      <c r="N335" s="77"/>
    </row>
    <row r="336" spans="1:14">
      <c r="A336" s="32" t="s">
        <v>8</v>
      </c>
      <c r="B336" s="32" t="s">
        <v>151</v>
      </c>
      <c r="C336" s="32">
        <v>8</v>
      </c>
      <c r="D336" s="32">
        <v>5</v>
      </c>
      <c r="E336" s="32"/>
      <c r="F336" s="32"/>
      <c r="G336" s="32">
        <v>3</v>
      </c>
      <c r="H336" s="32">
        <v>1</v>
      </c>
      <c r="I336" s="32"/>
      <c r="J336" s="32"/>
      <c r="K336" s="77"/>
      <c r="L336" s="32"/>
      <c r="M336" s="119"/>
      <c r="N336" s="77"/>
    </row>
    <row r="337" spans="1:14">
      <c r="A337" s="32" t="s">
        <v>8</v>
      </c>
      <c r="B337" s="32" t="s">
        <v>152</v>
      </c>
      <c r="C337" s="32">
        <v>3</v>
      </c>
      <c r="D337" s="32">
        <v>3</v>
      </c>
      <c r="E337" s="32"/>
      <c r="F337" s="32"/>
      <c r="G337" s="32">
        <v>1</v>
      </c>
      <c r="H337" s="32" t="s">
        <v>429</v>
      </c>
      <c r="I337" s="32"/>
      <c r="J337" s="32"/>
      <c r="K337" s="77"/>
      <c r="L337" s="32"/>
      <c r="M337" s="119"/>
      <c r="N337" s="77"/>
    </row>
    <row r="338" spans="1:14">
      <c r="A338" s="32" t="s">
        <v>8</v>
      </c>
      <c r="B338" s="32" t="s">
        <v>575</v>
      </c>
      <c r="C338" s="32">
        <v>1</v>
      </c>
      <c r="D338" s="32" t="s">
        <v>429</v>
      </c>
      <c r="E338" s="32"/>
      <c r="F338" s="32"/>
      <c r="G338" s="32"/>
      <c r="H338" s="32"/>
      <c r="I338" s="32"/>
      <c r="J338" s="32"/>
      <c r="K338" s="77"/>
      <c r="L338" s="32"/>
      <c r="M338" s="119"/>
      <c r="N338" s="77"/>
    </row>
    <row r="339" spans="1:14">
      <c r="A339" s="32" t="s">
        <v>8</v>
      </c>
      <c r="B339" s="32" t="s">
        <v>153</v>
      </c>
      <c r="C339" s="32">
        <v>5</v>
      </c>
      <c r="D339" s="32">
        <v>4</v>
      </c>
      <c r="E339" s="32"/>
      <c r="F339" s="32"/>
      <c r="G339" s="32"/>
      <c r="H339" s="32"/>
      <c r="I339" s="32"/>
      <c r="J339" s="32"/>
      <c r="K339" s="77"/>
      <c r="L339" s="32"/>
      <c r="M339" s="119"/>
      <c r="N339" s="77"/>
    </row>
    <row r="340" spans="1:14">
      <c r="A340" s="32" t="s">
        <v>14</v>
      </c>
      <c r="B340" s="32" t="s">
        <v>654</v>
      </c>
      <c r="C340" s="32"/>
      <c r="D340" s="32"/>
      <c r="E340" s="32"/>
      <c r="F340" s="32"/>
      <c r="G340" s="32"/>
      <c r="H340" s="32"/>
      <c r="I340" s="32"/>
      <c r="J340" s="32"/>
      <c r="K340" s="77"/>
      <c r="L340" s="32"/>
      <c r="M340" s="119"/>
      <c r="N340" s="77"/>
    </row>
    <row r="341" spans="1:14">
      <c r="A341" s="32" t="s">
        <v>14</v>
      </c>
      <c r="B341" s="32" t="s">
        <v>366</v>
      </c>
      <c r="C341" s="32">
        <v>1</v>
      </c>
      <c r="D341" s="32" t="s">
        <v>429</v>
      </c>
      <c r="E341" s="32"/>
      <c r="F341" s="32"/>
      <c r="G341" s="32"/>
      <c r="H341" s="32"/>
      <c r="I341" s="32"/>
      <c r="J341" s="32"/>
      <c r="K341" s="77"/>
      <c r="L341" s="32"/>
      <c r="M341" s="119"/>
      <c r="N341" s="77"/>
    </row>
    <row r="342" spans="1:14">
      <c r="A342" s="32" t="s">
        <v>14</v>
      </c>
      <c r="B342" s="32" t="s">
        <v>629</v>
      </c>
      <c r="C342" s="32"/>
      <c r="D342" s="32"/>
      <c r="E342" s="32"/>
      <c r="F342" s="32"/>
      <c r="G342" s="32"/>
      <c r="H342" s="32"/>
      <c r="I342" s="32"/>
      <c r="J342" s="32"/>
      <c r="K342" s="77"/>
      <c r="L342" s="32"/>
      <c r="M342" s="119"/>
      <c r="N342" s="77"/>
    </row>
    <row r="343" spans="1:14">
      <c r="A343" s="32" t="s">
        <v>14</v>
      </c>
      <c r="B343" s="32" t="s">
        <v>503</v>
      </c>
      <c r="C343" s="32"/>
      <c r="D343" s="32"/>
      <c r="E343" s="32">
        <v>1</v>
      </c>
      <c r="F343" s="32" t="s">
        <v>429</v>
      </c>
      <c r="G343" s="32"/>
      <c r="H343" s="32"/>
      <c r="I343" s="32"/>
      <c r="J343" s="32"/>
      <c r="K343" s="77"/>
      <c r="L343" s="32"/>
      <c r="M343" s="119"/>
      <c r="N343" s="77"/>
    </row>
    <row r="344" spans="1:14">
      <c r="A344" s="32" t="s">
        <v>14</v>
      </c>
      <c r="B344" s="32" t="s">
        <v>154</v>
      </c>
      <c r="C344" s="32"/>
      <c r="D344" s="32"/>
      <c r="E344" s="32"/>
      <c r="F344" s="32"/>
      <c r="G344" s="32"/>
      <c r="H344" s="32"/>
      <c r="I344" s="32"/>
      <c r="J344" s="32"/>
      <c r="K344" s="77"/>
      <c r="L344" s="32"/>
      <c r="M344" s="119"/>
      <c r="N344" s="77"/>
    </row>
    <row r="345" spans="1:14">
      <c r="A345" s="32" t="s">
        <v>14</v>
      </c>
      <c r="B345" s="32" t="s">
        <v>358</v>
      </c>
      <c r="C345" s="32">
        <v>2</v>
      </c>
      <c r="D345" s="32">
        <v>1</v>
      </c>
      <c r="E345" s="32">
        <v>1</v>
      </c>
      <c r="F345" s="32" t="s">
        <v>429</v>
      </c>
      <c r="G345" s="32">
        <v>1</v>
      </c>
      <c r="H345" s="32">
        <v>3</v>
      </c>
      <c r="I345" s="32"/>
      <c r="J345" s="32"/>
      <c r="K345" s="77"/>
      <c r="L345" s="32">
        <v>1</v>
      </c>
      <c r="M345" s="119"/>
      <c r="N345" s="77"/>
    </row>
    <row r="346" spans="1:14">
      <c r="A346" s="32" t="s">
        <v>14</v>
      </c>
      <c r="B346" s="32" t="s">
        <v>155</v>
      </c>
      <c r="C346" s="32">
        <v>2</v>
      </c>
      <c r="D346" s="32">
        <v>5</v>
      </c>
      <c r="E346" s="32"/>
      <c r="F346" s="32"/>
      <c r="G346" s="32">
        <v>10</v>
      </c>
      <c r="H346" s="32">
        <v>15</v>
      </c>
      <c r="I346" s="32"/>
      <c r="J346" s="32"/>
      <c r="K346" s="77">
        <v>1</v>
      </c>
      <c r="L346" s="32">
        <v>2</v>
      </c>
      <c r="M346" s="119"/>
      <c r="N346" s="77"/>
    </row>
    <row r="347" spans="1:14">
      <c r="A347" s="36" t="s">
        <v>14</v>
      </c>
      <c r="B347" s="36" t="s">
        <v>400</v>
      </c>
      <c r="C347" s="36">
        <v>1</v>
      </c>
      <c r="D347" s="36" t="s">
        <v>429</v>
      </c>
      <c r="E347" s="36"/>
      <c r="F347" s="36"/>
      <c r="G347" s="36">
        <v>4</v>
      </c>
      <c r="H347" s="36">
        <v>1</v>
      </c>
      <c r="I347" s="36"/>
      <c r="J347" s="36"/>
      <c r="K347" s="78"/>
      <c r="L347" s="32"/>
      <c r="M347" s="120"/>
      <c r="N347" s="78"/>
    </row>
    <row r="348" spans="1:14">
      <c r="A348" s="148" t="s">
        <v>292</v>
      </c>
      <c r="B348" s="148"/>
      <c r="L348" s="121"/>
    </row>
    <row r="349" spans="1:14">
      <c r="A349" s="38" t="s">
        <v>0</v>
      </c>
      <c r="B349" s="38" t="s">
        <v>156</v>
      </c>
      <c r="C349" s="38"/>
      <c r="D349" s="38">
        <v>4</v>
      </c>
      <c r="E349" s="38">
        <v>1</v>
      </c>
      <c r="F349" s="38" t="s">
        <v>429</v>
      </c>
      <c r="G349" s="38">
        <v>-9</v>
      </c>
      <c r="H349" s="38">
        <v>-22</v>
      </c>
      <c r="I349" s="38"/>
      <c r="J349" s="38">
        <v>1</v>
      </c>
      <c r="K349" s="79"/>
      <c r="L349" s="38"/>
      <c r="M349" s="122">
        <v>9</v>
      </c>
      <c r="N349" s="79">
        <v>3</v>
      </c>
    </row>
    <row r="350" spans="1:14">
      <c r="A350" s="38" t="s">
        <v>0</v>
      </c>
      <c r="B350" s="38" t="s">
        <v>580</v>
      </c>
      <c r="C350" s="38"/>
      <c r="D350" s="38"/>
      <c r="E350" s="38"/>
      <c r="F350" s="38"/>
      <c r="G350" s="38">
        <v>-4</v>
      </c>
      <c r="H350" s="38" t="s">
        <v>429</v>
      </c>
      <c r="I350" s="38"/>
      <c r="J350" s="38"/>
      <c r="K350" s="79"/>
      <c r="L350" s="38"/>
      <c r="M350" s="122"/>
      <c r="N350" s="79">
        <v>1</v>
      </c>
    </row>
    <row r="351" spans="1:14">
      <c r="A351" s="38" t="s">
        <v>0</v>
      </c>
      <c r="B351" s="38" t="s">
        <v>518</v>
      </c>
      <c r="C351" s="38">
        <v>1</v>
      </c>
      <c r="D351" s="38" t="s">
        <v>429</v>
      </c>
      <c r="E351" s="38"/>
      <c r="F351" s="38"/>
      <c r="G351" s="38">
        <v>-4</v>
      </c>
      <c r="H351" s="38">
        <v>-6</v>
      </c>
      <c r="I351" s="38"/>
      <c r="J351" s="38"/>
      <c r="K351" s="79"/>
      <c r="L351" s="38"/>
      <c r="M351" s="122">
        <v>1</v>
      </c>
      <c r="N351" s="79" t="s">
        <v>429</v>
      </c>
    </row>
    <row r="352" spans="1:14">
      <c r="A352" s="38" t="s">
        <v>2</v>
      </c>
      <c r="B352" s="38" t="s">
        <v>157</v>
      </c>
      <c r="C352" s="38">
        <v>-1</v>
      </c>
      <c r="D352" s="38" t="s">
        <v>429</v>
      </c>
      <c r="E352" s="38"/>
      <c r="F352" s="38"/>
      <c r="G352" s="38"/>
      <c r="H352" s="38">
        <v>1</v>
      </c>
      <c r="I352" s="38"/>
      <c r="J352" s="38"/>
      <c r="K352" s="79"/>
      <c r="L352" s="38"/>
      <c r="M352" s="122"/>
      <c r="N352" s="79"/>
    </row>
    <row r="353" spans="1:14">
      <c r="A353" s="38" t="s">
        <v>2</v>
      </c>
      <c r="B353" s="38" t="s">
        <v>544</v>
      </c>
      <c r="C353" s="38">
        <v>4</v>
      </c>
      <c r="D353" s="38">
        <v>2</v>
      </c>
      <c r="E353" s="38"/>
      <c r="F353" s="38"/>
      <c r="G353" s="38"/>
      <c r="H353" s="38"/>
      <c r="I353" s="38"/>
      <c r="J353" s="38"/>
      <c r="K353" s="79"/>
      <c r="L353" s="38"/>
      <c r="M353" s="122"/>
      <c r="N353" s="79"/>
    </row>
    <row r="354" spans="1:14">
      <c r="A354" s="38" t="s">
        <v>2</v>
      </c>
      <c r="B354" s="38" t="s">
        <v>158</v>
      </c>
      <c r="C354" s="38"/>
      <c r="D354" s="38">
        <v>4</v>
      </c>
      <c r="E354" s="38"/>
      <c r="F354" s="38"/>
      <c r="G354" s="38"/>
      <c r="H354" s="38"/>
      <c r="I354" s="38"/>
      <c r="J354" s="38"/>
      <c r="K354" s="79"/>
      <c r="L354" s="38"/>
      <c r="M354" s="122"/>
      <c r="N354" s="79"/>
    </row>
    <row r="355" spans="1:14">
      <c r="A355" s="38" t="s">
        <v>2</v>
      </c>
      <c r="B355" s="38" t="s">
        <v>526</v>
      </c>
      <c r="C355" s="38">
        <v>1</v>
      </c>
      <c r="D355" s="38">
        <v>3</v>
      </c>
      <c r="E355" s="38">
        <v>1</v>
      </c>
      <c r="F355" s="38" t="s">
        <v>429</v>
      </c>
      <c r="G355" s="38"/>
      <c r="H355" s="38"/>
      <c r="I355" s="38"/>
      <c r="J355" s="38"/>
      <c r="K355" s="79"/>
      <c r="L355" s="38"/>
      <c r="M355" s="122"/>
      <c r="N355" s="79"/>
    </row>
    <row r="356" spans="1:14">
      <c r="A356" s="38" t="s">
        <v>2</v>
      </c>
      <c r="B356" s="38" t="s">
        <v>159</v>
      </c>
      <c r="C356" s="38">
        <v>3</v>
      </c>
      <c r="D356" s="38">
        <v>4</v>
      </c>
      <c r="E356" s="38">
        <v>1</v>
      </c>
      <c r="F356" s="38">
        <v>1</v>
      </c>
      <c r="G356" s="38">
        <v>1</v>
      </c>
      <c r="H356" s="38">
        <v>1</v>
      </c>
      <c r="I356" s="38"/>
      <c r="J356" s="38"/>
      <c r="K356" s="79"/>
      <c r="L356" s="38"/>
      <c r="M356" s="122"/>
      <c r="N356" s="79"/>
    </row>
    <row r="357" spans="1:14">
      <c r="A357" s="38" t="s">
        <v>2</v>
      </c>
      <c r="B357" s="38" t="s">
        <v>563</v>
      </c>
      <c r="C357" s="38">
        <v>2</v>
      </c>
      <c r="D357" s="38">
        <v>1</v>
      </c>
      <c r="E357" s="38"/>
      <c r="F357" s="38"/>
      <c r="G357" s="38">
        <v>2</v>
      </c>
      <c r="H357" s="38">
        <v>1</v>
      </c>
      <c r="I357" s="38"/>
      <c r="J357" s="38"/>
      <c r="K357" s="79"/>
      <c r="L357" s="38"/>
      <c r="M357" s="122"/>
      <c r="N357" s="79"/>
    </row>
    <row r="358" spans="1:14">
      <c r="A358" s="38" t="s">
        <v>2</v>
      </c>
      <c r="B358" s="38" t="s">
        <v>504</v>
      </c>
      <c r="C358" s="38">
        <v>1</v>
      </c>
      <c r="D358" s="38">
        <v>1</v>
      </c>
      <c r="E358" s="38"/>
      <c r="F358" s="38"/>
      <c r="G358" s="38"/>
      <c r="H358" s="38">
        <v>1</v>
      </c>
      <c r="I358" s="38"/>
      <c r="J358" s="38"/>
      <c r="K358" s="79"/>
      <c r="L358" s="38"/>
      <c r="M358" s="122"/>
      <c r="N358" s="79"/>
    </row>
    <row r="359" spans="1:14">
      <c r="A359" s="38" t="s">
        <v>2</v>
      </c>
      <c r="B359" s="38" t="s">
        <v>399</v>
      </c>
      <c r="C359" s="38">
        <v>1</v>
      </c>
      <c r="D359" s="38" t="s">
        <v>429</v>
      </c>
      <c r="E359" s="38"/>
      <c r="F359" s="38"/>
      <c r="G359" s="38"/>
      <c r="H359" s="38"/>
      <c r="I359" s="38"/>
      <c r="J359" s="38"/>
      <c r="K359" s="79"/>
      <c r="L359" s="38"/>
      <c r="M359" s="122"/>
      <c r="N359" s="79"/>
    </row>
    <row r="360" spans="1:14">
      <c r="A360" s="38" t="s">
        <v>2</v>
      </c>
      <c r="B360" s="38" t="s">
        <v>160</v>
      </c>
      <c r="C360" s="38">
        <v>1</v>
      </c>
      <c r="D360" s="38">
        <v>3</v>
      </c>
      <c r="E360" s="38"/>
      <c r="F360" s="38"/>
      <c r="G360" s="38">
        <v>1</v>
      </c>
      <c r="H360" s="38" t="s">
        <v>429</v>
      </c>
      <c r="I360" s="38"/>
      <c r="J360" s="38"/>
      <c r="K360" s="79"/>
      <c r="L360" s="38"/>
      <c r="M360" s="122"/>
      <c r="N360" s="79"/>
    </row>
    <row r="361" spans="1:14">
      <c r="A361" s="38" t="s">
        <v>8</v>
      </c>
      <c r="B361" s="38" t="s">
        <v>398</v>
      </c>
      <c r="C361" s="38"/>
      <c r="D361" s="38"/>
      <c r="E361" s="38"/>
      <c r="F361" s="38"/>
      <c r="G361" s="38">
        <v>2</v>
      </c>
      <c r="H361" s="38" t="s">
        <v>429</v>
      </c>
      <c r="I361" s="38"/>
      <c r="J361" s="38"/>
      <c r="K361" s="79"/>
      <c r="L361" s="38"/>
      <c r="M361" s="122"/>
      <c r="N361" s="79"/>
    </row>
    <row r="362" spans="1:14">
      <c r="A362" s="38" t="s">
        <v>8</v>
      </c>
      <c r="B362" s="38" t="s">
        <v>540</v>
      </c>
      <c r="C362" s="38"/>
      <c r="D362" s="38"/>
      <c r="E362" s="38"/>
      <c r="F362" s="38"/>
      <c r="G362" s="38">
        <v>1</v>
      </c>
      <c r="H362" s="38" t="s">
        <v>429</v>
      </c>
      <c r="I362" s="38"/>
      <c r="J362" s="38"/>
      <c r="K362" s="79"/>
      <c r="L362" s="38"/>
      <c r="M362" s="122"/>
      <c r="N362" s="79"/>
    </row>
    <row r="363" spans="1:14">
      <c r="A363" s="38" t="s">
        <v>8</v>
      </c>
      <c r="B363" s="38" t="s">
        <v>357</v>
      </c>
      <c r="C363" s="38">
        <v>4</v>
      </c>
      <c r="D363" s="38">
        <v>5</v>
      </c>
      <c r="E363" s="38"/>
      <c r="F363" s="38"/>
      <c r="G363" s="38">
        <v>2</v>
      </c>
      <c r="H363" s="38" t="s">
        <v>429</v>
      </c>
      <c r="I363" s="38"/>
      <c r="J363" s="38"/>
      <c r="K363" s="79"/>
      <c r="L363" s="38"/>
      <c r="M363" s="122"/>
      <c r="N363" s="79"/>
    </row>
    <row r="364" spans="1:14">
      <c r="A364" s="38" t="s">
        <v>8</v>
      </c>
      <c r="B364" s="38" t="s">
        <v>161</v>
      </c>
      <c r="C364" s="38">
        <v>1</v>
      </c>
      <c r="D364" s="38" t="s">
        <v>429</v>
      </c>
      <c r="E364" s="38"/>
      <c r="F364" s="38"/>
      <c r="G364" s="38"/>
      <c r="H364" s="38"/>
      <c r="I364" s="38"/>
      <c r="J364" s="38"/>
      <c r="K364" s="79"/>
      <c r="L364" s="38"/>
      <c r="M364" s="122"/>
      <c r="N364" s="79"/>
    </row>
    <row r="365" spans="1:14">
      <c r="A365" s="38" t="s">
        <v>8</v>
      </c>
      <c r="B365" s="38" t="s">
        <v>596</v>
      </c>
      <c r="C365" s="38"/>
      <c r="D365" s="38">
        <v>1</v>
      </c>
      <c r="E365" s="38"/>
      <c r="F365" s="38"/>
      <c r="G365" s="38"/>
      <c r="H365" s="38"/>
      <c r="I365" s="38"/>
      <c r="J365" s="38"/>
      <c r="K365" s="79"/>
      <c r="L365" s="38"/>
      <c r="M365" s="122"/>
      <c r="N365" s="79"/>
    </row>
    <row r="366" spans="1:14">
      <c r="A366" s="38" t="s">
        <v>8</v>
      </c>
      <c r="B366" s="38" t="s">
        <v>569</v>
      </c>
      <c r="C366" s="38"/>
      <c r="D366" s="38">
        <v>2</v>
      </c>
      <c r="E366" s="38"/>
      <c r="F366" s="38"/>
      <c r="G366" s="38"/>
      <c r="H366" s="38">
        <v>1</v>
      </c>
      <c r="I366" s="38"/>
      <c r="J366" s="38"/>
      <c r="K366" s="79"/>
      <c r="L366" s="38"/>
      <c r="M366" s="122"/>
      <c r="N366" s="79"/>
    </row>
    <row r="367" spans="1:14">
      <c r="A367" s="38" t="s">
        <v>8</v>
      </c>
      <c r="B367" s="38" t="s">
        <v>397</v>
      </c>
      <c r="C367" s="38">
        <v>1</v>
      </c>
      <c r="D367" s="38">
        <v>1</v>
      </c>
      <c r="E367" s="38"/>
      <c r="F367" s="38"/>
      <c r="G367" s="38">
        <v>6</v>
      </c>
      <c r="H367" s="38">
        <v>1</v>
      </c>
      <c r="I367" s="38"/>
      <c r="J367" s="38"/>
      <c r="K367" s="79"/>
      <c r="L367" s="38"/>
      <c r="M367" s="122"/>
      <c r="N367" s="79"/>
    </row>
    <row r="368" spans="1:14">
      <c r="A368" s="38" t="s">
        <v>8</v>
      </c>
      <c r="B368" s="38" t="s">
        <v>162</v>
      </c>
      <c r="C368" s="38">
        <v>4</v>
      </c>
      <c r="D368" s="38">
        <v>1</v>
      </c>
      <c r="E368" s="38"/>
      <c r="F368" s="38">
        <v>1</v>
      </c>
      <c r="G368" s="38">
        <v>1</v>
      </c>
      <c r="H368" s="38">
        <v>2</v>
      </c>
      <c r="I368" s="38"/>
      <c r="J368" s="38"/>
      <c r="K368" s="79"/>
      <c r="L368" s="38"/>
      <c r="M368" s="122"/>
      <c r="N368" s="79"/>
    </row>
    <row r="369" spans="1:14">
      <c r="A369" s="38" t="s">
        <v>8</v>
      </c>
      <c r="B369" s="38" t="s">
        <v>356</v>
      </c>
      <c r="C369" s="38">
        <v>2</v>
      </c>
      <c r="D369" s="38">
        <v>4</v>
      </c>
      <c r="E369" s="38"/>
      <c r="F369" s="38">
        <v>1</v>
      </c>
      <c r="G369" s="38">
        <v>2</v>
      </c>
      <c r="H369" s="38">
        <v>3</v>
      </c>
      <c r="I369" s="38"/>
      <c r="J369" s="38"/>
      <c r="K369" s="79"/>
      <c r="L369" s="38"/>
      <c r="M369" s="122"/>
      <c r="N369" s="79"/>
    </row>
    <row r="370" spans="1:14">
      <c r="A370" s="38" t="s">
        <v>8</v>
      </c>
      <c r="B370" s="38" t="s">
        <v>163</v>
      </c>
      <c r="C370" s="38"/>
      <c r="D370" s="38"/>
      <c r="E370" s="38"/>
      <c r="F370" s="38"/>
      <c r="G370" s="38"/>
      <c r="H370" s="38"/>
      <c r="I370" s="38"/>
      <c r="J370" s="38"/>
      <c r="K370" s="79"/>
      <c r="L370" s="38"/>
      <c r="M370" s="122"/>
      <c r="N370" s="79"/>
    </row>
    <row r="371" spans="1:14">
      <c r="A371" s="38" t="s">
        <v>8</v>
      </c>
      <c r="B371" s="38" t="s">
        <v>164</v>
      </c>
      <c r="C371" s="38">
        <v>1</v>
      </c>
      <c r="D371" s="38">
        <v>3</v>
      </c>
      <c r="E371" s="38"/>
      <c r="F371" s="38"/>
      <c r="G371" s="38"/>
      <c r="H371" s="38">
        <v>2</v>
      </c>
      <c r="I371" s="38"/>
      <c r="J371" s="38"/>
      <c r="K371" s="79"/>
      <c r="L371" s="38"/>
      <c r="M371" s="122"/>
      <c r="N371" s="79"/>
    </row>
    <row r="372" spans="1:14">
      <c r="A372" s="38" t="s">
        <v>8</v>
      </c>
      <c r="B372" s="38" t="s">
        <v>522</v>
      </c>
      <c r="C372" s="38"/>
      <c r="D372" s="38"/>
      <c r="E372" s="38"/>
      <c r="F372" s="38"/>
      <c r="G372" s="38"/>
      <c r="H372" s="38"/>
      <c r="I372" s="38"/>
      <c r="J372" s="38"/>
      <c r="K372" s="79"/>
      <c r="L372" s="38"/>
      <c r="M372" s="122"/>
      <c r="N372" s="79"/>
    </row>
    <row r="373" spans="1:14">
      <c r="A373" s="38" t="s">
        <v>8</v>
      </c>
      <c r="B373" s="38" t="s">
        <v>597</v>
      </c>
      <c r="C373" s="38"/>
      <c r="D373" s="38">
        <v>3</v>
      </c>
      <c r="E373" s="38"/>
      <c r="F373" s="38"/>
      <c r="G373" s="38">
        <v>1</v>
      </c>
      <c r="H373" s="38">
        <v>3</v>
      </c>
      <c r="I373" s="38"/>
      <c r="J373" s="38"/>
      <c r="K373" s="79"/>
      <c r="L373" s="38"/>
      <c r="M373" s="122"/>
      <c r="N373" s="79"/>
    </row>
    <row r="374" spans="1:14">
      <c r="A374" s="38" t="s">
        <v>14</v>
      </c>
      <c r="B374" s="38" t="s">
        <v>165</v>
      </c>
      <c r="C374" s="38">
        <v>3</v>
      </c>
      <c r="D374" s="38">
        <v>6</v>
      </c>
      <c r="E374" s="38">
        <v>1</v>
      </c>
      <c r="F374" s="38" t="s">
        <v>429</v>
      </c>
      <c r="G374" s="38">
        <v>7</v>
      </c>
      <c r="H374" s="38">
        <v>7</v>
      </c>
      <c r="I374" s="38"/>
      <c r="J374" s="38"/>
      <c r="K374" s="79">
        <v>4</v>
      </c>
      <c r="L374" s="38">
        <v>1</v>
      </c>
      <c r="M374" s="122"/>
      <c r="N374" s="79"/>
    </row>
    <row r="375" spans="1:14">
      <c r="A375" s="38" t="s">
        <v>14</v>
      </c>
      <c r="B375" s="38" t="s">
        <v>166</v>
      </c>
      <c r="C375" s="38"/>
      <c r="D375" s="38">
        <v>1</v>
      </c>
      <c r="E375" s="38"/>
      <c r="F375" s="38"/>
      <c r="G375" s="38"/>
      <c r="H375" s="38"/>
      <c r="I375" s="38"/>
      <c r="J375" s="38"/>
      <c r="K375" s="79"/>
      <c r="L375" s="38"/>
      <c r="M375" s="122"/>
      <c r="N375" s="79"/>
    </row>
    <row r="376" spans="1:14">
      <c r="A376" s="38" t="s">
        <v>14</v>
      </c>
      <c r="B376" s="38" t="s">
        <v>355</v>
      </c>
      <c r="C376" s="38">
        <v>1</v>
      </c>
      <c r="D376" s="38" t="s">
        <v>429</v>
      </c>
      <c r="E376" s="38"/>
      <c r="F376" s="38"/>
      <c r="G376" s="38"/>
      <c r="H376" s="38">
        <v>1</v>
      </c>
      <c r="I376" s="38"/>
      <c r="J376" s="38"/>
      <c r="K376" s="79"/>
      <c r="L376" s="38"/>
      <c r="M376" s="122"/>
      <c r="N376" s="79"/>
    </row>
    <row r="377" spans="1:14">
      <c r="A377" s="38" t="s">
        <v>14</v>
      </c>
      <c r="B377" s="38" t="s">
        <v>167</v>
      </c>
      <c r="C377" s="38"/>
      <c r="D377" s="38">
        <v>1</v>
      </c>
      <c r="E377" s="38"/>
      <c r="F377" s="38"/>
      <c r="G377" s="38"/>
      <c r="H377" s="38"/>
      <c r="I377" s="38"/>
      <c r="J377" s="38"/>
      <c r="K377" s="79"/>
      <c r="L377" s="38"/>
      <c r="M377" s="122"/>
      <c r="N377" s="79"/>
    </row>
    <row r="378" spans="1:14">
      <c r="A378" s="80" t="s">
        <v>14</v>
      </c>
      <c r="B378" s="80" t="s">
        <v>559</v>
      </c>
      <c r="C378" s="80">
        <v>1</v>
      </c>
      <c r="D378" s="80" t="s">
        <v>429</v>
      </c>
      <c r="E378" s="80"/>
      <c r="F378" s="80"/>
      <c r="G378" s="80">
        <v>1</v>
      </c>
      <c r="H378" s="80">
        <v>1</v>
      </c>
      <c r="I378" s="80"/>
      <c r="J378" s="80"/>
      <c r="K378" s="81"/>
      <c r="L378" s="38"/>
      <c r="M378" s="123"/>
      <c r="N378" s="81"/>
    </row>
    <row r="379" spans="1:14">
      <c r="A379" s="80" t="s">
        <v>14</v>
      </c>
      <c r="B379" s="80" t="s">
        <v>168</v>
      </c>
      <c r="C379" s="80"/>
      <c r="D379" s="80"/>
      <c r="E379" s="80"/>
      <c r="F379" s="80"/>
      <c r="G379" s="80"/>
      <c r="H379" s="80"/>
      <c r="I379" s="80"/>
      <c r="J379" s="80"/>
      <c r="K379" s="81"/>
      <c r="L379" s="38"/>
      <c r="M379" s="123"/>
      <c r="N379" s="81"/>
    </row>
    <row r="380" spans="1:14">
      <c r="A380" s="80" t="s">
        <v>14</v>
      </c>
      <c r="B380" s="80" t="s">
        <v>169</v>
      </c>
      <c r="C380" s="80">
        <v>1</v>
      </c>
      <c r="D380" s="80" t="s">
        <v>429</v>
      </c>
      <c r="E380" s="80"/>
      <c r="F380" s="80"/>
      <c r="G380" s="80">
        <v>1</v>
      </c>
      <c r="H380" s="80">
        <v>2</v>
      </c>
      <c r="I380" s="80"/>
      <c r="J380" s="80"/>
      <c r="K380" s="81"/>
      <c r="L380" s="80"/>
      <c r="M380" s="123"/>
      <c r="N380" s="81"/>
    </row>
    <row r="381" spans="1:14">
      <c r="A381" s="168" t="s">
        <v>293</v>
      </c>
      <c r="B381" s="168"/>
      <c r="L381" s="124"/>
      <c r="M381" s="125"/>
    </row>
    <row r="382" spans="1:14">
      <c r="A382" s="42" t="s">
        <v>0</v>
      </c>
      <c r="B382" s="42" t="s">
        <v>633</v>
      </c>
      <c r="C382" s="42"/>
      <c r="D382" s="42"/>
      <c r="E382" s="42"/>
      <c r="F382" s="42"/>
      <c r="G382" s="42"/>
      <c r="H382" s="42"/>
      <c r="I382" s="42"/>
      <c r="J382" s="42"/>
      <c r="K382" s="42"/>
      <c r="L382" s="126"/>
      <c r="M382" s="127">
        <v>1</v>
      </c>
      <c r="N382" s="42" t="s">
        <v>429</v>
      </c>
    </row>
    <row r="383" spans="1:14">
      <c r="A383" s="42" t="s">
        <v>0</v>
      </c>
      <c r="B383" s="42" t="s">
        <v>635</v>
      </c>
      <c r="C383" s="42"/>
      <c r="D383" s="42"/>
      <c r="E383" s="42"/>
      <c r="F383" s="42"/>
      <c r="G383" s="42">
        <v>-1</v>
      </c>
      <c r="H383" s="42">
        <v>-1</v>
      </c>
      <c r="I383" s="42"/>
      <c r="J383" s="42"/>
      <c r="K383" s="42"/>
      <c r="L383" s="42"/>
      <c r="M383" s="127"/>
      <c r="N383" s="42"/>
    </row>
    <row r="384" spans="1:14">
      <c r="A384" s="42" t="s">
        <v>0</v>
      </c>
      <c r="B384" s="42" t="s">
        <v>267</v>
      </c>
      <c r="C384" s="42"/>
      <c r="D384" s="42"/>
      <c r="E384" s="42"/>
      <c r="F384" s="42"/>
      <c r="G384" s="42">
        <v>-6</v>
      </c>
      <c r="H384" s="42">
        <v>-2</v>
      </c>
      <c r="I384" s="42"/>
      <c r="J384" s="42" t="s">
        <v>429</v>
      </c>
      <c r="K384" s="42"/>
      <c r="L384" s="42"/>
      <c r="M384" s="127">
        <v>2</v>
      </c>
      <c r="N384" s="42">
        <v>1</v>
      </c>
    </row>
    <row r="385" spans="1:14">
      <c r="A385" s="42" t="s">
        <v>0</v>
      </c>
      <c r="B385" s="42" t="s">
        <v>170</v>
      </c>
      <c r="C385" s="42"/>
      <c r="D385" s="42"/>
      <c r="E385" s="42"/>
      <c r="F385" s="42"/>
      <c r="G385" s="42">
        <v>-8</v>
      </c>
      <c r="H385" s="42">
        <v>-21</v>
      </c>
      <c r="I385" s="42"/>
      <c r="J385" s="42">
        <v>1</v>
      </c>
      <c r="K385" s="82"/>
      <c r="L385" s="42">
        <v>1</v>
      </c>
      <c r="M385" s="128">
        <v>7</v>
      </c>
      <c r="N385" s="82">
        <v>2</v>
      </c>
    </row>
    <row r="386" spans="1:14">
      <c r="A386" s="42" t="s">
        <v>2</v>
      </c>
      <c r="B386" s="42" t="s">
        <v>171</v>
      </c>
      <c r="C386" s="42">
        <v>2</v>
      </c>
      <c r="D386" s="42">
        <v>3</v>
      </c>
      <c r="E386" s="42"/>
      <c r="F386" s="42"/>
      <c r="G386" s="42">
        <v>1</v>
      </c>
      <c r="H386" s="42" t="s">
        <v>429</v>
      </c>
      <c r="I386" s="42"/>
      <c r="J386" s="42"/>
      <c r="K386" s="82"/>
      <c r="L386" s="42"/>
      <c r="M386" s="128"/>
      <c r="N386" s="82"/>
    </row>
    <row r="387" spans="1:14">
      <c r="A387" s="42" t="s">
        <v>2</v>
      </c>
      <c r="B387" s="42" t="s">
        <v>354</v>
      </c>
      <c r="C387" s="42"/>
      <c r="D387" s="42">
        <v>1</v>
      </c>
      <c r="E387" s="42"/>
      <c r="F387" s="42"/>
      <c r="G387" s="42"/>
      <c r="H387" s="42"/>
      <c r="I387" s="42"/>
      <c r="J387" s="42"/>
      <c r="K387" s="82"/>
      <c r="L387" s="42"/>
      <c r="M387" s="128"/>
      <c r="N387" s="82"/>
    </row>
    <row r="388" spans="1:14">
      <c r="A388" s="42" t="s">
        <v>2</v>
      </c>
      <c r="B388" s="42" t="s">
        <v>172</v>
      </c>
      <c r="C388" s="42">
        <v>3</v>
      </c>
      <c r="D388" s="42">
        <v>5</v>
      </c>
      <c r="E388" s="42"/>
      <c r="F388" s="42"/>
      <c r="G388" s="42"/>
      <c r="H388" s="42">
        <v>1</v>
      </c>
      <c r="I388" s="42"/>
      <c r="J388" s="42"/>
      <c r="K388" s="82"/>
      <c r="L388" s="42"/>
      <c r="M388" s="128"/>
      <c r="N388" s="82"/>
    </row>
    <row r="389" spans="1:14">
      <c r="A389" s="42" t="s">
        <v>2</v>
      </c>
      <c r="B389" s="42" t="s">
        <v>396</v>
      </c>
      <c r="C389" s="42"/>
      <c r="D389" s="42"/>
      <c r="E389" s="42"/>
      <c r="F389" s="42">
        <v>1</v>
      </c>
      <c r="G389" s="42"/>
      <c r="H389" s="42"/>
      <c r="I389" s="42"/>
      <c r="J389" s="42"/>
      <c r="K389" s="82"/>
      <c r="L389" s="42"/>
      <c r="M389" s="128"/>
      <c r="N389" s="82"/>
    </row>
    <row r="390" spans="1:14">
      <c r="A390" s="42" t="s">
        <v>2</v>
      </c>
      <c r="B390" s="42" t="s">
        <v>474</v>
      </c>
      <c r="C390" s="42">
        <v>4</v>
      </c>
      <c r="D390" s="42">
        <v>1</v>
      </c>
      <c r="E390" s="42"/>
      <c r="F390" s="42">
        <v>1</v>
      </c>
      <c r="G390" s="42"/>
      <c r="H390" s="42"/>
      <c r="I390" s="42">
        <v>1</v>
      </c>
      <c r="J390" s="42" t="s">
        <v>429</v>
      </c>
      <c r="K390" s="82"/>
      <c r="L390" s="42"/>
      <c r="M390" s="128"/>
      <c r="N390" s="82"/>
    </row>
    <row r="391" spans="1:14">
      <c r="A391" s="42" t="s">
        <v>2</v>
      </c>
      <c r="B391" s="42" t="s">
        <v>586</v>
      </c>
      <c r="C391" s="42"/>
      <c r="D391" s="42">
        <v>1</v>
      </c>
      <c r="E391" s="42">
        <v>1</v>
      </c>
      <c r="F391" s="42" t="s">
        <v>429</v>
      </c>
      <c r="G391" s="42"/>
      <c r="H391" s="42"/>
      <c r="I391" s="42"/>
      <c r="J391" s="42"/>
      <c r="K391" s="82"/>
      <c r="L391" s="42"/>
      <c r="M391" s="128"/>
      <c r="N391" s="82"/>
    </row>
    <row r="392" spans="1:14">
      <c r="A392" s="42" t="s">
        <v>2</v>
      </c>
      <c r="B392" s="42" t="s">
        <v>603</v>
      </c>
      <c r="C392" s="42">
        <v>1</v>
      </c>
      <c r="D392" s="42">
        <v>1</v>
      </c>
      <c r="E392" s="42"/>
      <c r="F392" s="42"/>
      <c r="G392" s="42"/>
      <c r="H392" s="42">
        <v>1</v>
      </c>
      <c r="I392" s="42"/>
      <c r="J392" s="42"/>
      <c r="K392" s="82"/>
      <c r="L392" s="42"/>
      <c r="M392" s="128"/>
      <c r="N392" s="82"/>
    </row>
    <row r="393" spans="1:14">
      <c r="A393" s="42" t="s">
        <v>2</v>
      </c>
      <c r="B393" s="42" t="s">
        <v>655</v>
      </c>
      <c r="C393" s="42"/>
      <c r="D393" s="42"/>
      <c r="E393" s="42"/>
      <c r="F393" s="42"/>
      <c r="G393" s="42"/>
      <c r="H393" s="42"/>
      <c r="I393" s="42"/>
      <c r="J393" s="42"/>
      <c r="K393" s="82"/>
      <c r="L393" s="42"/>
      <c r="M393" s="128"/>
      <c r="N393" s="82"/>
    </row>
    <row r="394" spans="1:14">
      <c r="A394" s="42" t="s">
        <v>2</v>
      </c>
      <c r="B394" s="42" t="s">
        <v>173</v>
      </c>
      <c r="C394" s="42">
        <v>2</v>
      </c>
      <c r="D394" s="42">
        <v>1</v>
      </c>
      <c r="E394" s="42"/>
      <c r="F394" s="42">
        <v>1</v>
      </c>
      <c r="G394" s="42"/>
      <c r="H394" s="42"/>
      <c r="I394" s="42"/>
      <c r="J394" s="42"/>
      <c r="K394" s="82"/>
      <c r="L394" s="42"/>
      <c r="M394" s="128"/>
      <c r="N394" s="82"/>
    </row>
    <row r="395" spans="1:14">
      <c r="A395" s="42" t="s">
        <v>2</v>
      </c>
      <c r="B395" s="42" t="s">
        <v>395</v>
      </c>
      <c r="C395" s="42">
        <v>1</v>
      </c>
      <c r="D395" s="42">
        <v>1</v>
      </c>
      <c r="E395" s="42"/>
      <c r="F395" s="42"/>
      <c r="G395" s="42"/>
      <c r="H395" s="42"/>
      <c r="I395" s="42"/>
      <c r="J395" s="42"/>
      <c r="K395" s="82"/>
      <c r="L395" s="42"/>
      <c r="M395" s="128"/>
      <c r="N395" s="82"/>
    </row>
    <row r="396" spans="1:14">
      <c r="A396" s="42" t="s">
        <v>2</v>
      </c>
      <c r="B396" s="42" t="s">
        <v>555</v>
      </c>
      <c r="C396" s="42"/>
      <c r="D396" s="42">
        <v>1</v>
      </c>
      <c r="E396" s="42"/>
      <c r="F396" s="42"/>
      <c r="G396" s="42"/>
      <c r="H396" s="42"/>
      <c r="I396" s="42"/>
      <c r="J396" s="42"/>
      <c r="K396" s="82"/>
      <c r="L396" s="42"/>
      <c r="M396" s="128"/>
      <c r="N396" s="82"/>
    </row>
    <row r="397" spans="1:14">
      <c r="A397" s="42" t="s">
        <v>2</v>
      </c>
      <c r="B397" s="42" t="s">
        <v>532</v>
      </c>
      <c r="C397" s="42"/>
      <c r="D397" s="42"/>
      <c r="E397" s="42"/>
      <c r="F397" s="42"/>
      <c r="G397" s="42"/>
      <c r="H397" s="42"/>
      <c r="I397" s="42"/>
      <c r="J397" s="42"/>
      <c r="K397" s="82"/>
      <c r="L397" s="42"/>
      <c r="M397" s="128"/>
      <c r="N397" s="82"/>
    </row>
    <row r="398" spans="1:14">
      <c r="A398" s="42" t="s">
        <v>2</v>
      </c>
      <c r="B398" s="42" t="s">
        <v>174</v>
      </c>
      <c r="C398" s="42"/>
      <c r="D398" s="42"/>
      <c r="E398" s="42"/>
      <c r="F398" s="42"/>
      <c r="G398" s="42"/>
      <c r="H398" s="42"/>
      <c r="I398" s="42"/>
      <c r="J398" s="42"/>
      <c r="K398" s="82"/>
      <c r="L398" s="42"/>
      <c r="M398" s="128"/>
      <c r="N398" s="82"/>
    </row>
    <row r="399" spans="1:14">
      <c r="A399" s="42" t="s">
        <v>8</v>
      </c>
      <c r="B399" s="42" t="s">
        <v>175</v>
      </c>
      <c r="C399" s="42"/>
      <c r="D399" s="42">
        <v>3</v>
      </c>
      <c r="E399" s="42"/>
      <c r="F399" s="42"/>
      <c r="G399" s="42"/>
      <c r="H399" s="42"/>
      <c r="I399" s="42"/>
      <c r="J399" s="42">
        <v>1</v>
      </c>
      <c r="K399" s="82"/>
      <c r="L399" s="42"/>
      <c r="M399" s="128"/>
      <c r="N399" s="82"/>
    </row>
    <row r="400" spans="1:14">
      <c r="A400" s="42" t="s">
        <v>8</v>
      </c>
      <c r="B400" s="42" t="s">
        <v>353</v>
      </c>
      <c r="C400" s="42">
        <v>2</v>
      </c>
      <c r="D400" s="42">
        <v>2</v>
      </c>
      <c r="E400" s="42"/>
      <c r="F400" s="42"/>
      <c r="G400" s="42">
        <v>4</v>
      </c>
      <c r="H400" s="42">
        <v>2</v>
      </c>
      <c r="I400" s="42"/>
      <c r="J400" s="42"/>
      <c r="K400" s="82"/>
      <c r="L400" s="42"/>
      <c r="M400" s="128"/>
      <c r="N400" s="82"/>
    </row>
    <row r="401" spans="1:14">
      <c r="A401" s="42" t="s">
        <v>8</v>
      </c>
      <c r="B401" s="42" t="s">
        <v>176</v>
      </c>
      <c r="C401" s="42">
        <v>1</v>
      </c>
      <c r="D401" s="42">
        <v>1</v>
      </c>
      <c r="E401" s="42"/>
      <c r="F401" s="42"/>
      <c r="G401" s="42">
        <v>4</v>
      </c>
      <c r="H401" s="42">
        <v>3</v>
      </c>
      <c r="I401" s="42"/>
      <c r="J401" s="42"/>
      <c r="K401" s="82">
        <v>1</v>
      </c>
      <c r="L401" s="42" t="s">
        <v>429</v>
      </c>
      <c r="M401" s="128"/>
      <c r="N401" s="82"/>
    </row>
    <row r="402" spans="1:14">
      <c r="A402" s="42" t="s">
        <v>8</v>
      </c>
      <c r="B402" s="42" t="s">
        <v>177</v>
      </c>
      <c r="C402" s="42">
        <v>4</v>
      </c>
      <c r="D402" s="42">
        <v>2</v>
      </c>
      <c r="E402" s="42"/>
      <c r="F402" s="42"/>
      <c r="G402" s="42">
        <v>2</v>
      </c>
      <c r="H402" s="42" t="s">
        <v>429</v>
      </c>
      <c r="I402" s="42"/>
      <c r="J402" s="42"/>
      <c r="K402" s="82"/>
      <c r="L402" s="42"/>
      <c r="M402" s="128"/>
      <c r="N402" s="82"/>
    </row>
    <row r="403" spans="1:14">
      <c r="A403" s="42" t="s">
        <v>8</v>
      </c>
      <c r="B403" s="42" t="s">
        <v>276</v>
      </c>
      <c r="C403" s="42">
        <v>2</v>
      </c>
      <c r="D403" s="42">
        <v>2</v>
      </c>
      <c r="E403" s="42"/>
      <c r="F403" s="42"/>
      <c r="G403" s="42"/>
      <c r="H403" s="42"/>
      <c r="I403" s="42"/>
      <c r="J403" s="42"/>
      <c r="K403" s="82"/>
      <c r="L403" s="42"/>
      <c r="M403" s="128"/>
      <c r="N403" s="82"/>
    </row>
    <row r="404" spans="1:14">
      <c r="A404" s="42" t="s">
        <v>8</v>
      </c>
      <c r="B404" s="42" t="s">
        <v>178</v>
      </c>
      <c r="C404" s="42">
        <v>1</v>
      </c>
      <c r="D404" s="42">
        <v>1</v>
      </c>
      <c r="E404" s="42"/>
      <c r="F404" s="42"/>
      <c r="G404" s="42"/>
      <c r="H404" s="42"/>
      <c r="I404" s="42"/>
      <c r="J404" s="42"/>
      <c r="K404" s="82"/>
      <c r="L404" s="42"/>
      <c r="M404" s="128"/>
      <c r="N404" s="82"/>
    </row>
    <row r="405" spans="1:14">
      <c r="A405" s="42" t="s">
        <v>8</v>
      </c>
      <c r="B405" s="42" t="s">
        <v>494</v>
      </c>
      <c r="C405" s="42"/>
      <c r="D405" s="42" t="s">
        <v>429</v>
      </c>
      <c r="E405" s="42"/>
      <c r="F405" s="42"/>
      <c r="G405" s="42"/>
      <c r="H405" s="42"/>
      <c r="I405" s="42"/>
      <c r="J405" s="42"/>
      <c r="K405" s="82"/>
      <c r="L405" s="42"/>
      <c r="M405" s="128"/>
      <c r="N405" s="82"/>
    </row>
    <row r="406" spans="1:14">
      <c r="A406" s="42" t="s">
        <v>14</v>
      </c>
      <c r="B406" s="42" t="s">
        <v>179</v>
      </c>
      <c r="C406" s="42">
        <v>5</v>
      </c>
      <c r="D406" s="42">
        <v>2</v>
      </c>
      <c r="E406" s="42"/>
      <c r="F406" s="42"/>
      <c r="G406" s="42">
        <v>8</v>
      </c>
      <c r="H406" s="42">
        <v>7</v>
      </c>
      <c r="I406" s="42"/>
      <c r="J406" s="42"/>
      <c r="K406" s="82"/>
      <c r="L406" s="42"/>
      <c r="M406" s="128"/>
      <c r="N406" s="82"/>
    </row>
    <row r="407" spans="1:14">
      <c r="A407" s="42" t="s">
        <v>14</v>
      </c>
      <c r="B407" s="42" t="s">
        <v>180</v>
      </c>
      <c r="C407" s="42">
        <v>5</v>
      </c>
      <c r="D407" s="42">
        <v>1</v>
      </c>
      <c r="E407" s="42"/>
      <c r="F407" s="42"/>
      <c r="G407" s="42">
        <v>10</v>
      </c>
      <c r="H407" s="42">
        <v>7</v>
      </c>
      <c r="I407" s="42"/>
      <c r="J407" s="42"/>
      <c r="K407" s="82">
        <v>3</v>
      </c>
      <c r="L407" s="42">
        <v>2</v>
      </c>
      <c r="M407" s="128"/>
      <c r="N407" s="82"/>
    </row>
    <row r="408" spans="1:14">
      <c r="A408" s="42" t="s">
        <v>14</v>
      </c>
      <c r="B408" s="42" t="s">
        <v>181</v>
      </c>
      <c r="C408" s="42">
        <v>1</v>
      </c>
      <c r="D408" s="42">
        <v>1</v>
      </c>
      <c r="E408" s="42"/>
      <c r="F408" s="42"/>
      <c r="G408" s="42"/>
      <c r="H408" s="42">
        <v>3</v>
      </c>
      <c r="I408" s="42"/>
      <c r="J408" s="42"/>
      <c r="K408" s="82"/>
      <c r="L408" s="42"/>
      <c r="M408" s="128"/>
      <c r="N408" s="82"/>
    </row>
    <row r="409" spans="1:14">
      <c r="A409" s="42" t="s">
        <v>14</v>
      </c>
      <c r="B409" s="42" t="s">
        <v>182</v>
      </c>
      <c r="C409" s="42">
        <v>3</v>
      </c>
      <c r="D409" s="42">
        <v>1</v>
      </c>
      <c r="E409" s="42"/>
      <c r="F409" s="42"/>
      <c r="G409" s="42">
        <v>8</v>
      </c>
      <c r="H409" s="42">
        <v>3</v>
      </c>
      <c r="I409" s="42"/>
      <c r="J409" s="42"/>
      <c r="K409" s="82">
        <v>1</v>
      </c>
      <c r="L409" s="42">
        <v>1</v>
      </c>
      <c r="M409" s="128"/>
      <c r="N409" s="82"/>
    </row>
    <row r="410" spans="1:14">
      <c r="A410" s="42" t="s">
        <v>14</v>
      </c>
      <c r="B410" s="42" t="s">
        <v>183</v>
      </c>
      <c r="C410" s="42">
        <v>1</v>
      </c>
      <c r="D410" s="42">
        <v>2</v>
      </c>
      <c r="E410" s="42"/>
      <c r="F410" s="42"/>
      <c r="G410" s="42">
        <v>3</v>
      </c>
      <c r="H410" s="42">
        <v>4</v>
      </c>
      <c r="I410" s="42"/>
      <c r="J410" s="42"/>
      <c r="K410" s="82">
        <v>1</v>
      </c>
      <c r="L410" s="42" t="s">
        <v>429</v>
      </c>
      <c r="M410" s="128"/>
      <c r="N410" s="82" t="s">
        <v>429</v>
      </c>
    </row>
    <row r="411" spans="1:14">
      <c r="A411" s="42" t="s">
        <v>14</v>
      </c>
      <c r="B411" s="42" t="s">
        <v>488</v>
      </c>
      <c r="C411" s="42">
        <v>1</v>
      </c>
      <c r="D411" s="42">
        <v>1</v>
      </c>
      <c r="E411" s="42"/>
      <c r="F411" s="42"/>
      <c r="G411" s="42">
        <v>2</v>
      </c>
      <c r="H411" s="42">
        <v>3</v>
      </c>
      <c r="I411" s="42"/>
      <c r="J411" s="42"/>
      <c r="K411" s="42"/>
      <c r="L411" s="42"/>
      <c r="M411" s="127"/>
      <c r="N411" s="42"/>
    </row>
    <row r="412" spans="1:14">
      <c r="A412" s="150" t="s">
        <v>294</v>
      </c>
      <c r="B412" s="150"/>
      <c r="L412" s="28"/>
    </row>
    <row r="413" spans="1:14">
      <c r="A413" s="44" t="s">
        <v>0</v>
      </c>
      <c r="B413" s="44" t="s">
        <v>489</v>
      </c>
      <c r="C413" s="44"/>
      <c r="D413" s="44"/>
      <c r="E413" s="44"/>
      <c r="F413" s="44"/>
      <c r="G413" s="44">
        <v>-1</v>
      </c>
      <c r="H413" s="44">
        <v>-3</v>
      </c>
      <c r="I413" s="44"/>
      <c r="J413" s="44"/>
      <c r="K413" s="44"/>
      <c r="L413" s="44"/>
      <c r="M413" s="129">
        <v>1</v>
      </c>
      <c r="N413" s="44" t="s">
        <v>429</v>
      </c>
    </row>
    <row r="414" spans="1:14">
      <c r="A414" s="44" t="s">
        <v>0</v>
      </c>
      <c r="B414" s="44" t="s">
        <v>184</v>
      </c>
      <c r="C414" s="44">
        <v>1</v>
      </c>
      <c r="D414" s="44" t="s">
        <v>429</v>
      </c>
      <c r="E414" s="44"/>
      <c r="F414" s="44">
        <v>1</v>
      </c>
      <c r="G414" s="44">
        <v>-18</v>
      </c>
      <c r="H414" s="44">
        <v>-24</v>
      </c>
      <c r="I414" s="44"/>
      <c r="J414" s="44"/>
      <c r="K414" s="83"/>
      <c r="L414" s="44">
        <v>1</v>
      </c>
      <c r="M414" s="130">
        <v>6</v>
      </c>
      <c r="N414" s="83">
        <v>9</v>
      </c>
    </row>
    <row r="415" spans="1:14">
      <c r="A415" s="44" t="s">
        <v>0</v>
      </c>
      <c r="B415" s="44" t="s">
        <v>656</v>
      </c>
      <c r="C415" s="44"/>
      <c r="D415" s="44"/>
      <c r="E415" s="44"/>
      <c r="F415" s="44"/>
      <c r="G415" s="44"/>
      <c r="H415" s="44"/>
      <c r="I415" s="44"/>
      <c r="J415" s="44"/>
      <c r="K415" s="83"/>
      <c r="L415" s="44"/>
      <c r="M415" s="130">
        <v>1</v>
      </c>
      <c r="N415" s="83" t="s">
        <v>429</v>
      </c>
    </row>
    <row r="416" spans="1:14">
      <c r="A416" s="44" t="s">
        <v>2</v>
      </c>
      <c r="B416" s="44" t="s">
        <v>466</v>
      </c>
      <c r="C416" s="44">
        <v>1</v>
      </c>
      <c r="D416" s="44">
        <v>2</v>
      </c>
      <c r="E416" s="44"/>
      <c r="F416" s="44"/>
      <c r="G416" s="44"/>
      <c r="H416" s="44"/>
      <c r="I416" s="44"/>
      <c r="J416" s="44"/>
      <c r="K416" s="83"/>
      <c r="L416" s="44"/>
      <c r="M416" s="130"/>
      <c r="N416" s="83"/>
    </row>
    <row r="417" spans="1:14">
      <c r="A417" s="44" t="s">
        <v>2</v>
      </c>
      <c r="B417" s="44" t="s">
        <v>185</v>
      </c>
      <c r="C417" s="44">
        <v>4</v>
      </c>
      <c r="D417" s="44">
        <v>6</v>
      </c>
      <c r="E417" s="44"/>
      <c r="F417" s="44"/>
      <c r="G417" s="44"/>
      <c r="H417" s="44"/>
      <c r="I417" s="44"/>
      <c r="J417" s="44"/>
      <c r="K417" s="83"/>
      <c r="L417" s="44"/>
      <c r="M417" s="130"/>
      <c r="N417" s="83"/>
    </row>
    <row r="418" spans="1:14">
      <c r="A418" s="44" t="s">
        <v>2</v>
      </c>
      <c r="B418" s="44" t="s">
        <v>186</v>
      </c>
      <c r="C418" s="44">
        <v>2</v>
      </c>
      <c r="D418" s="44">
        <v>3</v>
      </c>
      <c r="E418" s="44"/>
      <c r="F418" s="44">
        <v>1</v>
      </c>
      <c r="G418" s="44"/>
      <c r="H418" s="44"/>
      <c r="I418" s="44"/>
      <c r="J418" s="44"/>
      <c r="K418" s="83"/>
      <c r="L418" s="44"/>
      <c r="M418" s="130"/>
      <c r="N418" s="83"/>
    </row>
    <row r="419" spans="1:14">
      <c r="A419" s="44" t="s">
        <v>2</v>
      </c>
      <c r="B419" s="44" t="s">
        <v>187</v>
      </c>
      <c r="C419" s="44">
        <v>3</v>
      </c>
      <c r="D419" s="44">
        <v>2</v>
      </c>
      <c r="E419" s="44"/>
      <c r="F419" s="44"/>
      <c r="G419" s="44"/>
      <c r="H419" s="44">
        <v>1</v>
      </c>
      <c r="I419" s="44"/>
      <c r="J419" s="44"/>
      <c r="K419" s="83"/>
      <c r="L419" s="44"/>
      <c r="M419" s="130"/>
      <c r="N419" s="83"/>
    </row>
    <row r="420" spans="1:14">
      <c r="A420" s="44" t="s">
        <v>2</v>
      </c>
      <c r="B420" s="44" t="s">
        <v>188</v>
      </c>
      <c r="C420" s="44">
        <v>7</v>
      </c>
      <c r="D420" s="44">
        <v>7</v>
      </c>
      <c r="E420" s="44"/>
      <c r="F420" s="44">
        <v>1</v>
      </c>
      <c r="G420" s="44">
        <v>2</v>
      </c>
      <c r="H420" s="44">
        <v>2</v>
      </c>
      <c r="I420" s="44"/>
      <c r="J420" s="44"/>
      <c r="K420" s="83"/>
      <c r="L420" s="44"/>
      <c r="M420" s="130"/>
      <c r="N420" s="83"/>
    </row>
    <row r="421" spans="1:14">
      <c r="A421" s="44" t="s">
        <v>2</v>
      </c>
      <c r="B421" s="44" t="s">
        <v>352</v>
      </c>
      <c r="C421" s="44">
        <v>2</v>
      </c>
      <c r="D421" s="44">
        <v>1</v>
      </c>
      <c r="E421" s="44"/>
      <c r="F421" s="44"/>
      <c r="G421" s="44"/>
      <c r="H421" s="44"/>
      <c r="I421" s="44"/>
      <c r="J421" s="44"/>
      <c r="K421" s="83"/>
      <c r="L421" s="44"/>
      <c r="M421" s="130"/>
      <c r="N421" s="83"/>
    </row>
    <row r="422" spans="1:14">
      <c r="A422" s="44" t="s">
        <v>2</v>
      </c>
      <c r="B422" s="44" t="s">
        <v>394</v>
      </c>
      <c r="C422" s="44">
        <v>1</v>
      </c>
      <c r="D422" s="44">
        <v>1</v>
      </c>
      <c r="E422" s="44"/>
      <c r="F422" s="44"/>
      <c r="G422" s="44">
        <v>1</v>
      </c>
      <c r="H422" s="44" t="s">
        <v>429</v>
      </c>
      <c r="I422" s="44"/>
      <c r="J422" s="44"/>
      <c r="K422" s="83"/>
      <c r="L422" s="44"/>
      <c r="M422" s="130"/>
      <c r="N422" s="83"/>
    </row>
    <row r="423" spans="1:14">
      <c r="A423" s="44" t="s">
        <v>2</v>
      </c>
      <c r="B423" s="44" t="s">
        <v>587</v>
      </c>
      <c r="C423" s="44">
        <v>1</v>
      </c>
      <c r="D423" s="44">
        <v>1</v>
      </c>
      <c r="E423" s="44"/>
      <c r="F423" s="44"/>
      <c r="G423" s="44"/>
      <c r="H423" s="44">
        <v>2</v>
      </c>
      <c r="I423" s="44"/>
      <c r="J423" s="44"/>
      <c r="K423" s="83"/>
      <c r="L423" s="44"/>
      <c r="M423" s="130"/>
      <c r="N423" s="83"/>
    </row>
    <row r="424" spans="1:14">
      <c r="A424" s="44" t="s">
        <v>2</v>
      </c>
      <c r="B424" s="44" t="s">
        <v>545</v>
      </c>
      <c r="C424" s="44">
        <v>5</v>
      </c>
      <c r="D424" s="44" t="s">
        <v>429</v>
      </c>
      <c r="E424" s="44">
        <v>1</v>
      </c>
      <c r="F424" s="44" t="s">
        <v>429</v>
      </c>
      <c r="G424" s="44"/>
      <c r="H424" s="44"/>
      <c r="I424" s="44"/>
      <c r="J424" s="44"/>
      <c r="K424" s="83"/>
      <c r="L424" s="44"/>
      <c r="M424" s="130"/>
      <c r="N424" s="83"/>
    </row>
    <row r="425" spans="1:14">
      <c r="A425" s="44" t="s">
        <v>2</v>
      </c>
      <c r="B425" s="44" t="s">
        <v>351</v>
      </c>
      <c r="C425" s="44">
        <v>1</v>
      </c>
      <c r="D425" s="44">
        <v>1</v>
      </c>
      <c r="E425" s="44">
        <v>1</v>
      </c>
      <c r="F425" s="44" t="s">
        <v>429</v>
      </c>
      <c r="G425" s="44">
        <v>2</v>
      </c>
      <c r="H425" s="44" t="s">
        <v>429</v>
      </c>
      <c r="I425" s="44"/>
      <c r="J425" s="44"/>
      <c r="K425" s="83"/>
      <c r="L425" s="44"/>
      <c r="M425" s="130"/>
      <c r="N425" s="83"/>
    </row>
    <row r="426" spans="1:14">
      <c r="A426" s="44" t="s">
        <v>8</v>
      </c>
      <c r="B426" s="44" t="s">
        <v>440</v>
      </c>
      <c r="C426" s="44">
        <v>3</v>
      </c>
      <c r="D426" s="44">
        <v>4</v>
      </c>
      <c r="E426" s="44"/>
      <c r="F426" s="44"/>
      <c r="G426" s="44"/>
      <c r="H426" s="44">
        <v>1</v>
      </c>
      <c r="I426" s="44"/>
      <c r="J426" s="44"/>
      <c r="K426" s="83"/>
      <c r="L426" s="44"/>
      <c r="M426" s="130"/>
      <c r="N426" s="83"/>
    </row>
    <row r="427" spans="1:14">
      <c r="A427" s="44" t="s">
        <v>8</v>
      </c>
      <c r="B427" s="44" t="s">
        <v>189</v>
      </c>
      <c r="C427" s="44"/>
      <c r="D427" s="44"/>
      <c r="E427" s="44"/>
      <c r="F427" s="44"/>
      <c r="G427" s="44">
        <v>2</v>
      </c>
      <c r="H427" s="44">
        <v>4</v>
      </c>
      <c r="I427" s="44"/>
      <c r="J427" s="44"/>
      <c r="K427" s="83"/>
      <c r="L427" s="44"/>
      <c r="M427" s="130"/>
      <c r="N427" s="83"/>
    </row>
    <row r="428" spans="1:14">
      <c r="A428" s="44" t="s">
        <v>8</v>
      </c>
      <c r="B428" s="44" t="s">
        <v>657</v>
      </c>
      <c r="C428" s="44"/>
      <c r="D428" s="44"/>
      <c r="E428" s="44"/>
      <c r="F428" s="44"/>
      <c r="G428" s="44"/>
      <c r="H428" s="44"/>
      <c r="I428" s="44"/>
      <c r="J428" s="44"/>
      <c r="K428" s="83"/>
      <c r="L428" s="44"/>
      <c r="M428" s="130"/>
      <c r="N428" s="83"/>
    </row>
    <row r="429" spans="1:14">
      <c r="A429" s="44" t="s">
        <v>8</v>
      </c>
      <c r="B429" s="44" t="s">
        <v>393</v>
      </c>
      <c r="C429" s="44">
        <v>4</v>
      </c>
      <c r="D429" s="44">
        <v>2</v>
      </c>
      <c r="E429" s="44"/>
      <c r="F429" s="44"/>
      <c r="G429" s="44"/>
      <c r="H429" s="44">
        <v>1</v>
      </c>
      <c r="I429" s="44"/>
      <c r="J429" s="44"/>
      <c r="K429" s="83"/>
      <c r="L429" s="44"/>
      <c r="M429" s="130"/>
      <c r="N429" s="83"/>
    </row>
    <row r="430" spans="1:14">
      <c r="A430" s="44" t="s">
        <v>8</v>
      </c>
      <c r="B430" s="44" t="s">
        <v>190</v>
      </c>
      <c r="C430" s="44">
        <v>5</v>
      </c>
      <c r="D430" s="44">
        <v>4</v>
      </c>
      <c r="E430" s="44"/>
      <c r="F430" s="44" t="s">
        <v>429</v>
      </c>
      <c r="G430" s="44">
        <v>1</v>
      </c>
      <c r="H430" s="44" t="s">
        <v>429</v>
      </c>
      <c r="I430" s="44"/>
      <c r="J430" s="44"/>
      <c r="K430" s="83"/>
      <c r="L430" s="44"/>
      <c r="M430" s="130"/>
      <c r="N430" s="83"/>
    </row>
    <row r="431" spans="1:14">
      <c r="A431" s="44" t="s">
        <v>8</v>
      </c>
      <c r="B431" s="44" t="s">
        <v>581</v>
      </c>
      <c r="C431" s="44"/>
      <c r="D431" s="44">
        <v>1</v>
      </c>
      <c r="E431" s="44"/>
      <c r="F431" s="44"/>
      <c r="G431" s="44"/>
      <c r="H431" s="44"/>
      <c r="I431" s="44"/>
      <c r="J431" s="44"/>
      <c r="K431" s="83"/>
      <c r="L431" s="44"/>
      <c r="M431" s="130"/>
      <c r="N431" s="83"/>
    </row>
    <row r="432" spans="1:14">
      <c r="A432" s="44" t="s">
        <v>8</v>
      </c>
      <c r="B432" s="44" t="s">
        <v>191</v>
      </c>
      <c r="C432" s="44">
        <v>1</v>
      </c>
      <c r="D432" s="44" t="s">
        <v>429</v>
      </c>
      <c r="E432" s="44">
        <v>1</v>
      </c>
      <c r="F432" s="44" t="s">
        <v>429</v>
      </c>
      <c r="G432" s="44"/>
      <c r="H432" s="44"/>
      <c r="I432" s="44"/>
      <c r="J432" s="44"/>
      <c r="K432" s="83"/>
      <c r="L432" s="44"/>
      <c r="M432" s="130"/>
      <c r="N432" s="83"/>
    </row>
    <row r="433" spans="1:14">
      <c r="A433" s="44" t="s">
        <v>8</v>
      </c>
      <c r="B433" s="44" t="s">
        <v>441</v>
      </c>
      <c r="C433" s="44"/>
      <c r="D433" s="44">
        <v>2</v>
      </c>
      <c r="E433" s="44"/>
      <c r="F433" s="44"/>
      <c r="G433" s="44"/>
      <c r="H433" s="44"/>
      <c r="I433" s="44"/>
      <c r="J433" s="44"/>
      <c r="K433" s="83"/>
      <c r="L433" s="44"/>
      <c r="M433" s="130"/>
      <c r="N433" s="83"/>
    </row>
    <row r="434" spans="1:14">
      <c r="A434" s="44" t="s">
        <v>8</v>
      </c>
      <c r="B434" s="44" t="s">
        <v>192</v>
      </c>
      <c r="C434" s="44">
        <v>4</v>
      </c>
      <c r="D434" s="44">
        <v>5</v>
      </c>
      <c r="E434" s="44"/>
      <c r="F434" s="44"/>
      <c r="G434" s="44">
        <v>4</v>
      </c>
      <c r="H434" s="44">
        <v>4</v>
      </c>
      <c r="I434" s="44"/>
      <c r="J434" s="44"/>
      <c r="K434" s="83"/>
      <c r="L434" s="44"/>
      <c r="M434" s="130"/>
      <c r="N434" s="83"/>
    </row>
    <row r="435" spans="1:14">
      <c r="A435" s="44" t="s">
        <v>8</v>
      </c>
      <c r="B435" s="44" t="s">
        <v>387</v>
      </c>
      <c r="C435" s="44">
        <v>1</v>
      </c>
      <c r="D435" s="44">
        <v>1</v>
      </c>
      <c r="E435" s="44"/>
      <c r="F435" s="44"/>
      <c r="G435" s="44">
        <v>3</v>
      </c>
      <c r="H435" s="44">
        <v>1</v>
      </c>
      <c r="I435" s="44"/>
      <c r="J435" s="44"/>
      <c r="K435" s="83"/>
      <c r="L435" s="44"/>
      <c r="M435" s="130"/>
      <c r="N435" s="83"/>
    </row>
    <row r="436" spans="1:14">
      <c r="A436" s="44" t="s">
        <v>8</v>
      </c>
      <c r="B436" s="44" t="s">
        <v>193</v>
      </c>
      <c r="C436" s="44">
        <v>1</v>
      </c>
      <c r="D436" s="44" t="s">
        <v>429</v>
      </c>
      <c r="E436" s="44"/>
      <c r="F436" s="44"/>
      <c r="G436" s="44"/>
      <c r="H436" s="44"/>
      <c r="I436" s="44"/>
      <c r="J436" s="44"/>
      <c r="K436" s="83"/>
      <c r="L436" s="44"/>
      <c r="M436" s="130"/>
      <c r="N436" s="83"/>
    </row>
    <row r="437" spans="1:14">
      <c r="A437" s="44" t="s">
        <v>14</v>
      </c>
      <c r="B437" s="44" t="s">
        <v>194</v>
      </c>
      <c r="C437" s="44"/>
      <c r="D437" s="44">
        <v>1</v>
      </c>
      <c r="E437" s="44">
        <v>1</v>
      </c>
      <c r="F437" s="44">
        <v>1</v>
      </c>
      <c r="G437" s="44">
        <v>5</v>
      </c>
      <c r="H437" s="44">
        <v>3</v>
      </c>
      <c r="I437" s="44"/>
      <c r="J437" s="44"/>
      <c r="K437" s="83">
        <v>1</v>
      </c>
      <c r="L437" s="44">
        <v>2</v>
      </c>
      <c r="M437" s="130"/>
      <c r="N437" s="83"/>
    </row>
    <row r="438" spans="1:14">
      <c r="A438" s="44" t="s">
        <v>14</v>
      </c>
      <c r="B438" s="44" t="s">
        <v>195</v>
      </c>
      <c r="C438" s="44">
        <v>3</v>
      </c>
      <c r="D438" s="44">
        <v>2</v>
      </c>
      <c r="E438" s="44"/>
      <c r="F438" s="44"/>
      <c r="G438" s="44">
        <v>5</v>
      </c>
      <c r="H438" s="44">
        <v>7</v>
      </c>
      <c r="I438" s="44"/>
      <c r="J438" s="44"/>
      <c r="K438" s="83">
        <v>1</v>
      </c>
      <c r="L438" s="44">
        <v>2</v>
      </c>
      <c r="M438" s="130"/>
      <c r="N438" s="83"/>
    </row>
    <row r="439" spans="1:14">
      <c r="A439" s="44" t="s">
        <v>14</v>
      </c>
      <c r="B439" s="44" t="s">
        <v>620</v>
      </c>
      <c r="C439" s="44"/>
      <c r="D439" s="44"/>
      <c r="E439" s="44"/>
      <c r="F439" s="44"/>
      <c r="G439" s="44"/>
      <c r="H439" s="44"/>
      <c r="I439" s="44"/>
      <c r="J439" s="44"/>
      <c r="K439" s="83"/>
      <c r="L439" s="44"/>
      <c r="M439" s="130"/>
      <c r="N439" s="83"/>
    </row>
    <row r="440" spans="1:14">
      <c r="A440" s="44" t="s">
        <v>14</v>
      </c>
      <c r="B440" s="44" t="s">
        <v>392</v>
      </c>
      <c r="C440" s="44"/>
      <c r="D440" s="44"/>
      <c r="E440" s="44"/>
      <c r="F440" s="44"/>
      <c r="G440" s="44"/>
      <c r="H440" s="44"/>
      <c r="I440" s="44"/>
      <c r="J440" s="44"/>
      <c r="K440" s="83"/>
      <c r="L440" s="44"/>
      <c r="M440" s="130"/>
      <c r="N440" s="83"/>
    </row>
    <row r="441" spans="1:14">
      <c r="A441" s="44" t="s">
        <v>14</v>
      </c>
      <c r="B441" s="44" t="s">
        <v>439</v>
      </c>
      <c r="C441" s="44"/>
      <c r="D441" s="44"/>
      <c r="E441" s="44"/>
      <c r="F441" s="44"/>
      <c r="G441" s="44">
        <v>1</v>
      </c>
      <c r="H441" s="44">
        <v>2</v>
      </c>
      <c r="I441" s="44"/>
      <c r="J441" s="44"/>
      <c r="K441" s="83"/>
      <c r="L441" s="44"/>
      <c r="M441" s="130"/>
      <c r="N441" s="83"/>
    </row>
    <row r="442" spans="1:14">
      <c r="A442" s="44" t="s">
        <v>14</v>
      </c>
      <c r="B442" s="44" t="s">
        <v>196</v>
      </c>
      <c r="C442" s="44"/>
      <c r="D442" s="44">
        <v>1</v>
      </c>
      <c r="E442" s="44"/>
      <c r="F442" s="44"/>
      <c r="G442" s="44"/>
      <c r="H442" s="44">
        <v>2</v>
      </c>
      <c r="I442" s="44"/>
      <c r="J442" s="44"/>
      <c r="K442" s="83"/>
      <c r="L442" s="44"/>
      <c r="M442" s="130"/>
      <c r="N442" s="83"/>
    </row>
    <row r="443" spans="1:14">
      <c r="A443" s="151" t="s">
        <v>295</v>
      </c>
      <c r="B443" s="151"/>
      <c r="L443" s="28"/>
    </row>
    <row r="444" spans="1:14">
      <c r="A444" s="46" t="s">
        <v>0</v>
      </c>
      <c r="B444" s="46" t="s">
        <v>197</v>
      </c>
      <c r="C444" s="46">
        <v>1</v>
      </c>
      <c r="D444" s="46">
        <v>1</v>
      </c>
      <c r="E444" s="46"/>
      <c r="F444" s="46"/>
      <c r="G444" s="46">
        <v>-8</v>
      </c>
      <c r="H444" s="46">
        <v>-15</v>
      </c>
      <c r="I444" s="46"/>
      <c r="J444" s="46"/>
      <c r="K444" s="84"/>
      <c r="L444" s="46"/>
      <c r="M444" s="131">
        <v>13</v>
      </c>
      <c r="N444" s="84">
        <v>8</v>
      </c>
    </row>
    <row r="445" spans="1:14">
      <c r="A445" s="46" t="s">
        <v>0</v>
      </c>
      <c r="B445" s="46" t="s">
        <v>637</v>
      </c>
      <c r="C445" s="46"/>
      <c r="D445" s="46"/>
      <c r="E445" s="46"/>
      <c r="F445" s="46"/>
      <c r="G445" s="46">
        <v>-1</v>
      </c>
      <c r="H445" s="46">
        <v>-1</v>
      </c>
      <c r="I445" s="46"/>
      <c r="J445" s="46"/>
      <c r="K445" s="84"/>
      <c r="L445" s="46"/>
      <c r="M445" s="131"/>
      <c r="N445" s="84"/>
    </row>
    <row r="446" spans="1:14">
      <c r="A446" s="46" t="s">
        <v>2</v>
      </c>
      <c r="B446" s="46" t="s">
        <v>198</v>
      </c>
      <c r="C446" s="46">
        <v>1</v>
      </c>
      <c r="D446" s="46" t="s">
        <v>429</v>
      </c>
      <c r="E446" s="46"/>
      <c r="F446" s="46">
        <v>1</v>
      </c>
      <c r="G446" s="46">
        <v>1</v>
      </c>
      <c r="H446" s="46" t="s">
        <v>429</v>
      </c>
      <c r="I446" s="46"/>
      <c r="J446" s="46"/>
      <c r="K446" s="84"/>
      <c r="L446" s="46"/>
      <c r="M446" s="131"/>
      <c r="N446" s="84"/>
    </row>
    <row r="447" spans="1:14">
      <c r="A447" s="46" t="s">
        <v>2</v>
      </c>
      <c r="B447" s="46" t="s">
        <v>199</v>
      </c>
      <c r="C447" s="46">
        <v>1</v>
      </c>
      <c r="D447" s="46">
        <v>7</v>
      </c>
      <c r="E447" s="46"/>
      <c r="F447" s="46"/>
      <c r="G447" s="46">
        <v>4</v>
      </c>
      <c r="H447" s="46">
        <v>1</v>
      </c>
      <c r="I447" s="46"/>
      <c r="J447" s="46"/>
      <c r="K447" s="84"/>
      <c r="L447" s="46"/>
      <c r="M447" s="131"/>
      <c r="N447" s="84"/>
    </row>
    <row r="448" spans="1:14">
      <c r="A448" s="46" t="s">
        <v>2</v>
      </c>
      <c r="B448" s="46" t="s">
        <v>533</v>
      </c>
      <c r="C448" s="46"/>
      <c r="D448" s="46"/>
      <c r="E448" s="46"/>
      <c r="F448" s="46"/>
      <c r="G448" s="46"/>
      <c r="H448" s="46"/>
      <c r="I448" s="46"/>
      <c r="J448" s="46"/>
      <c r="K448" s="84"/>
      <c r="L448" s="46"/>
      <c r="M448" s="131"/>
      <c r="N448" s="84"/>
    </row>
    <row r="449" spans="1:14">
      <c r="A449" s="46" t="s">
        <v>2</v>
      </c>
      <c r="B449" s="46" t="s">
        <v>200</v>
      </c>
      <c r="C449" s="46">
        <v>3</v>
      </c>
      <c r="D449" s="46">
        <v>4</v>
      </c>
      <c r="E449" s="46"/>
      <c r="F449" s="46">
        <v>1</v>
      </c>
      <c r="G449" s="46"/>
      <c r="H449" s="46"/>
      <c r="I449" s="46"/>
      <c r="J449" s="46"/>
      <c r="K449" s="84"/>
      <c r="L449" s="46"/>
      <c r="M449" s="131"/>
      <c r="N449" s="84"/>
    </row>
    <row r="450" spans="1:14">
      <c r="A450" s="46" t="s">
        <v>2</v>
      </c>
      <c r="B450" s="46" t="s">
        <v>475</v>
      </c>
      <c r="C450" s="46"/>
      <c r="D450" s="46">
        <v>2</v>
      </c>
      <c r="E450" s="46"/>
      <c r="F450" s="46"/>
      <c r="G450" s="46"/>
      <c r="H450" s="46"/>
      <c r="I450" s="46"/>
      <c r="J450" s="46"/>
      <c r="K450" s="84"/>
      <c r="L450" s="46"/>
      <c r="M450" s="131"/>
      <c r="N450" s="84"/>
    </row>
    <row r="451" spans="1:14">
      <c r="A451" s="46" t="s">
        <v>2</v>
      </c>
      <c r="B451" s="46" t="s">
        <v>570</v>
      </c>
      <c r="C451" s="46"/>
      <c r="D451" s="46">
        <v>1</v>
      </c>
      <c r="E451" s="46"/>
      <c r="F451" s="46"/>
      <c r="G451" s="46"/>
      <c r="H451" s="46"/>
      <c r="I451" s="46"/>
      <c r="J451" s="46"/>
      <c r="K451" s="84"/>
      <c r="L451" s="46"/>
      <c r="M451" s="131"/>
      <c r="N451" s="84"/>
    </row>
    <row r="452" spans="1:14">
      <c r="A452" s="46" t="s">
        <v>2</v>
      </c>
      <c r="B452" s="46" t="s">
        <v>201</v>
      </c>
      <c r="C452" s="46">
        <v>2</v>
      </c>
      <c r="D452" s="46">
        <v>2</v>
      </c>
      <c r="E452" s="46"/>
      <c r="F452" s="46">
        <v>1</v>
      </c>
      <c r="G452" s="46">
        <v>2</v>
      </c>
      <c r="H452" s="46" t="s">
        <v>429</v>
      </c>
      <c r="I452" s="85"/>
      <c r="J452" s="46"/>
      <c r="K452" s="86"/>
      <c r="L452" s="85"/>
      <c r="M452" s="132"/>
      <c r="N452" s="86"/>
    </row>
    <row r="453" spans="1:14">
      <c r="A453" s="46" t="s">
        <v>2</v>
      </c>
      <c r="B453" s="46" t="s">
        <v>604</v>
      </c>
      <c r="C453" s="46"/>
      <c r="D453" s="46">
        <v>4</v>
      </c>
      <c r="E453" s="46"/>
      <c r="F453" s="46"/>
      <c r="G453" s="46"/>
      <c r="H453" s="46"/>
      <c r="I453" s="46"/>
      <c r="J453" s="46"/>
      <c r="K453" s="47"/>
      <c r="L453" s="46"/>
      <c r="M453" s="133"/>
      <c r="N453" s="47"/>
    </row>
    <row r="454" spans="1:14">
      <c r="A454" s="46" t="s">
        <v>2</v>
      </c>
      <c r="B454" s="46" t="s">
        <v>616</v>
      </c>
      <c r="C454" s="46"/>
      <c r="D454" s="46">
        <v>1</v>
      </c>
      <c r="E454" s="46"/>
      <c r="F454" s="46"/>
      <c r="G454" s="46"/>
      <c r="H454" s="46"/>
      <c r="I454" s="46"/>
      <c r="J454" s="46"/>
      <c r="K454" s="47"/>
      <c r="L454" s="46"/>
      <c r="M454" s="133"/>
      <c r="N454" s="47"/>
    </row>
    <row r="455" spans="1:14">
      <c r="A455" s="46" t="s">
        <v>2</v>
      </c>
      <c r="B455" s="46" t="s">
        <v>490</v>
      </c>
      <c r="C455" s="46">
        <v>1</v>
      </c>
      <c r="D455" s="46" t="s">
        <v>429</v>
      </c>
      <c r="E455" s="46"/>
      <c r="F455" s="46"/>
      <c r="G455" s="46">
        <v>1</v>
      </c>
      <c r="H455" s="46" t="s">
        <v>429</v>
      </c>
      <c r="I455" s="46"/>
      <c r="J455" s="46"/>
      <c r="K455" s="46"/>
      <c r="L455" s="46"/>
      <c r="M455" s="134"/>
      <c r="N455" s="46"/>
    </row>
    <row r="456" spans="1:14">
      <c r="A456" s="46" t="s">
        <v>8</v>
      </c>
      <c r="B456" s="46" t="s">
        <v>588</v>
      </c>
      <c r="C456" s="46">
        <v>1</v>
      </c>
      <c r="D456" s="46" t="s">
        <v>429</v>
      </c>
      <c r="E456" s="46"/>
      <c r="F456" s="46"/>
      <c r="G456" s="46"/>
      <c r="H456" s="46">
        <v>1</v>
      </c>
      <c r="I456" s="46"/>
      <c r="J456" s="46"/>
      <c r="K456" s="87"/>
      <c r="L456" s="46"/>
      <c r="M456" s="87"/>
      <c r="N456" s="87"/>
    </row>
    <row r="457" spans="1:14">
      <c r="A457" s="46" t="s">
        <v>8</v>
      </c>
      <c r="B457" s="46" t="s">
        <v>202</v>
      </c>
      <c r="C457" s="46">
        <v>1</v>
      </c>
      <c r="D457" s="46">
        <v>1</v>
      </c>
      <c r="E457" s="46"/>
      <c r="F457" s="46"/>
      <c r="G457" s="46"/>
      <c r="H457" s="46">
        <v>1</v>
      </c>
      <c r="I457" s="46"/>
      <c r="J457" s="46"/>
      <c r="K457" s="84"/>
      <c r="L457" s="46"/>
      <c r="M457" s="131"/>
      <c r="N457" s="84"/>
    </row>
    <row r="458" spans="1:14">
      <c r="A458" s="46" t="s">
        <v>8</v>
      </c>
      <c r="B458" s="46" t="s">
        <v>203</v>
      </c>
      <c r="C458" s="46">
        <v>2</v>
      </c>
      <c r="D458" s="46">
        <v>2</v>
      </c>
      <c r="E458" s="46"/>
      <c r="F458" s="46">
        <v>1</v>
      </c>
      <c r="G458" s="46"/>
      <c r="H458" s="46">
        <v>1</v>
      </c>
      <c r="I458" s="46"/>
      <c r="J458" s="46"/>
      <c r="K458" s="84"/>
      <c r="L458" s="46"/>
      <c r="M458" s="131"/>
      <c r="N458" s="84"/>
    </row>
    <row r="459" spans="1:14">
      <c r="A459" s="46" t="s">
        <v>8</v>
      </c>
      <c r="B459" s="46" t="s">
        <v>204</v>
      </c>
      <c r="C459" s="46">
        <v>2</v>
      </c>
      <c r="D459" s="46">
        <v>2</v>
      </c>
      <c r="E459" s="46"/>
      <c r="F459" s="46"/>
      <c r="G459" s="46">
        <v>3</v>
      </c>
      <c r="H459" s="46">
        <v>3</v>
      </c>
      <c r="I459" s="46"/>
      <c r="J459" s="46"/>
      <c r="K459" s="84"/>
      <c r="L459" s="46"/>
      <c r="M459" s="131"/>
      <c r="N459" s="84"/>
    </row>
    <row r="460" spans="1:14">
      <c r="A460" s="46" t="s">
        <v>8</v>
      </c>
      <c r="B460" s="46" t="s">
        <v>350</v>
      </c>
      <c r="C460" s="46">
        <v>2</v>
      </c>
      <c r="D460" s="46">
        <v>3</v>
      </c>
      <c r="E460" s="46"/>
      <c r="F460" s="46"/>
      <c r="G460" s="46">
        <v>5</v>
      </c>
      <c r="H460" s="46">
        <v>1</v>
      </c>
      <c r="I460" s="46"/>
      <c r="J460" s="46"/>
      <c r="K460" s="84">
        <v>1</v>
      </c>
      <c r="L460" s="46" t="s">
        <v>429</v>
      </c>
      <c r="M460" s="131"/>
      <c r="N460" s="84"/>
    </row>
    <row r="461" spans="1:14">
      <c r="A461" s="46" t="s">
        <v>8</v>
      </c>
      <c r="B461" s="46" t="s">
        <v>205</v>
      </c>
      <c r="C461" s="46"/>
      <c r="D461" s="46">
        <v>1</v>
      </c>
      <c r="E461" s="46"/>
      <c r="F461" s="46"/>
      <c r="G461" s="46"/>
      <c r="H461" s="46"/>
      <c r="I461" s="46"/>
      <c r="J461" s="46"/>
      <c r="K461" s="84"/>
      <c r="L461" s="46"/>
      <c r="M461" s="131"/>
      <c r="N461" s="84"/>
    </row>
    <row r="462" spans="1:14">
      <c r="A462" s="46" t="s">
        <v>8</v>
      </c>
      <c r="B462" s="46" t="s">
        <v>658</v>
      </c>
      <c r="C462" s="46"/>
      <c r="D462" s="46"/>
      <c r="E462" s="46"/>
      <c r="F462" s="46"/>
      <c r="G462" s="46"/>
      <c r="H462" s="46"/>
      <c r="I462" s="46"/>
      <c r="J462" s="46"/>
      <c r="K462" s="84"/>
      <c r="L462" s="46"/>
      <c r="M462" s="131"/>
      <c r="N462" s="84"/>
    </row>
    <row r="463" spans="1:14">
      <c r="A463" s="46" t="s">
        <v>8</v>
      </c>
      <c r="B463" s="46" t="s">
        <v>571</v>
      </c>
      <c r="C463" s="46">
        <v>3</v>
      </c>
      <c r="D463" s="46">
        <v>2</v>
      </c>
      <c r="E463" s="46"/>
      <c r="F463" s="46"/>
      <c r="G463" s="46"/>
      <c r="H463" s="46">
        <v>2</v>
      </c>
      <c r="I463" s="46"/>
      <c r="J463" s="46"/>
      <c r="K463" s="84"/>
      <c r="L463" s="46"/>
      <c r="M463" s="131"/>
      <c r="N463" s="84"/>
    </row>
    <row r="464" spans="1:14">
      <c r="A464" s="46" t="s">
        <v>8</v>
      </c>
      <c r="B464" s="46" t="s">
        <v>206</v>
      </c>
      <c r="C464" s="46">
        <v>4</v>
      </c>
      <c r="D464" s="46">
        <v>3</v>
      </c>
      <c r="E464" s="46">
        <v>1</v>
      </c>
      <c r="F464" s="46" t="s">
        <v>429</v>
      </c>
      <c r="G464" s="46">
        <v>6</v>
      </c>
      <c r="H464" s="46" t="s">
        <v>429</v>
      </c>
      <c r="I464" s="46"/>
      <c r="J464" s="46"/>
      <c r="K464" s="84">
        <v>1</v>
      </c>
      <c r="L464" s="46" t="s">
        <v>429</v>
      </c>
      <c r="M464" s="131"/>
      <c r="N464" s="84"/>
    </row>
    <row r="465" spans="1:14">
      <c r="A465" s="46" t="s">
        <v>8</v>
      </c>
      <c r="B465" s="46" t="s">
        <v>550</v>
      </c>
      <c r="C465" s="46"/>
      <c r="D465" s="46"/>
      <c r="E465" s="46"/>
      <c r="F465" s="46"/>
      <c r="G465" s="46"/>
      <c r="H465" s="46"/>
      <c r="I465" s="46"/>
      <c r="J465" s="46"/>
      <c r="K465" s="84"/>
      <c r="L465" s="46"/>
      <c r="M465" s="131"/>
      <c r="N465" s="84"/>
    </row>
    <row r="466" spans="1:14">
      <c r="A466" s="46" t="s">
        <v>8</v>
      </c>
      <c r="B466" s="46" t="s">
        <v>349</v>
      </c>
      <c r="C466" s="46">
        <v>3</v>
      </c>
      <c r="D466" s="46">
        <v>3</v>
      </c>
      <c r="E466" s="46"/>
      <c r="F466" s="46"/>
      <c r="G466" s="46">
        <v>1</v>
      </c>
      <c r="H466" s="46">
        <v>4</v>
      </c>
      <c r="I466" s="46"/>
      <c r="J466" s="46"/>
      <c r="K466" s="84"/>
      <c r="L466" s="46">
        <v>2</v>
      </c>
      <c r="M466" s="131"/>
      <c r="N466" s="84"/>
    </row>
    <row r="467" spans="1:14">
      <c r="A467" s="46" t="s">
        <v>8</v>
      </c>
      <c r="B467" s="46" t="s">
        <v>207</v>
      </c>
      <c r="C467" s="46">
        <v>1</v>
      </c>
      <c r="D467" s="46">
        <v>2</v>
      </c>
      <c r="E467" s="46"/>
      <c r="F467" s="46"/>
      <c r="G467" s="46">
        <v>2</v>
      </c>
      <c r="H467" s="46" t="s">
        <v>429</v>
      </c>
      <c r="I467" s="46"/>
      <c r="J467" s="46"/>
      <c r="K467" s="84"/>
      <c r="L467" s="46"/>
      <c r="M467" s="131"/>
      <c r="N467" s="84"/>
    </row>
    <row r="468" spans="1:14">
      <c r="A468" s="46" t="s">
        <v>14</v>
      </c>
      <c r="B468" s="46" t="s">
        <v>208</v>
      </c>
      <c r="C468" s="46">
        <v>1</v>
      </c>
      <c r="D468" s="46">
        <v>1</v>
      </c>
      <c r="E468" s="46"/>
      <c r="F468" s="46"/>
      <c r="G468" s="46">
        <v>1</v>
      </c>
      <c r="H468" s="46" t="s">
        <v>429</v>
      </c>
      <c r="I468" s="46"/>
      <c r="J468" s="46"/>
      <c r="K468" s="84"/>
      <c r="L468" s="46"/>
      <c r="M468" s="131"/>
      <c r="N468" s="84"/>
    </row>
    <row r="469" spans="1:14">
      <c r="A469" s="46" t="s">
        <v>14</v>
      </c>
      <c r="B469" s="46" t="s">
        <v>541</v>
      </c>
      <c r="C469" s="46"/>
      <c r="D469" s="46"/>
      <c r="E469" s="46"/>
      <c r="F469" s="46"/>
      <c r="G469" s="46"/>
      <c r="H469" s="46"/>
      <c r="I469" s="46"/>
      <c r="J469" s="46"/>
      <c r="K469" s="84"/>
      <c r="L469" s="46"/>
      <c r="M469" s="131"/>
      <c r="N469" s="84"/>
    </row>
    <row r="470" spans="1:14">
      <c r="A470" s="46" t="s">
        <v>551</v>
      </c>
      <c r="B470" s="46" t="s">
        <v>552</v>
      </c>
      <c r="C470" s="46">
        <v>3</v>
      </c>
      <c r="D470" s="46">
        <v>2</v>
      </c>
      <c r="E470" s="46"/>
      <c r="F470" s="46"/>
      <c r="G470" s="46">
        <v>7</v>
      </c>
      <c r="H470" s="46">
        <v>6</v>
      </c>
      <c r="I470" s="46"/>
      <c r="J470" s="46"/>
      <c r="K470" s="84"/>
      <c r="L470" s="46"/>
      <c r="M470" s="131"/>
      <c r="N470" s="84"/>
    </row>
    <row r="471" spans="1:14">
      <c r="A471" s="46" t="s">
        <v>14</v>
      </c>
      <c r="B471" s="46" t="s">
        <v>210</v>
      </c>
      <c r="C471" s="46"/>
      <c r="D471" s="46">
        <v>2</v>
      </c>
      <c r="E471" s="46"/>
      <c r="F471" s="46"/>
      <c r="G471" s="46">
        <v>6</v>
      </c>
      <c r="H471" s="46">
        <v>3</v>
      </c>
      <c r="I471" s="46"/>
      <c r="J471" s="46"/>
      <c r="K471" s="84"/>
      <c r="L471" s="46"/>
      <c r="M471" s="131"/>
      <c r="N471" s="84"/>
    </row>
    <row r="472" spans="1:14">
      <c r="A472" s="46" t="s">
        <v>14</v>
      </c>
      <c r="B472" s="46" t="s">
        <v>209</v>
      </c>
      <c r="C472" s="46">
        <v>2</v>
      </c>
      <c r="D472" s="46">
        <v>1</v>
      </c>
      <c r="E472" s="46"/>
      <c r="F472" s="46"/>
      <c r="G472" s="46">
        <v>3</v>
      </c>
      <c r="H472" s="46">
        <v>5</v>
      </c>
      <c r="I472" s="46"/>
      <c r="J472" s="46"/>
      <c r="K472" s="84"/>
      <c r="L472" s="46">
        <v>2</v>
      </c>
      <c r="M472" s="131"/>
      <c r="N472" s="84"/>
    </row>
    <row r="473" spans="1:14">
      <c r="A473" s="152" t="s">
        <v>296</v>
      </c>
      <c r="B473" s="152"/>
      <c r="L473" s="28"/>
    </row>
    <row r="474" spans="1:14">
      <c r="A474" s="48" t="s">
        <v>0</v>
      </c>
      <c r="B474" s="48" t="s">
        <v>211</v>
      </c>
      <c r="C474" s="48"/>
      <c r="D474" s="48">
        <v>1</v>
      </c>
      <c r="E474" s="48"/>
      <c r="F474" s="48"/>
      <c r="G474" s="48">
        <v>-23</v>
      </c>
      <c r="H474" s="48">
        <v>-26</v>
      </c>
      <c r="I474" s="48"/>
      <c r="J474" s="48"/>
      <c r="K474" s="88"/>
      <c r="L474" s="48"/>
      <c r="M474" s="135">
        <v>6</v>
      </c>
      <c r="N474" s="88">
        <v>3</v>
      </c>
    </row>
    <row r="475" spans="1:14">
      <c r="A475" s="48" t="s">
        <v>0</v>
      </c>
      <c r="B475" s="48" t="s">
        <v>623</v>
      </c>
      <c r="C475" s="48"/>
      <c r="D475" s="48"/>
      <c r="E475" s="48"/>
      <c r="F475" s="48"/>
      <c r="G475" s="48">
        <v>-6</v>
      </c>
      <c r="H475" s="48">
        <v>-7</v>
      </c>
      <c r="I475" s="48"/>
      <c r="J475" s="48"/>
      <c r="K475" s="88"/>
      <c r="L475" s="48"/>
      <c r="M475" s="135"/>
      <c r="N475" s="88"/>
    </row>
    <row r="476" spans="1:14">
      <c r="A476" s="48" t="s">
        <v>2</v>
      </c>
      <c r="B476" s="48" t="s">
        <v>212</v>
      </c>
      <c r="C476" s="48">
        <v>1</v>
      </c>
      <c r="D476" s="48">
        <v>1</v>
      </c>
      <c r="E476" s="48"/>
      <c r="F476" s="48"/>
      <c r="G476" s="48"/>
      <c r="H476" s="48"/>
      <c r="I476" s="48"/>
      <c r="J476" s="48"/>
      <c r="K476" s="88"/>
      <c r="L476" s="48"/>
      <c r="M476" s="135"/>
      <c r="N476" s="88"/>
    </row>
    <row r="477" spans="1:14">
      <c r="A477" s="48" t="s">
        <v>2</v>
      </c>
      <c r="B477" s="48" t="s">
        <v>213</v>
      </c>
      <c r="C477" s="48"/>
      <c r="D477" s="48"/>
      <c r="E477" s="48">
        <v>1</v>
      </c>
      <c r="F477" s="48" t="s">
        <v>429</v>
      </c>
      <c r="G477" s="48"/>
      <c r="H477" s="48"/>
      <c r="I477" s="48"/>
      <c r="J477" s="48"/>
      <c r="K477" s="88"/>
      <c r="L477" s="48"/>
      <c r="M477" s="135"/>
      <c r="N477" s="88"/>
    </row>
    <row r="478" spans="1:14">
      <c r="A478" s="48" t="s">
        <v>2</v>
      </c>
      <c r="B478" s="48" t="s">
        <v>214</v>
      </c>
      <c r="C478" s="48">
        <v>5</v>
      </c>
      <c r="D478" s="48">
        <v>4</v>
      </c>
      <c r="E478" s="48">
        <v>1</v>
      </c>
      <c r="F478" s="48" t="s">
        <v>429</v>
      </c>
      <c r="G478" s="48"/>
      <c r="H478" s="48"/>
      <c r="I478" s="48"/>
      <c r="J478" s="48"/>
      <c r="K478" s="88"/>
      <c r="L478" s="48"/>
      <c r="M478" s="135"/>
      <c r="N478" s="88"/>
    </row>
    <row r="479" spans="1:14">
      <c r="A479" s="48" t="s">
        <v>2</v>
      </c>
      <c r="B479" s="48" t="s">
        <v>215</v>
      </c>
      <c r="C479" s="48">
        <v>4</v>
      </c>
      <c r="D479" s="48">
        <v>3</v>
      </c>
      <c r="E479" s="48"/>
      <c r="F479" s="48"/>
      <c r="G479" s="48">
        <v>1</v>
      </c>
      <c r="H479" s="48" t="s">
        <v>429</v>
      </c>
      <c r="I479" s="48"/>
      <c r="J479" s="48"/>
      <c r="K479" s="88"/>
      <c r="L479" s="48"/>
      <c r="M479" s="135"/>
      <c r="N479" s="88"/>
    </row>
    <row r="480" spans="1:14">
      <c r="A480" s="48" t="s">
        <v>2</v>
      </c>
      <c r="B480" s="48" t="s">
        <v>598</v>
      </c>
      <c r="C480" s="48"/>
      <c r="D480" s="48"/>
      <c r="E480" s="48"/>
      <c r="F480" s="48"/>
      <c r="G480" s="48"/>
      <c r="H480" s="48"/>
      <c r="I480" s="48"/>
      <c r="J480" s="48"/>
      <c r="K480" s="88"/>
      <c r="L480" s="48"/>
      <c r="M480" s="135"/>
      <c r="N480" s="88"/>
    </row>
    <row r="481" spans="1:14">
      <c r="A481" s="48" t="s">
        <v>2</v>
      </c>
      <c r="B481" s="48" t="s">
        <v>216</v>
      </c>
      <c r="C481" s="48">
        <v>6</v>
      </c>
      <c r="D481" s="48">
        <v>2</v>
      </c>
      <c r="E481" s="48"/>
      <c r="F481" s="48">
        <v>1</v>
      </c>
      <c r="G481" s="48">
        <v>2</v>
      </c>
      <c r="H481" s="48" t="s">
        <v>429</v>
      </c>
      <c r="I481" s="48"/>
      <c r="J481" s="48"/>
      <c r="K481" s="88"/>
      <c r="L481" s="48"/>
      <c r="M481" s="135"/>
      <c r="N481" s="88"/>
    </row>
    <row r="482" spans="1:14">
      <c r="A482" s="48" t="s">
        <v>2</v>
      </c>
      <c r="B482" s="48" t="s">
        <v>217</v>
      </c>
      <c r="C482" s="48">
        <v>3</v>
      </c>
      <c r="D482" s="48">
        <v>5</v>
      </c>
      <c r="E482" s="48">
        <v>1</v>
      </c>
      <c r="F482" s="48" t="s">
        <v>429</v>
      </c>
      <c r="G482" s="48">
        <v>1</v>
      </c>
      <c r="H482" s="48" t="s">
        <v>429</v>
      </c>
      <c r="I482" s="48">
        <v>1</v>
      </c>
      <c r="J482" s="48"/>
      <c r="K482" s="88"/>
      <c r="L482" s="48"/>
      <c r="M482" s="135"/>
      <c r="N482" s="88"/>
    </row>
    <row r="483" spans="1:14">
      <c r="A483" s="48" t="s">
        <v>2</v>
      </c>
      <c r="B483" s="48" t="s">
        <v>218</v>
      </c>
      <c r="C483" s="48">
        <v>3</v>
      </c>
      <c r="D483" s="48">
        <v>1</v>
      </c>
      <c r="E483" s="48"/>
      <c r="F483" s="48"/>
      <c r="G483" s="48">
        <v>1</v>
      </c>
      <c r="H483" s="48" t="s">
        <v>429</v>
      </c>
      <c r="I483" s="48"/>
      <c r="J483" s="48"/>
      <c r="K483" s="88"/>
      <c r="L483" s="48"/>
      <c r="M483" s="135"/>
      <c r="N483" s="88"/>
    </row>
    <row r="484" spans="1:14">
      <c r="A484" s="48" t="s">
        <v>2</v>
      </c>
      <c r="B484" s="48" t="s">
        <v>348</v>
      </c>
      <c r="C484" s="48">
        <v>2</v>
      </c>
      <c r="D484" s="48">
        <v>5</v>
      </c>
      <c r="E484" s="48"/>
      <c r="F484" s="48">
        <v>1</v>
      </c>
      <c r="G484" s="48"/>
      <c r="H484" s="48"/>
      <c r="I484" s="48"/>
      <c r="J484" s="48"/>
      <c r="K484" s="88"/>
      <c r="L484" s="48"/>
      <c r="M484" s="135"/>
      <c r="N484" s="88"/>
    </row>
    <row r="485" spans="1:14">
      <c r="A485" s="48" t="s">
        <v>2</v>
      </c>
      <c r="B485" s="48" t="s">
        <v>611</v>
      </c>
      <c r="C485" s="48"/>
      <c r="D485" s="48"/>
      <c r="E485" s="48"/>
      <c r="F485" s="48"/>
      <c r="G485" s="48"/>
      <c r="H485" s="48"/>
      <c r="I485" s="48"/>
      <c r="J485" s="48"/>
      <c r="K485" s="88"/>
      <c r="L485" s="48"/>
      <c r="M485" s="135"/>
      <c r="N485" s="88"/>
    </row>
    <row r="486" spans="1:14">
      <c r="A486" s="48" t="s">
        <v>8</v>
      </c>
      <c r="B486" s="48" t="s">
        <v>444</v>
      </c>
      <c r="C486" s="48"/>
      <c r="D486" s="48"/>
      <c r="E486" s="48">
        <v>1</v>
      </c>
      <c r="F486" s="48" t="s">
        <v>429</v>
      </c>
      <c r="G486" s="48"/>
      <c r="H486" s="48"/>
      <c r="I486" s="48"/>
      <c r="J486" s="48"/>
      <c r="K486" s="88"/>
      <c r="L486" s="48"/>
      <c r="M486" s="135"/>
      <c r="N486" s="88"/>
    </row>
    <row r="487" spans="1:14">
      <c r="A487" s="48" t="s">
        <v>8</v>
      </c>
      <c r="B487" s="48" t="s">
        <v>391</v>
      </c>
      <c r="C487" s="48">
        <v>1</v>
      </c>
      <c r="D487" s="48" t="s">
        <v>429</v>
      </c>
      <c r="E487" s="48"/>
      <c r="F487" s="48"/>
      <c r="G487" s="48"/>
      <c r="H487" s="48"/>
      <c r="I487" s="48"/>
      <c r="J487" s="48"/>
      <c r="K487" s="88"/>
      <c r="L487" s="48"/>
      <c r="M487" s="135"/>
      <c r="N487" s="88"/>
    </row>
    <row r="488" spans="1:14">
      <c r="A488" s="48" t="s">
        <v>8</v>
      </c>
      <c r="B488" s="48" t="s">
        <v>219</v>
      </c>
      <c r="C488" s="48">
        <v>1</v>
      </c>
      <c r="D488" s="48" t="s">
        <v>429</v>
      </c>
      <c r="E488" s="48"/>
      <c r="F488" s="48"/>
      <c r="G488" s="48"/>
      <c r="H488" s="48"/>
      <c r="I488" s="48"/>
      <c r="J488" s="48"/>
      <c r="K488" s="88"/>
      <c r="L488" s="48"/>
      <c r="M488" s="135"/>
      <c r="N488" s="88"/>
    </row>
    <row r="489" spans="1:14">
      <c r="A489" s="48" t="s">
        <v>8</v>
      </c>
      <c r="B489" s="48" t="s">
        <v>443</v>
      </c>
      <c r="C489" s="48"/>
      <c r="D489" s="48">
        <v>1</v>
      </c>
      <c r="E489" s="48"/>
      <c r="F489" s="48"/>
      <c r="G489" s="48"/>
      <c r="H489" s="48"/>
      <c r="I489" s="48"/>
      <c r="J489" s="48"/>
      <c r="K489" s="88"/>
      <c r="L489" s="48"/>
      <c r="M489" s="135"/>
      <c r="N489" s="88"/>
    </row>
    <row r="490" spans="1:14">
      <c r="A490" s="48" t="s">
        <v>8</v>
      </c>
      <c r="B490" s="48" t="s">
        <v>491</v>
      </c>
      <c r="C490" s="48"/>
      <c r="D490" s="48">
        <v>1</v>
      </c>
      <c r="E490" s="48"/>
      <c r="F490" s="48"/>
      <c r="G490" s="48"/>
      <c r="H490" s="48"/>
      <c r="I490" s="48"/>
      <c r="J490" s="48"/>
      <c r="K490" s="88"/>
      <c r="L490" s="48"/>
      <c r="M490" s="135"/>
      <c r="N490" s="88"/>
    </row>
    <row r="491" spans="1:14">
      <c r="A491" s="48" t="s">
        <v>8</v>
      </c>
      <c r="B491" s="48" t="s">
        <v>220</v>
      </c>
      <c r="C491" s="48">
        <v>5</v>
      </c>
      <c r="D491" s="48">
        <v>2</v>
      </c>
      <c r="E491" s="48">
        <v>1</v>
      </c>
      <c r="F491" s="48"/>
      <c r="G491" s="48">
        <v>1</v>
      </c>
      <c r="H491" s="48" t="s">
        <v>429</v>
      </c>
      <c r="I491" s="48"/>
      <c r="J491" s="48"/>
      <c r="K491" s="88"/>
      <c r="L491" s="48"/>
      <c r="M491" s="135"/>
      <c r="N491" s="88"/>
    </row>
    <row r="492" spans="1:14">
      <c r="A492" s="48" t="s">
        <v>8</v>
      </c>
      <c r="B492" s="48" t="s">
        <v>622</v>
      </c>
      <c r="C492" s="48"/>
      <c r="D492" s="48"/>
      <c r="E492" s="48"/>
      <c r="F492" s="48"/>
      <c r="G492" s="48"/>
      <c r="H492" s="48"/>
      <c r="I492" s="48"/>
      <c r="J492" s="48"/>
      <c r="K492" s="88"/>
      <c r="L492" s="48"/>
      <c r="M492" s="135"/>
      <c r="N492" s="88"/>
    </row>
    <row r="493" spans="1:14">
      <c r="A493" s="48" t="s">
        <v>8</v>
      </c>
      <c r="B493" s="48" t="s">
        <v>546</v>
      </c>
      <c r="C493" s="48"/>
      <c r="D493" s="48"/>
      <c r="E493" s="48"/>
      <c r="F493" s="48"/>
      <c r="G493" s="48"/>
      <c r="H493" s="48"/>
      <c r="I493" s="48"/>
      <c r="J493" s="48"/>
      <c r="K493" s="88"/>
      <c r="L493" s="48"/>
      <c r="M493" s="135"/>
      <c r="N493" s="88"/>
    </row>
    <row r="494" spans="1:14">
      <c r="A494" s="48" t="s">
        <v>8</v>
      </c>
      <c r="B494" s="48" t="s">
        <v>221</v>
      </c>
      <c r="C494" s="48">
        <v>3</v>
      </c>
      <c r="D494" s="48">
        <v>4</v>
      </c>
      <c r="E494" s="48"/>
      <c r="F494" s="48"/>
      <c r="G494" s="48"/>
      <c r="H494" s="48"/>
      <c r="I494" s="48"/>
      <c r="J494" s="48"/>
      <c r="K494" s="88"/>
      <c r="L494" s="48"/>
      <c r="M494" s="135"/>
      <c r="N494" s="88"/>
    </row>
    <row r="495" spans="1:14">
      <c r="A495" s="48" t="s">
        <v>8</v>
      </c>
      <c r="B495" s="48" t="s">
        <v>347</v>
      </c>
      <c r="C495" s="48"/>
      <c r="D495" s="48">
        <v>1</v>
      </c>
      <c r="E495" s="48"/>
      <c r="F495" s="48"/>
      <c r="G495" s="48">
        <v>1</v>
      </c>
      <c r="H495" s="48">
        <v>1</v>
      </c>
      <c r="I495" s="48"/>
      <c r="J495" s="48"/>
      <c r="K495" s="88"/>
      <c r="L495" s="48"/>
      <c r="M495" s="135"/>
      <c r="N495" s="88"/>
    </row>
    <row r="496" spans="1:14">
      <c r="A496" s="48" t="s">
        <v>8</v>
      </c>
      <c r="B496" s="48" t="s">
        <v>557</v>
      </c>
      <c r="C496" s="48"/>
      <c r="D496" s="48"/>
      <c r="E496" s="48"/>
      <c r="F496" s="48"/>
      <c r="G496" s="48"/>
      <c r="H496" s="48"/>
      <c r="I496" s="48"/>
      <c r="J496" s="48"/>
      <c r="K496" s="88"/>
      <c r="L496" s="48"/>
      <c r="M496" s="135"/>
      <c r="N496" s="88"/>
    </row>
    <row r="497" spans="1:14">
      <c r="A497" s="48" t="s">
        <v>8</v>
      </c>
      <c r="B497" s="48" t="s">
        <v>69</v>
      </c>
      <c r="C497" s="48"/>
      <c r="D497" s="48"/>
      <c r="E497" s="48"/>
      <c r="F497" s="48"/>
      <c r="G497" s="48"/>
      <c r="H497" s="48"/>
      <c r="I497" s="48"/>
      <c r="J497" s="48"/>
      <c r="K497" s="88"/>
      <c r="L497" s="48"/>
      <c r="M497" s="135"/>
      <c r="N497" s="88"/>
    </row>
    <row r="498" spans="1:14">
      <c r="A498" s="48" t="s">
        <v>8</v>
      </c>
      <c r="B498" s="48" t="s">
        <v>222</v>
      </c>
      <c r="C498" s="48">
        <v>3</v>
      </c>
      <c r="D498" s="48" t="s">
        <v>429</v>
      </c>
      <c r="E498" s="48">
        <v>1</v>
      </c>
      <c r="F498" s="48" t="s">
        <v>429</v>
      </c>
      <c r="G498" s="48">
        <v>4</v>
      </c>
      <c r="H498" s="48">
        <v>1</v>
      </c>
      <c r="I498" s="48"/>
      <c r="J498" s="48"/>
      <c r="K498" s="88"/>
      <c r="L498" s="48"/>
      <c r="M498" s="135"/>
      <c r="N498" s="88"/>
    </row>
    <row r="499" spans="1:14">
      <c r="A499" s="48" t="s">
        <v>8</v>
      </c>
      <c r="B499" s="48" t="s">
        <v>442</v>
      </c>
      <c r="C499" s="48">
        <v>1</v>
      </c>
      <c r="D499" s="48">
        <v>2</v>
      </c>
      <c r="E499" s="48"/>
      <c r="F499" s="48"/>
      <c r="G499" s="48">
        <v>1</v>
      </c>
      <c r="H499" s="48" t="s">
        <v>429</v>
      </c>
      <c r="I499" s="48"/>
      <c r="J499" s="48"/>
      <c r="K499" s="88"/>
      <c r="L499" s="48"/>
      <c r="M499" s="135"/>
      <c r="N499" s="88"/>
    </row>
    <row r="500" spans="1:14">
      <c r="A500" s="48" t="s">
        <v>14</v>
      </c>
      <c r="B500" s="48" t="s">
        <v>223</v>
      </c>
      <c r="C500" s="48">
        <v>2</v>
      </c>
      <c r="D500" s="48">
        <v>6</v>
      </c>
      <c r="E500" s="48">
        <v>1</v>
      </c>
      <c r="F500" s="48" t="s">
        <v>429</v>
      </c>
      <c r="G500" s="48">
        <v>8</v>
      </c>
      <c r="H500" s="48">
        <v>4</v>
      </c>
      <c r="I500" s="48"/>
      <c r="J500" s="48" t="s">
        <v>429</v>
      </c>
      <c r="K500" s="88">
        <v>2</v>
      </c>
      <c r="L500" s="48">
        <v>1</v>
      </c>
      <c r="M500" s="135"/>
      <c r="N500" s="88"/>
    </row>
    <row r="501" spans="1:14">
      <c r="A501" s="48" t="s">
        <v>14</v>
      </c>
      <c r="B501" s="48" t="s">
        <v>224</v>
      </c>
      <c r="C501" s="48">
        <v>4</v>
      </c>
      <c r="D501" s="48">
        <v>2</v>
      </c>
      <c r="E501" s="48"/>
      <c r="F501" s="48"/>
      <c r="G501" s="48">
        <v>3</v>
      </c>
      <c r="H501" s="48">
        <v>6</v>
      </c>
      <c r="I501" s="48"/>
      <c r="J501" s="48"/>
      <c r="K501" s="88"/>
      <c r="L501" s="48"/>
      <c r="M501" s="135"/>
      <c r="N501" s="88"/>
    </row>
    <row r="502" spans="1:14">
      <c r="A502" s="48" t="s">
        <v>14</v>
      </c>
      <c r="B502" s="48" t="s">
        <v>58</v>
      </c>
      <c r="C502" s="48"/>
      <c r="D502" s="48"/>
      <c r="E502" s="48">
        <v>1</v>
      </c>
      <c r="F502" s="48" t="s">
        <v>429</v>
      </c>
      <c r="G502" s="48"/>
      <c r="H502" s="48">
        <v>1</v>
      </c>
      <c r="I502" s="48"/>
      <c r="J502" s="48"/>
      <c r="K502" s="88">
        <v>1</v>
      </c>
      <c r="L502" s="48" t="s">
        <v>429</v>
      </c>
      <c r="M502" s="135"/>
      <c r="N502" s="88"/>
    </row>
    <row r="503" spans="1:14">
      <c r="A503" s="48" t="s">
        <v>14</v>
      </c>
      <c r="B503" s="48" t="s">
        <v>392</v>
      </c>
      <c r="C503" s="48">
        <v>1</v>
      </c>
      <c r="D503" s="48">
        <v>3</v>
      </c>
      <c r="E503" s="48"/>
      <c r="F503" s="48"/>
      <c r="G503" s="48">
        <v>1</v>
      </c>
      <c r="H503" s="48">
        <v>4</v>
      </c>
      <c r="I503" s="48"/>
      <c r="J503" s="48"/>
      <c r="K503" s="88"/>
      <c r="L503" s="48"/>
      <c r="M503" s="135"/>
      <c r="N503" s="88"/>
    </row>
    <row r="504" spans="1:14">
      <c r="A504" s="48" t="s">
        <v>14</v>
      </c>
      <c r="B504" s="48" t="s">
        <v>168</v>
      </c>
      <c r="C504" s="48">
        <v>1</v>
      </c>
      <c r="D504" s="48" t="s">
        <v>429</v>
      </c>
      <c r="E504" s="48"/>
      <c r="F504" s="48"/>
      <c r="G504" s="48"/>
      <c r="H504" s="48"/>
      <c r="I504" s="48"/>
      <c r="J504" s="48"/>
      <c r="K504" s="88"/>
      <c r="L504" s="48"/>
      <c r="M504" s="135"/>
      <c r="N504" s="88"/>
    </row>
    <row r="505" spans="1:14">
      <c r="A505" s="48" t="s">
        <v>14</v>
      </c>
      <c r="B505" s="48" t="s">
        <v>390</v>
      </c>
      <c r="C505" s="48">
        <v>2</v>
      </c>
      <c r="D505" s="48">
        <v>1</v>
      </c>
      <c r="E505" s="48"/>
      <c r="F505" s="48"/>
      <c r="G505" s="48">
        <v>1</v>
      </c>
      <c r="H505" s="48">
        <v>1</v>
      </c>
      <c r="I505" s="48"/>
      <c r="J505" s="48"/>
      <c r="K505" s="88"/>
      <c r="L505" s="48">
        <v>1</v>
      </c>
      <c r="M505" s="135"/>
      <c r="N505" s="88"/>
    </row>
    <row r="506" spans="1:14">
      <c r="A506" s="48" t="s">
        <v>14</v>
      </c>
      <c r="B506" s="48" t="s">
        <v>346</v>
      </c>
      <c r="C506" s="48">
        <v>2</v>
      </c>
      <c r="D506" s="48" t="s">
        <v>429</v>
      </c>
      <c r="E506" s="48"/>
      <c r="F506" s="48"/>
      <c r="G506" s="48">
        <v>2</v>
      </c>
      <c r="H506" s="48">
        <v>1</v>
      </c>
      <c r="I506" s="48"/>
      <c r="J506" s="48"/>
      <c r="K506" s="88"/>
      <c r="L506" s="48"/>
      <c r="M506" s="135"/>
      <c r="N506" s="88"/>
    </row>
    <row r="507" spans="1:14">
      <c r="A507" s="153" t="s">
        <v>297</v>
      </c>
      <c r="B507" s="153"/>
      <c r="L507" s="28"/>
    </row>
    <row r="508" spans="1:14">
      <c r="A508" s="50" t="s">
        <v>0</v>
      </c>
      <c r="B508" s="50" t="s">
        <v>467</v>
      </c>
      <c r="C508" s="50">
        <v>3</v>
      </c>
      <c r="D508" s="50" t="s">
        <v>429</v>
      </c>
      <c r="E508" s="50"/>
      <c r="F508" s="50"/>
      <c r="G508" s="50">
        <v>-28</v>
      </c>
      <c r="H508" s="50">
        <v>-27</v>
      </c>
      <c r="I508" s="50"/>
      <c r="J508" s="50"/>
      <c r="K508" s="50">
        <v>1</v>
      </c>
      <c r="L508" s="50">
        <v>1</v>
      </c>
      <c r="M508" s="136">
        <v>2</v>
      </c>
      <c r="N508" s="50">
        <v>3</v>
      </c>
    </row>
    <row r="509" spans="1:14">
      <c r="A509" s="50" t="s">
        <v>0</v>
      </c>
      <c r="B509" s="50" t="s">
        <v>389</v>
      </c>
      <c r="C509" s="50"/>
      <c r="D509" s="50"/>
      <c r="E509" s="50"/>
      <c r="F509" s="50"/>
      <c r="G509" s="50">
        <v>-7</v>
      </c>
      <c r="H509" s="50">
        <v>-4</v>
      </c>
      <c r="I509" s="50"/>
      <c r="J509" s="50"/>
      <c r="K509" s="89"/>
      <c r="L509" s="50"/>
      <c r="M509" s="137"/>
      <c r="N509" s="89"/>
    </row>
    <row r="510" spans="1:14">
      <c r="A510" s="50" t="s">
        <v>0</v>
      </c>
      <c r="B510" s="50" t="s">
        <v>225</v>
      </c>
      <c r="C510" s="50"/>
      <c r="D510" s="50">
        <v>1</v>
      </c>
      <c r="E510" s="50"/>
      <c r="F510" s="50"/>
      <c r="G510" s="50">
        <v>-4</v>
      </c>
      <c r="H510" s="50">
        <v>-2</v>
      </c>
      <c r="I510" s="50">
        <v>1</v>
      </c>
      <c r="J510" s="50" t="s">
        <v>429</v>
      </c>
      <c r="K510" s="90"/>
      <c r="L510" s="50"/>
      <c r="M510" s="138"/>
      <c r="N510" s="90"/>
    </row>
    <row r="511" spans="1:14">
      <c r="A511" s="50" t="s">
        <v>2</v>
      </c>
      <c r="B511" s="50" t="s">
        <v>388</v>
      </c>
      <c r="C511" s="50"/>
      <c r="D511" s="50"/>
      <c r="E511" s="50"/>
      <c r="F511" s="50"/>
      <c r="G511" s="50"/>
      <c r="H511" s="50"/>
      <c r="I511" s="50"/>
      <c r="J511" s="50"/>
      <c r="K511" s="90"/>
      <c r="L511" s="50"/>
      <c r="M511" s="138"/>
      <c r="N511" s="90"/>
    </row>
    <row r="512" spans="1:14">
      <c r="A512" s="50" t="s">
        <v>2</v>
      </c>
      <c r="B512" s="50" t="s">
        <v>468</v>
      </c>
      <c r="C512" s="50">
        <v>2</v>
      </c>
      <c r="D512" s="50">
        <v>4</v>
      </c>
      <c r="E512" s="50">
        <v>1</v>
      </c>
      <c r="F512" s="50" t="s">
        <v>429</v>
      </c>
      <c r="G512" s="50"/>
      <c r="H512" s="50"/>
      <c r="I512" s="50"/>
      <c r="J512" s="50"/>
      <c r="K512" s="90"/>
      <c r="L512" s="50"/>
      <c r="M512" s="138"/>
      <c r="N512" s="90"/>
    </row>
    <row r="513" spans="1:14">
      <c r="A513" s="50" t="s">
        <v>2</v>
      </c>
      <c r="B513" s="50" t="s">
        <v>32</v>
      </c>
      <c r="C513" s="50">
        <v>4</v>
      </c>
      <c r="D513" s="50">
        <v>1</v>
      </c>
      <c r="E513" s="50"/>
      <c r="F513" s="50"/>
      <c r="G513" s="50"/>
      <c r="H513" s="50"/>
      <c r="I513" s="50"/>
      <c r="J513" s="50"/>
      <c r="K513" s="90"/>
      <c r="L513" s="50"/>
      <c r="M513" s="138"/>
      <c r="N513" s="90"/>
    </row>
    <row r="514" spans="1:14">
      <c r="A514" s="50" t="s">
        <v>2</v>
      </c>
      <c r="B514" s="50" t="s">
        <v>445</v>
      </c>
      <c r="C514" s="50">
        <v>2</v>
      </c>
      <c r="D514" s="50">
        <v>1</v>
      </c>
      <c r="E514" s="50"/>
      <c r="F514" s="50"/>
      <c r="G514" s="50"/>
      <c r="H514" s="50"/>
      <c r="I514" s="50"/>
      <c r="J514" s="50"/>
      <c r="K514" s="90"/>
      <c r="L514" s="50"/>
      <c r="M514" s="138"/>
      <c r="N514" s="90"/>
    </row>
    <row r="515" spans="1:14">
      <c r="A515" s="50" t="s">
        <v>2</v>
      </c>
      <c r="B515" s="50" t="s">
        <v>396</v>
      </c>
      <c r="C515" s="50">
        <v>1</v>
      </c>
      <c r="D515" s="50">
        <v>2</v>
      </c>
      <c r="E515" s="50"/>
      <c r="F515" s="50">
        <v>1</v>
      </c>
      <c r="G515" s="50"/>
      <c r="H515" s="50"/>
      <c r="I515" s="50"/>
      <c r="J515" s="50">
        <v>1</v>
      </c>
      <c r="K515" s="90"/>
      <c r="L515" s="50"/>
      <c r="M515" s="138"/>
      <c r="N515" s="90"/>
    </row>
    <row r="516" spans="1:14">
      <c r="A516" s="50" t="s">
        <v>2</v>
      </c>
      <c r="B516" s="50" t="s">
        <v>226</v>
      </c>
      <c r="C516" s="50">
        <v>4</v>
      </c>
      <c r="D516" s="50">
        <v>5</v>
      </c>
      <c r="E516" s="50"/>
      <c r="F516" s="50"/>
      <c r="G516" s="50"/>
      <c r="H516" s="50"/>
      <c r="I516" s="50"/>
      <c r="J516" s="50"/>
      <c r="K516" s="90"/>
      <c r="L516" s="50"/>
      <c r="M516" s="138"/>
      <c r="N516" s="90"/>
    </row>
    <row r="517" spans="1:14">
      <c r="A517" s="50" t="s">
        <v>2</v>
      </c>
      <c r="B517" s="50" t="s">
        <v>469</v>
      </c>
      <c r="C517" s="50">
        <v>2</v>
      </c>
      <c r="D517" s="50">
        <v>2</v>
      </c>
      <c r="E517" s="50"/>
      <c r="F517" s="50"/>
      <c r="G517" s="50">
        <v>1</v>
      </c>
      <c r="H517" s="50"/>
      <c r="I517" s="50"/>
      <c r="J517" s="50">
        <v>1</v>
      </c>
      <c r="K517" s="90"/>
      <c r="L517" s="50"/>
      <c r="M517" s="138"/>
      <c r="N517" s="90"/>
    </row>
    <row r="518" spans="1:14">
      <c r="A518" s="50" t="s">
        <v>2</v>
      </c>
      <c r="B518" s="50" t="s">
        <v>89</v>
      </c>
      <c r="C518" s="50"/>
      <c r="D518" s="50">
        <v>1</v>
      </c>
      <c r="E518" s="50"/>
      <c r="F518" s="50"/>
      <c r="G518" s="50"/>
      <c r="H518" s="50"/>
      <c r="I518" s="50">
        <v>1</v>
      </c>
      <c r="J518" s="50" t="s">
        <v>429</v>
      </c>
      <c r="K518" s="90"/>
      <c r="L518" s="50"/>
      <c r="M518" s="138"/>
      <c r="N518" s="90"/>
    </row>
    <row r="519" spans="1:14">
      <c r="A519" s="50" t="s">
        <v>2</v>
      </c>
      <c r="B519" s="50" t="s">
        <v>470</v>
      </c>
      <c r="C519" s="50"/>
      <c r="D519" s="50">
        <v>1</v>
      </c>
      <c r="E519" s="50"/>
      <c r="F519" s="50"/>
      <c r="G519" s="50"/>
      <c r="H519" s="50">
        <v>1</v>
      </c>
      <c r="I519" s="50"/>
      <c r="J519" s="50"/>
      <c r="K519" s="90"/>
      <c r="L519" s="50"/>
      <c r="M519" s="138"/>
      <c r="N519" s="90"/>
    </row>
    <row r="520" spans="1:14">
      <c r="A520" s="50" t="s">
        <v>2</v>
      </c>
      <c r="B520" s="50" t="s">
        <v>352</v>
      </c>
      <c r="C520" s="50">
        <v>2</v>
      </c>
      <c r="D520" s="50">
        <v>1</v>
      </c>
      <c r="E520" s="50"/>
      <c r="F520" s="50"/>
      <c r="G520" s="50"/>
      <c r="H520" s="50"/>
      <c r="I520" s="50"/>
      <c r="J520" s="50"/>
      <c r="K520" s="90"/>
      <c r="L520" s="50"/>
      <c r="M520" s="138"/>
      <c r="N520" s="90"/>
    </row>
    <row r="521" spans="1:14">
      <c r="A521" s="50" t="s">
        <v>2</v>
      </c>
      <c r="B521" s="50" t="s">
        <v>446</v>
      </c>
      <c r="C521" s="50"/>
      <c r="D521" s="50"/>
      <c r="E521" s="50"/>
      <c r="F521" s="50"/>
      <c r="G521" s="50"/>
      <c r="H521" s="50"/>
      <c r="I521" s="50">
        <v>1</v>
      </c>
      <c r="J521" s="50" t="s">
        <v>429</v>
      </c>
      <c r="K521" s="90"/>
      <c r="L521" s="50"/>
      <c r="M521" s="138"/>
      <c r="N521" s="90"/>
    </row>
    <row r="522" spans="1:14">
      <c r="A522" s="50" t="s">
        <v>2</v>
      </c>
      <c r="B522" s="50" t="s">
        <v>351</v>
      </c>
      <c r="C522" s="50"/>
      <c r="D522" s="50">
        <v>3</v>
      </c>
      <c r="E522" s="50"/>
      <c r="F522" s="50"/>
      <c r="G522" s="50"/>
      <c r="H522" s="50"/>
      <c r="I522" s="50"/>
      <c r="J522" s="50"/>
      <c r="K522" s="90"/>
      <c r="L522" s="50"/>
      <c r="M522" s="138"/>
      <c r="N522" s="90"/>
    </row>
    <row r="523" spans="1:14">
      <c r="A523" s="50" t="s">
        <v>2</v>
      </c>
      <c r="B523" s="50" t="s">
        <v>227</v>
      </c>
      <c r="C523" s="50">
        <v>1</v>
      </c>
      <c r="D523" s="50" t="s">
        <v>429</v>
      </c>
      <c r="E523" s="50"/>
      <c r="F523" s="50"/>
      <c r="G523" s="50"/>
      <c r="H523" s="50"/>
      <c r="I523" s="50"/>
      <c r="J523" s="50"/>
      <c r="K523" s="90"/>
      <c r="L523" s="50"/>
      <c r="M523" s="138"/>
      <c r="N523" s="90"/>
    </row>
    <row r="524" spans="1:14">
      <c r="A524" s="50" t="s">
        <v>2</v>
      </c>
      <c r="B524" s="50" t="s">
        <v>228</v>
      </c>
      <c r="C524" s="50"/>
      <c r="D524" s="50"/>
      <c r="E524" s="50"/>
      <c r="F524" s="50"/>
      <c r="G524" s="50"/>
      <c r="H524" s="50"/>
      <c r="I524" s="50"/>
      <c r="J524" s="50"/>
      <c r="K524" s="90"/>
      <c r="L524" s="50"/>
      <c r="M524" s="138"/>
      <c r="N524" s="90"/>
    </row>
    <row r="525" spans="1:14">
      <c r="A525" s="50" t="s">
        <v>2</v>
      </c>
      <c r="B525" s="50" t="s">
        <v>229</v>
      </c>
      <c r="C525" s="50">
        <v>2</v>
      </c>
      <c r="D525" s="50" t="s">
        <v>429</v>
      </c>
      <c r="E525" s="50"/>
      <c r="F525" s="50"/>
      <c r="G525" s="50"/>
      <c r="H525" s="50"/>
      <c r="I525" s="50"/>
      <c r="J525" s="50"/>
      <c r="K525" s="90"/>
      <c r="L525" s="50"/>
      <c r="M525" s="138"/>
      <c r="N525" s="90"/>
    </row>
    <row r="526" spans="1:14">
      <c r="A526" s="50" t="s">
        <v>8</v>
      </c>
      <c r="B526" s="50" t="s">
        <v>369</v>
      </c>
      <c r="C526" s="50"/>
      <c r="D526" s="50">
        <v>3</v>
      </c>
      <c r="E526" s="50"/>
      <c r="F526" s="50"/>
      <c r="G526" s="50">
        <v>1</v>
      </c>
      <c r="H526" s="50" t="s">
        <v>429</v>
      </c>
      <c r="I526" s="50"/>
      <c r="J526" s="50"/>
      <c r="K526" s="90"/>
      <c r="L526" s="50"/>
      <c r="M526" s="138"/>
      <c r="N526" s="90"/>
    </row>
    <row r="527" spans="1:14">
      <c r="A527" s="50" t="s">
        <v>8</v>
      </c>
      <c r="B527" s="50" t="s">
        <v>246</v>
      </c>
      <c r="C527" s="50"/>
      <c r="D527" s="50"/>
      <c r="E527" s="50"/>
      <c r="F527" s="50"/>
      <c r="G527" s="50"/>
      <c r="H527" s="50"/>
      <c r="I527" s="50"/>
      <c r="J527" s="50"/>
      <c r="K527" s="90"/>
      <c r="L527" s="50"/>
      <c r="M527" s="138"/>
      <c r="N527" s="90"/>
    </row>
    <row r="528" spans="1:14">
      <c r="A528" s="50" t="s">
        <v>8</v>
      </c>
      <c r="B528" s="50" t="s">
        <v>345</v>
      </c>
      <c r="C528" s="50"/>
      <c r="D528" s="50"/>
      <c r="E528" s="50"/>
      <c r="F528" s="50"/>
      <c r="G528" s="50"/>
      <c r="H528" s="50"/>
      <c r="I528" s="50"/>
      <c r="J528" s="50"/>
      <c r="K528" s="90"/>
      <c r="L528" s="50"/>
      <c r="M528" s="138"/>
      <c r="N528" s="90"/>
    </row>
    <row r="529" spans="1:14">
      <c r="A529" s="50" t="s">
        <v>8</v>
      </c>
      <c r="B529" s="50" t="s">
        <v>230</v>
      </c>
      <c r="C529" s="50">
        <v>1</v>
      </c>
      <c r="D529" s="50">
        <v>2</v>
      </c>
      <c r="E529" s="50"/>
      <c r="F529" s="50"/>
      <c r="G529" s="50"/>
      <c r="H529" s="50"/>
      <c r="I529" s="50"/>
      <c r="J529" s="50"/>
      <c r="K529" s="90"/>
      <c r="L529" s="50"/>
      <c r="M529" s="138"/>
      <c r="N529" s="90"/>
    </row>
    <row r="530" spans="1:14">
      <c r="A530" s="50" t="s">
        <v>8</v>
      </c>
      <c r="B530" s="50" t="s">
        <v>231</v>
      </c>
      <c r="C530" s="50"/>
      <c r="D530" s="50">
        <v>2</v>
      </c>
      <c r="E530" s="50"/>
      <c r="F530" s="50"/>
      <c r="G530" s="50"/>
      <c r="H530" s="50"/>
      <c r="I530" s="50"/>
      <c r="J530" s="50"/>
      <c r="K530" s="90"/>
      <c r="L530" s="50"/>
      <c r="M530" s="138"/>
      <c r="N530" s="90"/>
    </row>
    <row r="531" spans="1:14">
      <c r="A531" s="50" t="s">
        <v>8</v>
      </c>
      <c r="B531" s="50" t="s">
        <v>232</v>
      </c>
      <c r="C531" s="50">
        <v>4</v>
      </c>
      <c r="D531" s="50">
        <v>4</v>
      </c>
      <c r="E531" s="50"/>
      <c r="F531" s="50">
        <v>1</v>
      </c>
      <c r="G531" s="50"/>
      <c r="H531" s="50"/>
      <c r="I531" s="50"/>
      <c r="J531" s="50"/>
      <c r="K531" s="90"/>
      <c r="L531" s="50"/>
      <c r="M531" s="138"/>
      <c r="N531" s="90"/>
    </row>
    <row r="532" spans="1:14">
      <c r="A532" s="50" t="s">
        <v>8</v>
      </c>
      <c r="B532" s="50" t="s">
        <v>505</v>
      </c>
      <c r="C532" s="50">
        <v>3</v>
      </c>
      <c r="D532" s="50" t="s">
        <v>429</v>
      </c>
      <c r="E532" s="50"/>
      <c r="F532" s="50"/>
      <c r="G532" s="50"/>
      <c r="H532" s="50"/>
      <c r="I532" s="50"/>
      <c r="J532" s="50"/>
      <c r="K532" s="90"/>
      <c r="L532" s="50"/>
      <c r="M532" s="138"/>
      <c r="N532" s="90"/>
    </row>
    <row r="533" spans="1:14">
      <c r="A533" s="50" t="s">
        <v>8</v>
      </c>
      <c r="B533" s="50" t="s">
        <v>233</v>
      </c>
      <c r="C533" s="50">
        <v>2</v>
      </c>
      <c r="D533" s="50">
        <v>3</v>
      </c>
      <c r="E533" s="50"/>
      <c r="F533" s="50"/>
      <c r="G533" s="50">
        <v>1</v>
      </c>
      <c r="H533" s="50" t="s">
        <v>429</v>
      </c>
      <c r="I533" s="50"/>
      <c r="J533" s="50"/>
      <c r="K533" s="90"/>
      <c r="L533" s="50"/>
      <c r="M533" s="138"/>
      <c r="N533" s="90"/>
    </row>
    <row r="534" spans="1:14">
      <c r="A534" s="50" t="s">
        <v>8</v>
      </c>
      <c r="B534" s="50" t="s">
        <v>387</v>
      </c>
      <c r="C534" s="50">
        <v>1</v>
      </c>
      <c r="D534" s="50" t="s">
        <v>429</v>
      </c>
      <c r="E534" s="50"/>
      <c r="F534" s="50"/>
      <c r="G534" s="50">
        <v>1</v>
      </c>
      <c r="H534" s="50" t="s">
        <v>429</v>
      </c>
      <c r="I534" s="50"/>
      <c r="J534" s="50"/>
      <c r="K534" s="90"/>
      <c r="L534" s="50"/>
      <c r="M534" s="138"/>
      <c r="N534" s="90"/>
    </row>
    <row r="535" spans="1:14">
      <c r="A535" s="50" t="s">
        <v>14</v>
      </c>
      <c r="B535" s="50" t="s">
        <v>234</v>
      </c>
      <c r="C535" s="50"/>
      <c r="D535" s="50"/>
      <c r="E535" s="50"/>
      <c r="F535" s="50"/>
      <c r="G535" s="50"/>
      <c r="H535" s="50"/>
      <c r="I535" s="50"/>
      <c r="J535" s="50"/>
      <c r="K535" s="90"/>
      <c r="L535" s="50"/>
      <c r="M535" s="138"/>
      <c r="N535" s="90"/>
    </row>
    <row r="536" spans="1:14">
      <c r="A536" s="50" t="s">
        <v>14</v>
      </c>
      <c r="B536" s="50" t="s">
        <v>471</v>
      </c>
      <c r="C536" s="50">
        <v>5</v>
      </c>
      <c r="D536" s="50">
        <v>6</v>
      </c>
      <c r="E536" s="50">
        <v>1</v>
      </c>
      <c r="F536" s="50" t="s">
        <v>429</v>
      </c>
      <c r="G536" s="50">
        <v>6</v>
      </c>
      <c r="H536" s="50">
        <v>10</v>
      </c>
      <c r="I536" s="50"/>
      <c r="J536" s="50"/>
      <c r="K536" s="90">
        <v>1</v>
      </c>
      <c r="L536" s="50">
        <v>5</v>
      </c>
      <c r="M536" s="138"/>
      <c r="N536" s="90"/>
    </row>
    <row r="537" spans="1:14">
      <c r="A537" s="50" t="s">
        <v>14</v>
      </c>
      <c r="B537" s="50" t="s">
        <v>238</v>
      </c>
      <c r="C537" s="50"/>
      <c r="D537" s="50">
        <v>1</v>
      </c>
      <c r="E537" s="50"/>
      <c r="F537" s="50"/>
      <c r="G537" s="50"/>
      <c r="H537" s="50"/>
      <c r="I537" s="50"/>
      <c r="J537" s="50"/>
      <c r="K537" s="90"/>
      <c r="L537" s="50"/>
      <c r="M537" s="138"/>
      <c r="N537" s="90"/>
    </row>
    <row r="538" spans="1:14">
      <c r="A538" s="50" t="s">
        <v>14</v>
      </c>
      <c r="B538" s="50" t="s">
        <v>140</v>
      </c>
      <c r="C538" s="50"/>
      <c r="D538" s="50"/>
      <c r="E538" s="50"/>
      <c r="F538" s="50"/>
      <c r="G538" s="50"/>
      <c r="H538" s="50">
        <v>1</v>
      </c>
      <c r="I538" s="50"/>
      <c r="J538" s="50"/>
      <c r="K538" s="90"/>
      <c r="L538" s="50">
        <v>1</v>
      </c>
      <c r="M538" s="138"/>
      <c r="N538" s="90"/>
    </row>
    <row r="539" spans="1:14">
      <c r="A539" s="50" t="s">
        <v>14</v>
      </c>
      <c r="B539" s="50" t="s">
        <v>98</v>
      </c>
      <c r="C539" s="50">
        <v>2</v>
      </c>
      <c r="D539" s="50">
        <v>2</v>
      </c>
      <c r="E539" s="50"/>
      <c r="F539" s="50"/>
      <c r="G539" s="50">
        <v>5</v>
      </c>
      <c r="H539" s="50">
        <v>2</v>
      </c>
      <c r="I539" s="50"/>
      <c r="J539" s="50"/>
      <c r="K539" s="90"/>
      <c r="L539" s="50"/>
      <c r="M539" s="138"/>
      <c r="N539" s="90"/>
    </row>
    <row r="540" spans="1:14">
      <c r="A540" s="50" t="s">
        <v>14</v>
      </c>
      <c r="B540" s="50" t="s">
        <v>577</v>
      </c>
      <c r="C540" s="50"/>
      <c r="D540" s="50"/>
      <c r="E540" s="50"/>
      <c r="F540" s="50"/>
      <c r="G540" s="50"/>
      <c r="H540" s="50"/>
      <c r="I540" s="50"/>
      <c r="J540" s="50"/>
      <c r="K540" s="90"/>
      <c r="L540" s="50"/>
      <c r="M540" s="138"/>
      <c r="N540" s="90"/>
    </row>
    <row r="541" spans="1:14">
      <c r="A541" s="50" t="s">
        <v>14</v>
      </c>
      <c r="B541" s="50" t="s">
        <v>235</v>
      </c>
      <c r="C541" s="50"/>
      <c r="D541" s="50">
        <v>1</v>
      </c>
      <c r="E541" s="50"/>
      <c r="F541" s="50"/>
      <c r="G541" s="50"/>
      <c r="H541" s="50"/>
      <c r="I541" s="50"/>
      <c r="J541" s="50"/>
      <c r="K541" s="90"/>
      <c r="L541" s="50"/>
      <c r="M541" s="138"/>
      <c r="N541" s="90"/>
    </row>
    <row r="542" spans="1:14">
      <c r="A542" s="50" t="s">
        <v>14</v>
      </c>
      <c r="B542" s="50" t="s">
        <v>236</v>
      </c>
      <c r="C542" s="50"/>
      <c r="D542" s="50"/>
      <c r="E542" s="50"/>
      <c r="F542" s="50"/>
      <c r="G542" s="50"/>
      <c r="H542" s="50"/>
      <c r="I542" s="50"/>
      <c r="J542" s="50"/>
      <c r="K542" s="90"/>
      <c r="L542" s="50"/>
      <c r="M542" s="138"/>
      <c r="N542" s="90"/>
    </row>
    <row r="543" spans="1:14">
      <c r="A543" s="50" t="s">
        <v>14</v>
      </c>
      <c r="B543" s="50" t="s">
        <v>612</v>
      </c>
      <c r="C543" s="50"/>
      <c r="D543" s="50"/>
      <c r="E543" s="50"/>
      <c r="F543" s="50"/>
      <c r="G543" s="50"/>
      <c r="H543" s="50"/>
      <c r="I543" s="50"/>
      <c r="J543" s="50"/>
      <c r="K543" s="90"/>
      <c r="L543" s="50"/>
      <c r="M543" s="138"/>
      <c r="N543" s="90"/>
    </row>
    <row r="544" spans="1:14">
      <c r="A544" s="50" t="s">
        <v>14</v>
      </c>
      <c r="B544" s="50" t="s">
        <v>196</v>
      </c>
      <c r="C544" s="50">
        <v>1</v>
      </c>
      <c r="D544" s="50" t="s">
        <v>429</v>
      </c>
      <c r="E544" s="50"/>
      <c r="F544" s="50"/>
      <c r="G544" s="50">
        <v>1</v>
      </c>
      <c r="H544" s="50">
        <v>3</v>
      </c>
      <c r="I544" s="50"/>
      <c r="J544" s="50"/>
      <c r="K544" s="90"/>
      <c r="L544" s="50"/>
      <c r="M544" s="138"/>
      <c r="N544" s="90"/>
    </row>
    <row r="545" spans="1:14">
      <c r="A545" s="50" t="s">
        <v>14</v>
      </c>
      <c r="B545" s="50" t="s">
        <v>237</v>
      </c>
      <c r="C545" s="50">
        <v>6</v>
      </c>
      <c r="D545" s="50">
        <v>4</v>
      </c>
      <c r="E545" s="50"/>
      <c r="F545" s="50">
        <v>1</v>
      </c>
      <c r="G545" s="50">
        <v>6</v>
      </c>
      <c r="H545" s="50">
        <v>3</v>
      </c>
      <c r="I545" s="50"/>
      <c r="J545" s="50"/>
      <c r="K545" s="90">
        <v>1</v>
      </c>
      <c r="L545" s="50" t="s">
        <v>429</v>
      </c>
      <c r="M545" s="138"/>
      <c r="N545" s="90"/>
    </row>
    <row r="546" spans="1:14">
      <c r="A546" s="145" t="s">
        <v>298</v>
      </c>
      <c r="B546" s="145"/>
      <c r="L546" s="28"/>
    </row>
    <row r="547" spans="1:14">
      <c r="A547" s="52" t="s">
        <v>0</v>
      </c>
      <c r="B547" s="52" t="s">
        <v>547</v>
      </c>
      <c r="C547" s="52"/>
      <c r="D547" s="52">
        <v>1</v>
      </c>
      <c r="E547" s="52"/>
      <c r="F547" s="52"/>
      <c r="G547" s="52"/>
      <c r="H547" s="52">
        <v>-1</v>
      </c>
      <c r="I547" s="52"/>
      <c r="J547" s="52"/>
      <c r="K547" s="52"/>
      <c r="L547" s="52"/>
      <c r="M547" s="139"/>
      <c r="N547" s="52">
        <v>1</v>
      </c>
    </row>
    <row r="548" spans="1:14">
      <c r="A548" s="52" t="s">
        <v>0</v>
      </c>
      <c r="B548" s="52" t="s">
        <v>239</v>
      </c>
      <c r="C548" s="52">
        <v>2</v>
      </c>
      <c r="D548" s="52">
        <v>1</v>
      </c>
      <c r="E548" s="52"/>
      <c r="F548" s="52"/>
      <c r="G548" s="52">
        <v>-21</v>
      </c>
      <c r="H548" s="52">
        <v>-26</v>
      </c>
      <c r="I548" s="52"/>
      <c r="J548" s="52"/>
      <c r="K548" s="91">
        <v>1</v>
      </c>
      <c r="L548" s="52" t="s">
        <v>429</v>
      </c>
      <c r="M548" s="140">
        <v>4</v>
      </c>
      <c r="N548" s="91">
        <v>3</v>
      </c>
    </row>
    <row r="549" spans="1:14">
      <c r="A549" s="52" t="s">
        <v>2</v>
      </c>
      <c r="B549" s="52" t="s">
        <v>386</v>
      </c>
      <c r="C549" s="52">
        <v>5</v>
      </c>
      <c r="D549" s="52">
        <v>3</v>
      </c>
      <c r="E549" s="52"/>
      <c r="F549" s="52"/>
      <c r="G549" s="52"/>
      <c r="H549" s="52"/>
      <c r="I549" s="52"/>
      <c r="J549" s="52"/>
      <c r="K549" s="91"/>
      <c r="L549" s="52"/>
      <c r="M549" s="140"/>
      <c r="N549" s="91"/>
    </row>
    <row r="550" spans="1:14">
      <c r="A550" s="52" t="s">
        <v>2</v>
      </c>
      <c r="B550" s="52" t="s">
        <v>240</v>
      </c>
      <c r="C550" s="52">
        <v>2</v>
      </c>
      <c r="D550" s="52">
        <v>1</v>
      </c>
      <c r="E550" s="52"/>
      <c r="F550" s="52"/>
      <c r="G550" s="52">
        <v>1</v>
      </c>
      <c r="H550" s="52">
        <v>1</v>
      </c>
      <c r="I550" s="52"/>
      <c r="J550" s="52"/>
      <c r="K550" s="91"/>
      <c r="L550" s="52"/>
      <c r="M550" s="140"/>
      <c r="N550" s="91"/>
    </row>
    <row r="551" spans="1:14">
      <c r="A551" s="52" t="s">
        <v>2</v>
      </c>
      <c r="B551" s="52" t="s">
        <v>241</v>
      </c>
      <c r="C551" s="52">
        <v>1</v>
      </c>
      <c r="D551" s="52">
        <v>5</v>
      </c>
      <c r="E551" s="52"/>
      <c r="F551" s="52"/>
      <c r="G551" s="52"/>
      <c r="H551" s="52"/>
      <c r="I551" s="52"/>
      <c r="J551" s="52"/>
      <c r="K551" s="91"/>
      <c r="L551" s="52"/>
      <c r="M551" s="140"/>
      <c r="N551" s="91"/>
    </row>
    <row r="552" spans="1:14">
      <c r="A552" s="52" t="s">
        <v>2</v>
      </c>
      <c r="B552" s="52" t="s">
        <v>242</v>
      </c>
      <c r="C552" s="52">
        <v>6</v>
      </c>
      <c r="D552" s="52">
        <v>5</v>
      </c>
      <c r="E552" s="52"/>
      <c r="F552" s="52"/>
      <c r="G552" s="52">
        <v>1</v>
      </c>
      <c r="H552" s="52">
        <v>1</v>
      </c>
      <c r="I552" s="52"/>
      <c r="J552" s="52"/>
      <c r="K552" s="91"/>
      <c r="L552" s="52"/>
      <c r="M552" s="140"/>
      <c r="N552" s="91"/>
    </row>
    <row r="553" spans="1:14">
      <c r="A553" s="52" t="s">
        <v>2</v>
      </c>
      <c r="B553" s="52" t="s">
        <v>513</v>
      </c>
      <c r="C553" s="52">
        <v>2</v>
      </c>
      <c r="D553" s="52">
        <v>4</v>
      </c>
      <c r="E553" s="52"/>
      <c r="F553" s="52"/>
      <c r="G553" s="52"/>
      <c r="H553" s="52"/>
      <c r="I553" s="52"/>
      <c r="J553" s="52"/>
      <c r="K553" s="91"/>
      <c r="L553" s="52"/>
      <c r="M553" s="140"/>
      <c r="N553" s="91"/>
    </row>
    <row r="554" spans="1:14">
      <c r="A554" s="52" t="s">
        <v>2</v>
      </c>
      <c r="B554" s="52" t="s">
        <v>484</v>
      </c>
      <c r="C554" s="52">
        <v>1</v>
      </c>
      <c r="D554" s="52" t="s">
        <v>429</v>
      </c>
      <c r="E554" s="52"/>
      <c r="F554" s="52"/>
      <c r="G554" s="52"/>
      <c r="H554" s="52"/>
      <c r="I554" s="52"/>
      <c r="J554" s="52"/>
      <c r="K554" s="91"/>
      <c r="L554" s="52"/>
      <c r="M554" s="140"/>
      <c r="N554" s="91"/>
    </row>
    <row r="555" spans="1:14">
      <c r="A555" s="52" t="s">
        <v>2</v>
      </c>
      <c r="B555" s="52" t="s">
        <v>243</v>
      </c>
      <c r="C555" s="52">
        <v>1</v>
      </c>
      <c r="D555" s="52">
        <v>4</v>
      </c>
      <c r="E555" s="52"/>
      <c r="F555" s="52"/>
      <c r="G555" s="52">
        <v>1</v>
      </c>
      <c r="H555" s="52" t="s">
        <v>429</v>
      </c>
      <c r="I555" s="52"/>
      <c r="J555" s="52"/>
      <c r="K555" s="91"/>
      <c r="L555" s="52"/>
      <c r="M555" s="140"/>
      <c r="N555" s="91"/>
    </row>
    <row r="556" spans="1:14">
      <c r="A556" s="52" t="s">
        <v>2</v>
      </c>
      <c r="B556" s="52" t="s">
        <v>258</v>
      </c>
      <c r="C556" s="52"/>
      <c r="D556" s="52">
        <v>1</v>
      </c>
      <c r="E556" s="52"/>
      <c r="F556" s="52"/>
      <c r="G556" s="52"/>
      <c r="H556" s="52"/>
      <c r="I556" s="52"/>
      <c r="J556" s="52"/>
      <c r="K556" s="91"/>
      <c r="L556" s="52"/>
      <c r="M556" s="140"/>
      <c r="N556" s="91"/>
    </row>
    <row r="557" spans="1:14">
      <c r="A557" s="52" t="s">
        <v>2</v>
      </c>
      <c r="B557" s="52" t="s">
        <v>244</v>
      </c>
      <c r="C557" s="52"/>
      <c r="D557" s="52"/>
      <c r="E557" s="52"/>
      <c r="F557" s="52"/>
      <c r="G557" s="52"/>
      <c r="H557" s="52"/>
      <c r="I557" s="52"/>
      <c r="J557" s="52"/>
      <c r="K557" s="91"/>
      <c r="L557" s="52"/>
      <c r="M557" s="140"/>
      <c r="N557" s="91"/>
    </row>
    <row r="558" spans="1:14">
      <c r="A558" s="52" t="s">
        <v>2</v>
      </c>
      <c r="B558" s="52" t="s">
        <v>610</v>
      </c>
      <c r="C558" s="52"/>
      <c r="D558" s="52"/>
      <c r="E558" s="52"/>
      <c r="F558" s="52"/>
      <c r="G558" s="52"/>
      <c r="H558" s="52"/>
      <c r="I558" s="52"/>
      <c r="J558" s="52"/>
      <c r="K558" s="91"/>
      <c r="L558" s="52"/>
      <c r="M558" s="140"/>
      <c r="N558" s="91"/>
    </row>
    <row r="559" spans="1:14">
      <c r="A559" s="52" t="s">
        <v>8</v>
      </c>
      <c r="B559" s="52" t="s">
        <v>245</v>
      </c>
      <c r="C559" s="52">
        <v>2</v>
      </c>
      <c r="D559" s="52" t="s">
        <v>429</v>
      </c>
      <c r="E559" s="52"/>
      <c r="F559" s="52">
        <v>1</v>
      </c>
      <c r="G559" s="52"/>
      <c r="H559" s="52"/>
      <c r="I559" s="52"/>
      <c r="J559" s="52"/>
      <c r="K559" s="91"/>
      <c r="L559" s="52"/>
      <c r="M559" s="140"/>
      <c r="N559" s="91"/>
    </row>
    <row r="560" spans="1:14">
      <c r="A560" s="52" t="s">
        <v>8</v>
      </c>
      <c r="B560" s="52" t="s">
        <v>472</v>
      </c>
      <c r="C560" s="52"/>
      <c r="D560" s="52">
        <v>1</v>
      </c>
      <c r="E560" s="52"/>
      <c r="F560" s="52"/>
      <c r="G560" s="52">
        <v>1</v>
      </c>
      <c r="H560" s="52" t="s">
        <v>429</v>
      </c>
      <c r="I560" s="52"/>
      <c r="J560" s="52"/>
      <c r="K560" s="91"/>
      <c r="L560" s="52"/>
      <c r="M560" s="140"/>
      <c r="N560" s="91"/>
    </row>
    <row r="561" spans="1:14">
      <c r="A561" s="52" t="s">
        <v>8</v>
      </c>
      <c r="B561" s="52" t="s">
        <v>246</v>
      </c>
      <c r="C561" s="52">
        <v>1</v>
      </c>
      <c r="D561" s="52">
        <v>1</v>
      </c>
      <c r="E561" s="52"/>
      <c r="F561" s="52"/>
      <c r="G561" s="52">
        <v>1</v>
      </c>
      <c r="H561" s="52">
        <v>1</v>
      </c>
      <c r="I561" s="52"/>
      <c r="J561" s="52"/>
      <c r="K561" s="91"/>
      <c r="L561" s="52"/>
      <c r="M561" s="140"/>
      <c r="N561" s="91"/>
    </row>
    <row r="562" spans="1:14">
      <c r="A562" s="52" t="s">
        <v>8</v>
      </c>
      <c r="B562" s="52" t="s">
        <v>247</v>
      </c>
      <c r="C562" s="52">
        <v>3</v>
      </c>
      <c r="D562" s="52">
        <v>1</v>
      </c>
      <c r="E562" s="52"/>
      <c r="F562" s="52"/>
      <c r="G562" s="52">
        <v>9</v>
      </c>
      <c r="H562" s="52">
        <v>4</v>
      </c>
      <c r="I562" s="52"/>
      <c r="J562" s="52"/>
      <c r="K562" s="91">
        <v>3</v>
      </c>
      <c r="L562" s="52">
        <v>4</v>
      </c>
      <c r="M562" s="140"/>
      <c r="N562" s="91"/>
    </row>
    <row r="563" spans="1:14">
      <c r="A563" s="52" t="s">
        <v>8</v>
      </c>
      <c r="B563" s="52" t="s">
        <v>248</v>
      </c>
      <c r="C563" s="52">
        <v>2</v>
      </c>
      <c r="D563" s="52">
        <v>3</v>
      </c>
      <c r="E563" s="52"/>
      <c r="F563" s="52"/>
      <c r="G563" s="52">
        <v>4</v>
      </c>
      <c r="H563" s="52">
        <v>2</v>
      </c>
      <c r="I563" s="52"/>
      <c r="J563" s="52"/>
      <c r="K563" s="91"/>
      <c r="L563" s="52"/>
      <c r="M563" s="140"/>
      <c r="N563" s="91"/>
    </row>
    <row r="564" spans="1:14">
      <c r="A564" s="52" t="s">
        <v>8</v>
      </c>
      <c r="B564" s="52" t="s">
        <v>249</v>
      </c>
      <c r="C564" s="52">
        <v>2</v>
      </c>
      <c r="D564" s="52">
        <v>2</v>
      </c>
      <c r="E564" s="52"/>
      <c r="F564" s="52"/>
      <c r="G564" s="52">
        <v>1</v>
      </c>
      <c r="H564" s="52">
        <v>2</v>
      </c>
      <c r="I564" s="52"/>
      <c r="J564" s="52"/>
      <c r="K564" s="91"/>
      <c r="L564" s="52"/>
      <c r="M564" s="140"/>
      <c r="N564" s="91"/>
    </row>
    <row r="565" spans="1:14">
      <c r="A565" s="52" t="s">
        <v>8</v>
      </c>
      <c r="B565" s="52" t="s">
        <v>507</v>
      </c>
      <c r="C565" s="52">
        <v>1</v>
      </c>
      <c r="D565" s="52" t="s">
        <v>429</v>
      </c>
      <c r="E565" s="52"/>
      <c r="F565" s="52"/>
      <c r="G565" s="52"/>
      <c r="H565" s="52"/>
      <c r="I565" s="52"/>
      <c r="J565" s="52"/>
      <c r="K565" s="91"/>
      <c r="L565" s="52"/>
      <c r="M565" s="140"/>
      <c r="N565" s="91"/>
    </row>
    <row r="566" spans="1:14">
      <c r="A566" s="52" t="s">
        <v>8</v>
      </c>
      <c r="B566" s="52" t="s">
        <v>230</v>
      </c>
      <c r="C566" s="52"/>
      <c r="D566" s="52"/>
      <c r="E566" s="52"/>
      <c r="F566" s="52"/>
      <c r="G566" s="52"/>
      <c r="H566" s="52">
        <v>2</v>
      </c>
      <c r="I566" s="52"/>
      <c r="J566" s="52"/>
      <c r="K566" s="91"/>
      <c r="L566" s="52"/>
      <c r="M566" s="140"/>
      <c r="N566" s="91"/>
    </row>
    <row r="567" spans="1:14">
      <c r="A567" s="52" t="s">
        <v>8</v>
      </c>
      <c r="B567" s="52" t="s">
        <v>578</v>
      </c>
      <c r="C567" s="52"/>
      <c r="D567" s="52">
        <v>1</v>
      </c>
      <c r="E567" s="52"/>
      <c r="F567" s="52"/>
      <c r="G567" s="52"/>
      <c r="H567" s="52">
        <v>1</v>
      </c>
      <c r="I567" s="52"/>
      <c r="J567" s="52"/>
      <c r="K567" s="91"/>
      <c r="L567" s="52"/>
      <c r="M567" s="140"/>
      <c r="N567" s="91"/>
    </row>
    <row r="568" spans="1:14">
      <c r="A568" s="52" t="s">
        <v>8</v>
      </c>
      <c r="B568" s="52" t="s">
        <v>250</v>
      </c>
      <c r="C568" s="52">
        <v>4</v>
      </c>
      <c r="D568" s="52">
        <v>11</v>
      </c>
      <c r="E568" s="52"/>
      <c r="F568" s="52"/>
      <c r="G568" s="52">
        <v>1</v>
      </c>
      <c r="H568" s="52" t="s">
        <v>429</v>
      </c>
      <c r="I568" s="52"/>
      <c r="J568" s="52"/>
      <c r="K568" s="91"/>
      <c r="L568" s="52"/>
      <c r="M568" s="140"/>
      <c r="N568" s="91"/>
    </row>
    <row r="569" spans="1:14">
      <c r="A569" s="52" t="s">
        <v>14</v>
      </c>
      <c r="B569" s="52" t="s">
        <v>506</v>
      </c>
      <c r="C569" s="52"/>
      <c r="D569" s="52">
        <v>1</v>
      </c>
      <c r="E569" s="52"/>
      <c r="F569" s="52"/>
      <c r="G569" s="52"/>
      <c r="H569" s="52"/>
      <c r="I569" s="52"/>
      <c r="J569" s="52"/>
      <c r="K569" s="91"/>
      <c r="L569" s="52"/>
      <c r="M569" s="140"/>
      <c r="N569" s="91"/>
    </row>
    <row r="570" spans="1:14">
      <c r="A570" s="52" t="s">
        <v>14</v>
      </c>
      <c r="B570" s="52" t="s">
        <v>251</v>
      </c>
      <c r="C570" s="52">
        <v>4</v>
      </c>
      <c r="D570" s="52">
        <v>6</v>
      </c>
      <c r="E570" s="52">
        <v>1</v>
      </c>
      <c r="F570" s="52" t="s">
        <v>429</v>
      </c>
      <c r="G570" s="52">
        <v>11</v>
      </c>
      <c r="H570" s="52">
        <v>11</v>
      </c>
      <c r="I570" s="52"/>
      <c r="J570" s="52"/>
      <c r="K570" s="91">
        <v>1</v>
      </c>
      <c r="L570" s="52" t="s">
        <v>429</v>
      </c>
      <c r="M570" s="140"/>
      <c r="N570" s="91"/>
    </row>
    <row r="571" spans="1:14">
      <c r="A571" s="52" t="s">
        <v>14</v>
      </c>
      <c r="B571" s="52" t="s">
        <v>344</v>
      </c>
      <c r="C571" s="52"/>
      <c r="D571" s="52">
        <v>1</v>
      </c>
      <c r="E571" s="52"/>
      <c r="F571" s="52"/>
      <c r="G571" s="52"/>
      <c r="H571" s="52">
        <v>1</v>
      </c>
      <c r="I571" s="52"/>
      <c r="J571" s="52"/>
      <c r="K571" s="91"/>
      <c r="L571" s="52"/>
      <c r="M571" s="140"/>
      <c r="N571" s="91"/>
    </row>
    <row r="572" spans="1:14">
      <c r="A572" s="52" t="s">
        <v>14</v>
      </c>
      <c r="B572" s="52" t="s">
        <v>252</v>
      </c>
      <c r="C572" s="52"/>
      <c r="D572" s="52">
        <v>1</v>
      </c>
      <c r="E572" s="52"/>
      <c r="F572" s="52"/>
      <c r="G572" s="52"/>
      <c r="H572" s="52"/>
      <c r="I572" s="52"/>
      <c r="J572" s="52"/>
      <c r="K572" s="91"/>
      <c r="L572" s="52"/>
      <c r="M572" s="140"/>
      <c r="N572" s="91"/>
    </row>
    <row r="573" spans="1:14">
      <c r="A573" s="146" t="s">
        <v>299</v>
      </c>
      <c r="B573" s="146"/>
      <c r="L573" s="28"/>
    </row>
    <row r="574" spans="1:14">
      <c r="A574" s="28" t="s">
        <v>0</v>
      </c>
      <c r="B574" s="28" t="s">
        <v>523</v>
      </c>
      <c r="C574" s="28"/>
      <c r="D574" s="28"/>
      <c r="E574" s="28"/>
      <c r="F574" s="28"/>
      <c r="G574" s="28">
        <v>-14</v>
      </c>
      <c r="H574" s="28">
        <v>-8</v>
      </c>
      <c r="I574" s="28"/>
      <c r="J574" s="28"/>
      <c r="K574" s="73"/>
      <c r="L574" s="28"/>
      <c r="M574" s="115"/>
      <c r="N574" s="73">
        <v>1</v>
      </c>
    </row>
    <row r="575" spans="1:14">
      <c r="A575" s="28" t="s">
        <v>0</v>
      </c>
      <c r="B575" s="28" t="s">
        <v>253</v>
      </c>
      <c r="C575" s="28"/>
      <c r="D575" s="28">
        <v>2</v>
      </c>
      <c r="E575" s="28"/>
      <c r="F575" s="28"/>
      <c r="G575" s="28">
        <v>-3</v>
      </c>
      <c r="H575" s="28">
        <v>-10</v>
      </c>
      <c r="I575" s="28"/>
      <c r="J575" s="28"/>
      <c r="K575" s="73"/>
      <c r="L575" s="28"/>
      <c r="M575" s="115">
        <v>2</v>
      </c>
      <c r="N575" s="73" t="s">
        <v>429</v>
      </c>
    </row>
    <row r="576" spans="1:14">
      <c r="A576" s="28" t="s">
        <v>0</v>
      </c>
      <c r="B576" s="28" t="s">
        <v>582</v>
      </c>
      <c r="C576" s="28"/>
      <c r="D576" s="28">
        <v>1</v>
      </c>
      <c r="E576" s="28"/>
      <c r="F576" s="28"/>
      <c r="G576" s="28">
        <v>-7</v>
      </c>
      <c r="H576" s="28">
        <v>-15</v>
      </c>
      <c r="I576" s="28"/>
      <c r="J576" s="28"/>
      <c r="K576" s="73"/>
      <c r="L576" s="28"/>
      <c r="M576" s="115">
        <v>4</v>
      </c>
      <c r="N576" s="73">
        <v>2</v>
      </c>
    </row>
    <row r="577" spans="1:14">
      <c r="A577" s="28" t="s">
        <v>2</v>
      </c>
      <c r="B577" s="28" t="s">
        <v>254</v>
      </c>
      <c r="C577" s="28">
        <v>1</v>
      </c>
      <c r="D577" s="28">
        <v>3</v>
      </c>
      <c r="E577" s="28"/>
      <c r="F577" s="28"/>
      <c r="G577" s="28"/>
      <c r="H577" s="28">
        <v>3</v>
      </c>
      <c r="I577" s="28"/>
      <c r="J577" s="28"/>
      <c r="K577" s="73"/>
      <c r="L577" s="28"/>
      <c r="M577" s="115"/>
      <c r="N577" s="73"/>
    </row>
    <row r="578" spans="1:14">
      <c r="A578" s="28" t="s">
        <v>2</v>
      </c>
      <c r="B578" s="28" t="s">
        <v>385</v>
      </c>
      <c r="C578" s="28"/>
      <c r="D578" s="28"/>
      <c r="E578" s="28"/>
      <c r="F578" s="28"/>
      <c r="G578" s="28"/>
      <c r="H578" s="28"/>
      <c r="I578" s="28"/>
      <c r="J578" s="28"/>
      <c r="K578" s="73"/>
      <c r="L578" s="28"/>
      <c r="M578" s="115"/>
      <c r="N578" s="73"/>
    </row>
    <row r="579" spans="1:14">
      <c r="A579" s="28" t="s">
        <v>2</v>
      </c>
      <c r="B579" s="28" t="s">
        <v>255</v>
      </c>
      <c r="C579" s="28">
        <v>3</v>
      </c>
      <c r="D579" s="28">
        <v>5</v>
      </c>
      <c r="E579" s="28"/>
      <c r="F579" s="28"/>
      <c r="G579" s="28">
        <v>1</v>
      </c>
      <c r="H579" s="28" t="s">
        <v>429</v>
      </c>
      <c r="I579" s="28"/>
      <c r="J579" s="28"/>
      <c r="K579" s="73"/>
      <c r="L579" s="28"/>
      <c r="M579" s="115"/>
      <c r="N579" s="73"/>
    </row>
    <row r="580" spans="1:14">
      <c r="A580" s="28" t="s">
        <v>2</v>
      </c>
      <c r="B580" s="28" t="s">
        <v>256</v>
      </c>
      <c r="C580" s="28">
        <v>3</v>
      </c>
      <c r="D580" s="28">
        <v>7</v>
      </c>
      <c r="E580" s="28"/>
      <c r="F580" s="28"/>
      <c r="G580" s="28"/>
      <c r="H580" s="28"/>
      <c r="I580" s="28"/>
      <c r="J580" s="28"/>
      <c r="K580" s="73"/>
      <c r="L580" s="28"/>
      <c r="M580" s="115"/>
      <c r="N580" s="73"/>
    </row>
    <row r="581" spans="1:14">
      <c r="A581" s="28" t="s">
        <v>2</v>
      </c>
      <c r="B581" s="28" t="s">
        <v>560</v>
      </c>
      <c r="C581" s="28"/>
      <c r="D581" s="28"/>
      <c r="E581" s="28"/>
      <c r="F581" s="28"/>
      <c r="G581" s="28"/>
      <c r="H581" s="28"/>
      <c r="I581" s="28"/>
      <c r="J581" s="28"/>
      <c r="K581" s="73"/>
      <c r="L581" s="28"/>
      <c r="M581" s="115"/>
      <c r="N581" s="73"/>
    </row>
    <row r="582" spans="1:14">
      <c r="A582" s="28" t="s">
        <v>2</v>
      </c>
      <c r="B582" s="28" t="s">
        <v>343</v>
      </c>
      <c r="C582" s="28">
        <v>1</v>
      </c>
      <c r="D582" s="28">
        <v>2</v>
      </c>
      <c r="E582" s="28"/>
      <c r="F582" s="28">
        <v>1</v>
      </c>
      <c r="G582" s="28">
        <v>1</v>
      </c>
      <c r="H582" s="28" t="s">
        <v>429</v>
      </c>
      <c r="I582" s="28"/>
      <c r="J582" s="28"/>
      <c r="K582" s="73"/>
      <c r="L582" s="28"/>
      <c r="M582" s="115"/>
      <c r="N582" s="73"/>
    </row>
    <row r="583" spans="1:14">
      <c r="A583" s="28" t="s">
        <v>2</v>
      </c>
      <c r="B583" s="28" t="s">
        <v>342</v>
      </c>
      <c r="C583" s="28">
        <v>2</v>
      </c>
      <c r="D583" s="28">
        <v>6</v>
      </c>
      <c r="E583" s="28"/>
      <c r="F583" s="28"/>
      <c r="G583" s="28">
        <v>2</v>
      </c>
      <c r="H583" s="28">
        <v>1</v>
      </c>
      <c r="I583" s="28"/>
      <c r="J583" s="28"/>
      <c r="K583" s="73"/>
      <c r="L583" s="28"/>
      <c r="M583" s="115"/>
      <c r="N583" s="73"/>
    </row>
    <row r="584" spans="1:14">
      <c r="A584" s="28" t="s">
        <v>2</v>
      </c>
      <c r="B584" s="28" t="s">
        <v>257</v>
      </c>
      <c r="C584" s="28">
        <v>1</v>
      </c>
      <c r="D584" s="28">
        <v>1</v>
      </c>
      <c r="E584" s="28"/>
      <c r="F584" s="28"/>
      <c r="G584" s="28"/>
      <c r="H584" s="28"/>
      <c r="I584" s="28"/>
      <c r="J584" s="28"/>
      <c r="K584" s="73"/>
      <c r="L584" s="28"/>
      <c r="M584" s="115"/>
      <c r="N584" s="73"/>
    </row>
    <row r="585" spans="1:14">
      <c r="A585" s="28" t="s">
        <v>2</v>
      </c>
      <c r="B585" s="28" t="s">
        <v>535</v>
      </c>
      <c r="C585" s="28"/>
      <c r="D585" s="28">
        <v>2</v>
      </c>
      <c r="E585" s="28"/>
      <c r="F585" s="28"/>
      <c r="G585" s="28"/>
      <c r="H585" s="28"/>
      <c r="I585" s="28"/>
      <c r="J585" s="28"/>
      <c r="K585" s="73"/>
      <c r="L585" s="28"/>
      <c r="M585" s="115"/>
      <c r="N585" s="73"/>
    </row>
    <row r="586" spans="1:14">
      <c r="A586" s="28" t="s">
        <v>8</v>
      </c>
      <c r="B586" s="28" t="s">
        <v>341</v>
      </c>
      <c r="C586" s="28"/>
      <c r="D586" s="28">
        <v>5</v>
      </c>
      <c r="E586" s="28"/>
      <c r="F586" s="28">
        <v>1</v>
      </c>
      <c r="G586" s="28"/>
      <c r="H586" s="28"/>
      <c r="I586" s="28"/>
      <c r="J586" s="28"/>
      <c r="K586" s="73"/>
      <c r="L586" s="28"/>
      <c r="M586" s="115"/>
      <c r="N586" s="73"/>
    </row>
    <row r="587" spans="1:14">
      <c r="A587" s="28" t="s">
        <v>8</v>
      </c>
      <c r="B587" s="28" t="s">
        <v>259</v>
      </c>
      <c r="C587" s="28"/>
      <c r="D587" s="28">
        <v>5</v>
      </c>
      <c r="E587" s="28"/>
      <c r="F587" s="28"/>
      <c r="G587" s="28">
        <v>4</v>
      </c>
      <c r="H587" s="28">
        <v>1</v>
      </c>
      <c r="I587" s="28"/>
      <c r="J587" s="28"/>
      <c r="K587" s="73"/>
      <c r="L587" s="28"/>
      <c r="M587" s="115"/>
      <c r="N587" s="73"/>
    </row>
    <row r="588" spans="1:14">
      <c r="A588" s="28" t="s">
        <v>8</v>
      </c>
      <c r="B588" s="28" t="s">
        <v>536</v>
      </c>
      <c r="C588" s="28">
        <v>3</v>
      </c>
      <c r="D588" s="28">
        <v>1</v>
      </c>
      <c r="E588" s="28"/>
      <c r="F588" s="28"/>
      <c r="G588" s="28">
        <v>2</v>
      </c>
      <c r="H588" s="28">
        <v>3</v>
      </c>
      <c r="I588" s="28"/>
      <c r="J588" s="28"/>
      <c r="K588" s="73"/>
      <c r="L588" s="28"/>
      <c r="M588" s="115"/>
      <c r="N588" s="73"/>
    </row>
    <row r="589" spans="1:14">
      <c r="A589" s="28" t="s">
        <v>8</v>
      </c>
      <c r="B589" s="28" t="s">
        <v>634</v>
      </c>
      <c r="C589" s="28"/>
      <c r="D589" s="28"/>
      <c r="E589" s="28"/>
      <c r="F589" s="28"/>
      <c r="G589" s="28"/>
      <c r="H589" s="28"/>
      <c r="I589" s="28"/>
      <c r="J589" s="28"/>
      <c r="K589" s="73"/>
      <c r="L589" s="28"/>
      <c r="M589" s="115"/>
      <c r="N589" s="73"/>
    </row>
    <row r="590" spans="1:14">
      <c r="A590" s="28" t="s">
        <v>8</v>
      </c>
      <c r="B590" s="28" t="s">
        <v>260</v>
      </c>
      <c r="C590" s="28">
        <v>1</v>
      </c>
      <c r="D590" s="28">
        <v>2</v>
      </c>
      <c r="E590" s="28"/>
      <c r="F590" s="28"/>
      <c r="G590" s="28"/>
      <c r="H590" s="28"/>
      <c r="I590" s="28">
        <v>1</v>
      </c>
      <c r="J590" s="28" t="s">
        <v>429</v>
      </c>
      <c r="K590" s="73"/>
      <c r="L590" s="28"/>
      <c r="M590" s="115"/>
      <c r="N590" s="73"/>
    </row>
    <row r="591" spans="1:14">
      <c r="A591" s="28" t="s">
        <v>8</v>
      </c>
      <c r="B591" s="28" t="s">
        <v>261</v>
      </c>
      <c r="C591" s="28"/>
      <c r="D591" s="28"/>
      <c r="E591" s="28"/>
      <c r="F591" s="28"/>
      <c r="G591" s="28"/>
      <c r="H591" s="28">
        <v>1</v>
      </c>
      <c r="I591" s="28"/>
      <c r="J591" s="28"/>
      <c r="K591" s="73"/>
      <c r="L591" s="28"/>
      <c r="M591" s="115"/>
      <c r="N591" s="73"/>
    </row>
    <row r="592" spans="1:14">
      <c r="A592" s="28" t="s">
        <v>8</v>
      </c>
      <c r="B592" s="28" t="s">
        <v>262</v>
      </c>
      <c r="C592" s="28">
        <v>2</v>
      </c>
      <c r="D592" s="28">
        <v>4</v>
      </c>
      <c r="E592" s="28"/>
      <c r="F592" s="28"/>
      <c r="G592" s="28">
        <v>2</v>
      </c>
      <c r="H592" s="28" t="s">
        <v>429</v>
      </c>
      <c r="I592" s="28"/>
      <c r="J592" s="28"/>
      <c r="K592" s="73"/>
      <c r="L592" s="28"/>
      <c r="M592" s="115"/>
      <c r="N592" s="73"/>
    </row>
    <row r="593" spans="1:14">
      <c r="A593" s="28" t="s">
        <v>8</v>
      </c>
      <c r="B593" s="28" t="s">
        <v>263</v>
      </c>
      <c r="C593" s="28">
        <v>6</v>
      </c>
      <c r="D593" s="28">
        <v>6</v>
      </c>
      <c r="E593" s="28"/>
      <c r="F593" s="28"/>
      <c r="G593" s="28"/>
      <c r="H593" s="28">
        <v>1</v>
      </c>
      <c r="I593" s="28"/>
      <c r="J593" s="28"/>
      <c r="K593" s="73"/>
      <c r="L593" s="28"/>
      <c r="M593" s="115"/>
      <c r="N593" s="73"/>
    </row>
    <row r="594" spans="1:14">
      <c r="A594" s="28" t="s">
        <v>8</v>
      </c>
      <c r="B594" s="28" t="s">
        <v>599</v>
      </c>
      <c r="C594" s="28"/>
      <c r="D594" s="28">
        <v>1</v>
      </c>
      <c r="E594" s="28"/>
      <c r="F594" s="28"/>
      <c r="G594" s="28"/>
      <c r="H594" s="28"/>
      <c r="I594" s="28"/>
      <c r="J594" s="28"/>
      <c r="K594" s="73"/>
      <c r="L594" s="28"/>
      <c r="M594" s="115"/>
      <c r="N594" s="73"/>
    </row>
    <row r="595" spans="1:14">
      <c r="A595" s="28" t="s">
        <v>8</v>
      </c>
      <c r="B595" s="28" t="s">
        <v>264</v>
      </c>
      <c r="C595" s="28"/>
      <c r="D595" s="28"/>
      <c r="E595" s="28"/>
      <c r="F595" s="28"/>
      <c r="G595" s="28"/>
      <c r="H595" s="28"/>
      <c r="I595" s="28"/>
      <c r="J595" s="28"/>
      <c r="K595" s="73"/>
      <c r="L595" s="28"/>
      <c r="M595" s="115"/>
      <c r="N595" s="73"/>
    </row>
    <row r="596" spans="1:14">
      <c r="A596" s="28" t="s">
        <v>14</v>
      </c>
      <c r="B596" s="28" t="s">
        <v>265</v>
      </c>
      <c r="C596" s="28">
        <v>1</v>
      </c>
      <c r="D596" s="28" t="s">
        <v>429</v>
      </c>
      <c r="E596" s="28"/>
      <c r="F596" s="28"/>
      <c r="G596" s="28">
        <v>11</v>
      </c>
      <c r="H596" s="28">
        <v>5</v>
      </c>
      <c r="I596" s="28"/>
      <c r="J596" s="28"/>
      <c r="K596" s="73">
        <v>2</v>
      </c>
      <c r="L596" s="28">
        <v>4</v>
      </c>
      <c r="M596" s="115"/>
      <c r="N596" s="73"/>
    </row>
    <row r="597" spans="1:14">
      <c r="A597" s="28" t="s">
        <v>14</v>
      </c>
      <c r="B597" s="28" t="s">
        <v>266</v>
      </c>
      <c r="C597" s="28">
        <v>2</v>
      </c>
      <c r="D597" s="28">
        <v>1</v>
      </c>
      <c r="E597" s="28"/>
      <c r="F597" s="28"/>
      <c r="G597" s="28">
        <v>1</v>
      </c>
      <c r="H597" s="28">
        <v>3</v>
      </c>
      <c r="I597" s="28"/>
      <c r="J597" s="28"/>
      <c r="K597" s="28">
        <v>1</v>
      </c>
      <c r="L597" s="28">
        <v>1</v>
      </c>
      <c r="M597" s="141"/>
      <c r="N597" s="28"/>
    </row>
    <row r="598" spans="1:14">
      <c r="A598" s="28" t="s">
        <v>14</v>
      </c>
      <c r="B598" s="28" t="s">
        <v>492</v>
      </c>
      <c r="C598" s="28"/>
      <c r="D598" s="28"/>
      <c r="E598" s="28"/>
      <c r="F598" s="28"/>
      <c r="G598" s="28"/>
      <c r="H598" s="28"/>
      <c r="I598" s="28"/>
      <c r="J598" s="28"/>
      <c r="K598" s="28"/>
      <c r="L598" s="28"/>
      <c r="M598" s="141"/>
      <c r="N598" s="28"/>
    </row>
    <row r="599" spans="1:14">
      <c r="A599" s="28" t="s">
        <v>14</v>
      </c>
      <c r="B599" s="28" t="s">
        <v>485</v>
      </c>
      <c r="C599" s="28"/>
      <c r="D599" s="28" t="s">
        <v>429</v>
      </c>
      <c r="E599" s="28"/>
      <c r="F599" s="28"/>
      <c r="G599" s="28"/>
      <c r="H599" s="28">
        <v>2</v>
      </c>
      <c r="I599" s="28"/>
      <c r="J599" s="28"/>
      <c r="K599" s="29"/>
      <c r="L599" s="28"/>
      <c r="M599" s="142"/>
      <c r="N599" s="29"/>
    </row>
    <row r="600" spans="1:14">
      <c r="A600" s="167" t="s">
        <v>300</v>
      </c>
      <c r="B600" s="167"/>
      <c r="L600" s="28"/>
    </row>
    <row r="601" spans="1:14">
      <c r="A601" s="92" t="s">
        <v>0</v>
      </c>
      <c r="B601" s="92" t="s">
        <v>659</v>
      </c>
      <c r="C601" s="92"/>
      <c r="D601" s="92"/>
      <c r="E601" s="92"/>
      <c r="F601" s="92"/>
      <c r="G601" s="92"/>
      <c r="H601" s="92">
        <v>-5</v>
      </c>
      <c r="I601" s="92"/>
      <c r="J601" s="92"/>
      <c r="K601" s="92"/>
      <c r="L601" s="92"/>
      <c r="M601" s="143"/>
      <c r="N601" s="92"/>
    </row>
    <row r="602" spans="1:14">
      <c r="A602" s="92" t="s">
        <v>0</v>
      </c>
      <c r="B602" s="92" t="s">
        <v>267</v>
      </c>
      <c r="C602" s="92"/>
      <c r="D602" s="92">
        <v>1</v>
      </c>
      <c r="E602" s="92"/>
      <c r="F602" s="92"/>
      <c r="G602" s="92">
        <v>-28</v>
      </c>
      <c r="H602" s="92">
        <v>-35</v>
      </c>
      <c r="I602" s="92"/>
      <c r="J602" s="92"/>
      <c r="K602" s="93">
        <v>1</v>
      </c>
      <c r="L602" s="92">
        <v>1</v>
      </c>
      <c r="M602" s="144">
        <v>4</v>
      </c>
      <c r="N602" s="93">
        <v>3</v>
      </c>
    </row>
    <row r="603" spans="1:14">
      <c r="A603" s="92" t="s">
        <v>2</v>
      </c>
      <c r="B603" s="92" t="s">
        <v>384</v>
      </c>
      <c r="C603" s="92"/>
      <c r="D603" s="92">
        <v>1</v>
      </c>
      <c r="E603" s="92"/>
      <c r="F603" s="92"/>
      <c r="G603" s="92"/>
      <c r="H603" s="92"/>
      <c r="I603" s="92"/>
      <c r="J603" s="92"/>
      <c r="K603" s="93"/>
      <c r="L603" s="92"/>
      <c r="M603" s="144"/>
      <c r="N603" s="93"/>
    </row>
    <row r="604" spans="1:14">
      <c r="A604" s="92" t="s">
        <v>2</v>
      </c>
      <c r="B604" s="92" t="s">
        <v>268</v>
      </c>
      <c r="C604" s="92">
        <v>1</v>
      </c>
      <c r="D604" s="92">
        <v>1</v>
      </c>
      <c r="E604" s="92">
        <v>1</v>
      </c>
      <c r="F604" s="92">
        <v>1</v>
      </c>
      <c r="G604" s="92"/>
      <c r="H604" s="92"/>
      <c r="I604" s="92"/>
      <c r="J604" s="92"/>
      <c r="K604" s="93"/>
      <c r="L604" s="92"/>
      <c r="M604" s="144"/>
      <c r="N604" s="93"/>
    </row>
    <row r="605" spans="1:14">
      <c r="A605" s="92" t="s">
        <v>2</v>
      </c>
      <c r="B605" s="92" t="s">
        <v>383</v>
      </c>
      <c r="C605" s="92">
        <v>1</v>
      </c>
      <c r="D605" s="92" t="s">
        <v>429</v>
      </c>
      <c r="E605" s="92"/>
      <c r="F605" s="92"/>
      <c r="G605" s="92"/>
      <c r="H605" s="92"/>
      <c r="I605" s="92"/>
      <c r="J605" s="92"/>
      <c r="K605" s="93"/>
      <c r="L605" s="92"/>
      <c r="M605" s="144"/>
      <c r="N605" s="93"/>
    </row>
    <row r="606" spans="1:14">
      <c r="A606" s="92" t="s">
        <v>2</v>
      </c>
      <c r="B606" s="92" t="s">
        <v>269</v>
      </c>
      <c r="C606" s="92">
        <v>3</v>
      </c>
      <c r="D606" s="92">
        <v>3</v>
      </c>
      <c r="E606" s="92"/>
      <c r="F606" s="92"/>
      <c r="G606" s="92">
        <v>1</v>
      </c>
      <c r="H606" s="92">
        <v>2</v>
      </c>
      <c r="I606" s="92"/>
      <c r="J606" s="92">
        <v>1</v>
      </c>
      <c r="K606" s="93"/>
      <c r="L606" s="92"/>
      <c r="M606" s="144"/>
      <c r="N606" s="93"/>
    </row>
    <row r="607" spans="1:14">
      <c r="A607" s="92" t="s">
        <v>2</v>
      </c>
      <c r="B607" s="92" t="s">
        <v>449</v>
      </c>
      <c r="C607" s="92"/>
      <c r="D607" s="92">
        <v>2</v>
      </c>
      <c r="E607" s="92"/>
      <c r="F607" s="92"/>
      <c r="G607" s="92"/>
      <c r="H607" s="92"/>
      <c r="I607" s="92"/>
      <c r="J607" s="92"/>
      <c r="K607" s="93"/>
      <c r="L607" s="92"/>
      <c r="M607" s="144"/>
      <c r="N607" s="93"/>
    </row>
    <row r="608" spans="1:14">
      <c r="A608" s="92" t="s">
        <v>2</v>
      </c>
      <c r="B608" s="92" t="s">
        <v>270</v>
      </c>
      <c r="C608" s="92">
        <v>3</v>
      </c>
      <c r="D608" s="92">
        <v>1</v>
      </c>
      <c r="E608" s="92"/>
      <c r="F608" s="92"/>
      <c r="G608" s="92"/>
      <c r="H608" s="92"/>
      <c r="I608" s="92"/>
      <c r="J608" s="92"/>
      <c r="K608" s="93"/>
      <c r="L608" s="92"/>
      <c r="M608" s="144"/>
      <c r="N608" s="93"/>
    </row>
    <row r="609" spans="1:14">
      <c r="A609" s="92" t="s">
        <v>2</v>
      </c>
      <c r="B609" s="92" t="s">
        <v>493</v>
      </c>
      <c r="C609" s="92">
        <v>2</v>
      </c>
      <c r="D609" s="92" t="s">
        <v>429</v>
      </c>
      <c r="E609" s="92"/>
      <c r="F609" s="92"/>
      <c r="G609" s="92"/>
      <c r="H609" s="92"/>
      <c r="I609" s="92"/>
      <c r="J609" s="92"/>
      <c r="K609" s="93"/>
      <c r="L609" s="92"/>
      <c r="M609" s="144"/>
      <c r="N609" s="93"/>
    </row>
    <row r="610" spans="1:14">
      <c r="A610" s="92" t="s">
        <v>2</v>
      </c>
      <c r="B610" s="92" t="s">
        <v>271</v>
      </c>
      <c r="C610" s="92">
        <v>2</v>
      </c>
      <c r="D610" s="92" t="s">
        <v>429</v>
      </c>
      <c r="E610" s="92"/>
      <c r="F610" s="92">
        <v>1</v>
      </c>
      <c r="G610" s="92"/>
      <c r="H610" s="92"/>
      <c r="I610" s="92"/>
      <c r="J610" s="92">
        <v>1</v>
      </c>
      <c r="K610" s="93"/>
      <c r="L610" s="92"/>
      <c r="M610" s="144"/>
      <c r="N610" s="93"/>
    </row>
    <row r="611" spans="1:14">
      <c r="A611" s="92" t="s">
        <v>2</v>
      </c>
      <c r="B611" s="92" t="s">
        <v>613</v>
      </c>
      <c r="C611" s="92"/>
      <c r="D611" s="92"/>
      <c r="E611" s="92"/>
      <c r="F611" s="92"/>
      <c r="G611" s="92"/>
      <c r="H611" s="92"/>
      <c r="I611" s="92"/>
      <c r="J611" s="92"/>
      <c r="K611" s="93"/>
      <c r="L611" s="92"/>
      <c r="M611" s="144"/>
      <c r="N611" s="93"/>
    </row>
    <row r="612" spans="1:14">
      <c r="A612" s="92" t="s">
        <v>8</v>
      </c>
      <c r="B612" s="92" t="s">
        <v>473</v>
      </c>
      <c r="C612" s="92"/>
      <c r="D612" s="92">
        <v>2</v>
      </c>
      <c r="E612" s="92"/>
      <c r="F612" s="92"/>
      <c r="G612" s="92"/>
      <c r="H612" s="92"/>
      <c r="I612" s="92"/>
      <c r="J612" s="92"/>
      <c r="K612" s="93"/>
      <c r="L612" s="92"/>
      <c r="M612" s="144"/>
      <c r="N612" s="93"/>
    </row>
    <row r="613" spans="1:14">
      <c r="A613" s="92" t="s">
        <v>8</v>
      </c>
      <c r="B613" s="92" t="s">
        <v>447</v>
      </c>
      <c r="C613" s="92">
        <v>1</v>
      </c>
      <c r="D613" s="92">
        <v>6</v>
      </c>
      <c r="E613" s="92">
        <v>1</v>
      </c>
      <c r="F613" s="92" t="s">
        <v>429</v>
      </c>
      <c r="G613" s="92">
        <v>1</v>
      </c>
      <c r="H613" s="92" t="s">
        <v>429</v>
      </c>
      <c r="I613" s="92"/>
      <c r="J613" s="92"/>
      <c r="K613" s="93"/>
      <c r="L613" s="92"/>
      <c r="M613" s="144"/>
      <c r="N613" s="93"/>
    </row>
    <row r="614" spans="1:14">
      <c r="A614" s="92" t="s">
        <v>8</v>
      </c>
      <c r="B614" s="92" t="s">
        <v>273</v>
      </c>
      <c r="C614" s="92">
        <v>1</v>
      </c>
      <c r="D614" s="92">
        <v>1</v>
      </c>
      <c r="E614" s="92"/>
      <c r="F614" s="92"/>
      <c r="G614" s="92"/>
      <c r="H614" s="92">
        <v>1</v>
      </c>
      <c r="I614" s="92"/>
      <c r="J614" s="92"/>
      <c r="K614" s="93"/>
      <c r="L614" s="92"/>
      <c r="M614" s="144"/>
      <c r="N614" s="93"/>
    </row>
    <row r="615" spans="1:14">
      <c r="A615" s="92" t="s">
        <v>8</v>
      </c>
      <c r="B615" s="92" t="s">
        <v>624</v>
      </c>
      <c r="C615" s="92"/>
      <c r="D615" s="92">
        <v>1</v>
      </c>
      <c r="E615" s="92"/>
      <c r="F615" s="92"/>
      <c r="G615" s="92"/>
      <c r="H615" s="92"/>
      <c r="I615" s="92"/>
      <c r="J615" s="92"/>
      <c r="K615" s="93"/>
      <c r="L615" s="92"/>
      <c r="M615" s="144"/>
      <c r="N615" s="93"/>
    </row>
    <row r="616" spans="1:14">
      <c r="A616" s="92" t="s">
        <v>8</v>
      </c>
      <c r="B616" s="92" t="s">
        <v>274</v>
      </c>
      <c r="C616" s="92">
        <v>4</v>
      </c>
      <c r="D616" s="92">
        <v>1</v>
      </c>
      <c r="E616" s="92"/>
      <c r="F616" s="92"/>
      <c r="G616" s="92">
        <v>2</v>
      </c>
      <c r="H616" s="92" t="s">
        <v>429</v>
      </c>
      <c r="I616" s="92"/>
      <c r="J616" s="92"/>
      <c r="K616" s="93"/>
      <c r="L616" s="92"/>
      <c r="M616" s="144"/>
      <c r="N616" s="93"/>
    </row>
    <row r="617" spans="1:14">
      <c r="A617" s="92" t="s">
        <v>8</v>
      </c>
      <c r="B617" s="92" t="s">
        <v>448</v>
      </c>
      <c r="C617" s="92">
        <v>1</v>
      </c>
      <c r="D617" s="92">
        <v>3</v>
      </c>
      <c r="E617" s="92"/>
      <c r="F617" s="92"/>
      <c r="G617" s="92">
        <v>3</v>
      </c>
      <c r="H617" s="92">
        <v>5</v>
      </c>
      <c r="I617" s="92"/>
      <c r="J617" s="92"/>
      <c r="K617" s="93"/>
      <c r="L617" s="92"/>
      <c r="M617" s="144"/>
      <c r="N617" s="93"/>
    </row>
    <row r="618" spans="1:14">
      <c r="A618" s="92" t="s">
        <v>8</v>
      </c>
      <c r="B618" s="92" t="s">
        <v>275</v>
      </c>
      <c r="C618" s="92">
        <v>2</v>
      </c>
      <c r="D618" s="92">
        <v>3</v>
      </c>
      <c r="E618" s="92"/>
      <c r="F618" s="92">
        <v>1</v>
      </c>
      <c r="G618" s="92">
        <v>1</v>
      </c>
      <c r="H618" s="92">
        <v>1</v>
      </c>
      <c r="I618" s="92"/>
      <c r="J618" s="92"/>
      <c r="K618" s="93"/>
      <c r="L618" s="92"/>
      <c r="M618" s="144"/>
      <c r="N618" s="93"/>
    </row>
    <row r="619" spans="1:14">
      <c r="A619" s="92" t="s">
        <v>8</v>
      </c>
      <c r="B619" s="92" t="s">
        <v>276</v>
      </c>
      <c r="C619" s="92">
        <v>3</v>
      </c>
      <c r="D619" s="92" t="s">
        <v>429</v>
      </c>
      <c r="E619" s="92"/>
      <c r="F619" s="92"/>
      <c r="G619" s="92">
        <v>4</v>
      </c>
      <c r="H619" s="92">
        <v>3</v>
      </c>
      <c r="I619" s="92"/>
      <c r="J619" s="92"/>
      <c r="K619" s="93">
        <v>4</v>
      </c>
      <c r="L619" s="92">
        <v>1</v>
      </c>
      <c r="M619" s="144"/>
      <c r="N619" s="93"/>
    </row>
    <row r="620" spans="1:14">
      <c r="A620" s="92" t="s">
        <v>8</v>
      </c>
      <c r="B620" s="92" t="s">
        <v>486</v>
      </c>
      <c r="C620" s="92"/>
      <c r="D620" s="92"/>
      <c r="E620" s="92"/>
      <c r="F620" s="92"/>
      <c r="G620" s="92"/>
      <c r="H620" s="92"/>
      <c r="I620" s="92"/>
      <c r="J620" s="92"/>
      <c r="K620" s="93"/>
      <c r="L620" s="92"/>
      <c r="M620" s="144"/>
      <c r="N620" s="93"/>
    </row>
    <row r="621" spans="1:14">
      <c r="A621" s="92" t="s">
        <v>8</v>
      </c>
      <c r="B621" s="92" t="s">
        <v>205</v>
      </c>
      <c r="C621" s="92"/>
      <c r="D621" s="92">
        <v>2</v>
      </c>
      <c r="E621" s="92"/>
      <c r="F621" s="92"/>
      <c r="G621" s="92">
        <v>1</v>
      </c>
      <c r="H621" s="92">
        <v>1</v>
      </c>
      <c r="I621" s="92"/>
      <c r="J621" s="92"/>
      <c r="K621" s="93"/>
      <c r="L621" s="92"/>
      <c r="M621" s="144"/>
      <c r="N621" s="93"/>
    </row>
    <row r="622" spans="1:14">
      <c r="A622" s="92" t="s">
        <v>8</v>
      </c>
      <c r="B622" s="92" t="s">
        <v>277</v>
      </c>
      <c r="C622" s="92"/>
      <c r="D622" s="92"/>
      <c r="E622" s="92"/>
      <c r="F622" s="92"/>
      <c r="G622" s="92">
        <v>1</v>
      </c>
      <c r="H622" s="92">
        <v>1</v>
      </c>
      <c r="I622" s="92"/>
      <c r="J622" s="92"/>
      <c r="K622" s="93"/>
      <c r="L622" s="92"/>
      <c r="M622" s="144"/>
      <c r="N622" s="93"/>
    </row>
    <row r="623" spans="1:14">
      <c r="A623" s="92" t="s">
        <v>8</v>
      </c>
      <c r="B623" s="92" t="s">
        <v>272</v>
      </c>
      <c r="C623" s="92">
        <v>2</v>
      </c>
      <c r="D623" s="92">
        <v>2</v>
      </c>
      <c r="E623" s="92"/>
      <c r="F623" s="92"/>
      <c r="G623" s="92">
        <v>1</v>
      </c>
      <c r="H623" s="92">
        <v>5</v>
      </c>
      <c r="I623" s="92"/>
      <c r="J623" s="92"/>
      <c r="K623" s="93"/>
      <c r="L623" s="92"/>
      <c r="M623" s="144"/>
      <c r="N623" s="93"/>
    </row>
    <row r="624" spans="1:14">
      <c r="A624" s="92" t="s">
        <v>8</v>
      </c>
      <c r="B624" s="92" t="s">
        <v>340</v>
      </c>
      <c r="C624" s="92">
        <v>1</v>
      </c>
      <c r="D624" s="92">
        <v>3</v>
      </c>
      <c r="E624" s="92"/>
      <c r="F624" s="92"/>
      <c r="G624" s="92">
        <v>1</v>
      </c>
      <c r="H624" s="92" t="s">
        <v>429</v>
      </c>
      <c r="I624" s="92"/>
      <c r="J624" s="92"/>
      <c r="K624" s="93"/>
      <c r="L624" s="92"/>
      <c r="M624" s="144"/>
      <c r="N624" s="93"/>
    </row>
    <row r="625" spans="1:14">
      <c r="A625" s="92" t="s">
        <v>14</v>
      </c>
      <c r="B625" s="92" t="s">
        <v>278</v>
      </c>
      <c r="C625" s="92"/>
      <c r="D625" s="92"/>
      <c r="E625" s="92"/>
      <c r="F625" s="92"/>
      <c r="G625" s="92"/>
      <c r="H625" s="92"/>
      <c r="I625" s="92"/>
      <c r="J625" s="92"/>
      <c r="K625" s="93"/>
      <c r="L625" s="92"/>
      <c r="M625" s="144"/>
      <c r="N625" s="93"/>
    </row>
    <row r="626" spans="1:14">
      <c r="A626" s="92" t="s">
        <v>14</v>
      </c>
      <c r="B626" s="92" t="s">
        <v>279</v>
      </c>
      <c r="C626" s="92">
        <v>2</v>
      </c>
      <c r="D626" s="92">
        <v>1</v>
      </c>
      <c r="E626" s="92"/>
      <c r="F626" s="92"/>
      <c r="G626" s="92">
        <v>4</v>
      </c>
      <c r="H626" s="92">
        <v>1</v>
      </c>
      <c r="I626" s="92"/>
      <c r="J626" s="92"/>
      <c r="K626" s="93"/>
      <c r="L626" s="92"/>
      <c r="M626" s="144"/>
      <c r="N626" s="93"/>
    </row>
    <row r="627" spans="1:14">
      <c r="A627" s="92" t="s">
        <v>14</v>
      </c>
      <c r="B627" s="92" t="s">
        <v>537</v>
      </c>
      <c r="C627" s="92"/>
      <c r="D627" s="92"/>
      <c r="E627" s="92"/>
      <c r="F627" s="92"/>
      <c r="G627" s="92"/>
      <c r="H627" s="92"/>
      <c r="I627" s="92"/>
      <c r="J627" s="92"/>
      <c r="K627" s="93"/>
      <c r="L627" s="92"/>
      <c r="M627" s="144"/>
      <c r="N627" s="93"/>
    </row>
    <row r="628" spans="1:14">
      <c r="A628" s="92" t="s">
        <v>14</v>
      </c>
      <c r="B628" s="92" t="s">
        <v>605</v>
      </c>
      <c r="C628" s="92"/>
      <c r="D628" s="92"/>
      <c r="E628" s="92"/>
      <c r="F628" s="92"/>
      <c r="G628" s="92"/>
      <c r="H628" s="92"/>
      <c r="I628" s="92"/>
      <c r="J628" s="92"/>
      <c r="K628" s="93"/>
      <c r="L628" s="92"/>
      <c r="M628" s="144"/>
      <c r="N628" s="93"/>
    </row>
    <row r="629" spans="1:14">
      <c r="A629" s="92" t="s">
        <v>14</v>
      </c>
      <c r="B629" s="92" t="s">
        <v>280</v>
      </c>
      <c r="C629" s="92"/>
      <c r="D629" s="92">
        <v>4</v>
      </c>
      <c r="E629" s="92"/>
      <c r="F629" s="92"/>
      <c r="G629" s="92">
        <v>13</v>
      </c>
      <c r="H629" s="92">
        <v>7</v>
      </c>
      <c r="I629" s="92"/>
      <c r="J629" s="92"/>
      <c r="K629" s="93">
        <v>3</v>
      </c>
      <c r="L629" s="92" t="s">
        <v>429</v>
      </c>
      <c r="M629" s="144"/>
      <c r="N629" s="93"/>
    </row>
  </sheetData>
  <autoFilter ref="A1:N629">
    <filterColumn colId="0">
      <filters>
        <filter val="P"/>
      </filters>
    </filterColumn>
  </autoFilter>
  <mergeCells count="20">
    <mergeCell ref="A573:B573"/>
    <mergeCell ref="A600:B600"/>
    <mergeCell ref="A381:B381"/>
    <mergeCell ref="A412:B412"/>
    <mergeCell ref="A443:B443"/>
    <mergeCell ref="A473:B473"/>
    <mergeCell ref="A507:B507"/>
    <mergeCell ref="A546:B546"/>
    <mergeCell ref="A348:B348"/>
    <mergeCell ref="A2:B2"/>
    <mergeCell ref="A34:B34"/>
    <mergeCell ref="A63:B63"/>
    <mergeCell ref="A95:B95"/>
    <mergeCell ref="A129:B129"/>
    <mergeCell ref="A166:B166"/>
    <mergeCell ref="A198:B198"/>
    <mergeCell ref="A230:B230"/>
    <mergeCell ref="A259:B259"/>
    <mergeCell ref="A286:B286"/>
    <mergeCell ref="A317:B317"/>
  </mergeCell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1:M629"/>
  <sheetViews>
    <sheetView workbookViewId="0">
      <pane ySplit="1" topLeftCell="A2" activePane="bottomLeft" state="frozen"/>
      <selection pane="bottomLeft" activeCell="F17" sqref="F17"/>
    </sheetView>
  </sheetViews>
  <sheetFormatPr defaultRowHeight="15"/>
  <cols>
    <col min="1" max="1" width="13.7109375" style="61" bestFit="1" customWidth="1"/>
    <col min="2" max="2" width="22.85546875" style="61" bestFit="1" customWidth="1"/>
    <col min="3" max="3" width="17.85546875" style="61" bestFit="1" customWidth="1"/>
    <col min="4" max="4" width="15.140625" style="61" bestFit="1" customWidth="1"/>
    <col min="5" max="5" width="9.85546875" style="61" bestFit="1" customWidth="1"/>
    <col min="6" max="6" width="13.85546875" style="61" bestFit="1" customWidth="1"/>
    <col min="7" max="7" width="18.140625" style="61" bestFit="1" customWidth="1"/>
    <col min="8" max="8" width="20.7109375" style="61" bestFit="1" customWidth="1"/>
    <col min="9" max="9" width="19.5703125" style="61" bestFit="1" customWidth="1"/>
    <col min="10" max="10" width="10.85546875" style="61" bestFit="1" customWidth="1"/>
    <col min="11" max="11" width="16.85546875" style="61" bestFit="1" customWidth="1"/>
    <col min="12" max="13" width="1.5703125" style="61" bestFit="1" customWidth="1"/>
    <col min="14" max="16384" width="9.140625" style="61"/>
  </cols>
  <sheetData>
    <row r="1" spans="1:13">
      <c r="A1" s="3" t="s">
        <v>425</v>
      </c>
      <c r="B1" s="3" t="s">
        <v>424</v>
      </c>
      <c r="C1" s="3" t="s">
        <v>509</v>
      </c>
      <c r="D1" s="3" t="s">
        <v>511</v>
      </c>
      <c r="E1" s="3" t="s">
        <v>510</v>
      </c>
      <c r="F1" s="3" t="s">
        <v>512</v>
      </c>
      <c r="G1" s="3" t="s">
        <v>515</v>
      </c>
      <c r="H1" s="3" t="s">
        <v>514</v>
      </c>
      <c r="I1" s="3" t="s">
        <v>516</v>
      </c>
      <c r="J1" s="3" t="s">
        <v>517</v>
      </c>
      <c r="K1" s="3" t="s">
        <v>572</v>
      </c>
      <c r="L1" s="61" t="s">
        <v>429</v>
      </c>
      <c r="M1" s="61" t="s">
        <v>429</v>
      </c>
    </row>
    <row r="2" spans="1:13">
      <c r="A2" s="164" t="s">
        <v>281</v>
      </c>
      <c r="B2" s="164"/>
    </row>
    <row r="3" spans="1:13">
      <c r="A3" s="59" t="s">
        <v>0</v>
      </c>
      <c r="B3" s="59" t="s">
        <v>1</v>
      </c>
      <c r="C3" s="59">
        <v>4</v>
      </c>
      <c r="D3" s="59"/>
      <c r="E3" s="59">
        <v>-48</v>
      </c>
      <c r="F3" s="59"/>
      <c r="G3" s="59">
        <v>1</v>
      </c>
      <c r="H3" s="60"/>
      <c r="I3" s="59"/>
      <c r="J3" s="59"/>
      <c r="K3" s="60">
        <v>7</v>
      </c>
    </row>
    <row r="4" spans="1:13">
      <c r="A4" s="59" t="s">
        <v>0</v>
      </c>
      <c r="B4" s="59" t="s">
        <v>564</v>
      </c>
      <c r="C4" s="59"/>
      <c r="D4" s="59"/>
      <c r="E4" s="59">
        <v>-3</v>
      </c>
      <c r="F4" s="59"/>
      <c r="G4" s="59"/>
      <c r="H4" s="60"/>
      <c r="I4" s="59"/>
      <c r="J4" s="59"/>
      <c r="K4" s="60">
        <v>1</v>
      </c>
    </row>
    <row r="5" spans="1:13">
      <c r="A5" s="59" t="s">
        <v>2</v>
      </c>
      <c r="B5" s="59" t="s">
        <v>479</v>
      </c>
      <c r="C5" s="59"/>
      <c r="D5" s="59"/>
      <c r="E5" s="59"/>
      <c r="F5" s="59">
        <v>1</v>
      </c>
      <c r="G5" s="59"/>
      <c r="H5" s="60"/>
      <c r="I5" s="59"/>
      <c r="J5" s="59"/>
      <c r="K5" s="60"/>
    </row>
    <row r="6" spans="1:13">
      <c r="A6" s="59" t="s">
        <v>2</v>
      </c>
      <c r="B6" s="59" t="s">
        <v>466</v>
      </c>
      <c r="C6" s="59">
        <v>4</v>
      </c>
      <c r="D6" s="59"/>
      <c r="E6" s="59"/>
      <c r="F6" s="59">
        <v>1</v>
      </c>
      <c r="G6" s="59"/>
      <c r="H6" s="60"/>
      <c r="I6" s="59"/>
      <c r="J6" s="59">
        <v>1</v>
      </c>
      <c r="K6" s="60"/>
    </row>
    <row r="7" spans="1:13">
      <c r="A7" s="59" t="s">
        <v>2</v>
      </c>
      <c r="B7" s="59" t="s">
        <v>422</v>
      </c>
      <c r="C7" s="59"/>
      <c r="D7" s="59">
        <v>1</v>
      </c>
      <c r="E7" s="59">
        <v>3</v>
      </c>
      <c r="F7" s="59"/>
      <c r="G7" s="59"/>
      <c r="H7" s="60"/>
      <c r="I7" s="59"/>
      <c r="J7" s="59"/>
      <c r="K7" s="60"/>
    </row>
    <row r="8" spans="1:13">
      <c r="A8" s="59" t="s">
        <v>2</v>
      </c>
      <c r="B8" s="59" t="s">
        <v>638</v>
      </c>
      <c r="C8" s="59"/>
      <c r="D8" s="59"/>
      <c r="E8" s="59"/>
      <c r="F8" s="59"/>
      <c r="G8" s="59"/>
      <c r="H8" s="60"/>
      <c r="I8" s="59"/>
      <c r="J8" s="59"/>
      <c r="K8" s="60"/>
    </row>
    <row r="9" spans="1:13">
      <c r="A9" s="59" t="s">
        <v>2</v>
      </c>
      <c r="B9" s="59" t="s">
        <v>453</v>
      </c>
      <c r="C9" s="59">
        <v>3</v>
      </c>
      <c r="D9" s="59"/>
      <c r="E9" s="59"/>
      <c r="F9" s="59"/>
      <c r="G9" s="59"/>
      <c r="H9" s="60"/>
      <c r="I9" s="59"/>
      <c r="J9" s="59"/>
      <c r="K9" s="60"/>
    </row>
    <row r="10" spans="1:13">
      <c r="A10" s="59" t="s">
        <v>2</v>
      </c>
      <c r="B10" s="59" t="s">
        <v>3</v>
      </c>
      <c r="C10" s="59">
        <v>4</v>
      </c>
      <c r="D10" s="59"/>
      <c r="E10" s="59"/>
      <c r="F10" s="59"/>
      <c r="G10" s="59"/>
      <c r="H10" s="60"/>
      <c r="I10" s="59"/>
      <c r="J10" s="59"/>
      <c r="K10" s="60"/>
    </row>
    <row r="11" spans="1:13">
      <c r="A11" s="59" t="s">
        <v>2</v>
      </c>
      <c r="B11" s="59" t="s">
        <v>382</v>
      </c>
      <c r="C11" s="59">
        <v>5</v>
      </c>
      <c r="D11" s="59"/>
      <c r="E11" s="59">
        <v>1</v>
      </c>
      <c r="F11" s="59"/>
      <c r="G11" s="59"/>
      <c r="H11" s="60"/>
      <c r="I11" s="59"/>
      <c r="J11" s="59"/>
      <c r="K11" s="60"/>
    </row>
    <row r="12" spans="1:13">
      <c r="A12" s="59" t="s">
        <v>2</v>
      </c>
      <c r="B12" s="59" t="s">
        <v>4</v>
      </c>
      <c r="C12" s="59">
        <v>1</v>
      </c>
      <c r="D12" s="59">
        <v>1</v>
      </c>
      <c r="E12" s="59"/>
      <c r="F12" s="59"/>
      <c r="G12" s="59"/>
      <c r="H12" s="60"/>
      <c r="I12" s="59"/>
      <c r="J12" s="59"/>
      <c r="K12" s="60"/>
    </row>
    <row r="13" spans="1:13">
      <c r="A13" s="59" t="s">
        <v>2</v>
      </c>
      <c r="B13" s="59" t="s">
        <v>5</v>
      </c>
      <c r="C13" s="59">
        <v>7</v>
      </c>
      <c r="D13" s="59"/>
      <c r="E13" s="59"/>
      <c r="F13" s="59"/>
      <c r="G13" s="59"/>
      <c r="H13" s="60"/>
      <c r="I13" s="59"/>
      <c r="J13" s="59">
        <v>2</v>
      </c>
      <c r="K13" s="60"/>
    </row>
    <row r="14" spans="1:13">
      <c r="A14" s="59" t="s">
        <v>2</v>
      </c>
      <c r="B14" s="59" t="s">
        <v>529</v>
      </c>
      <c r="C14" s="59"/>
      <c r="D14" s="59"/>
      <c r="E14" s="59"/>
      <c r="F14" s="59"/>
      <c r="G14" s="59"/>
      <c r="H14" s="60"/>
      <c r="I14" s="59"/>
      <c r="J14" s="59"/>
      <c r="K14" s="60"/>
    </row>
    <row r="15" spans="1:13">
      <c r="A15" s="59" t="s">
        <v>2</v>
      </c>
      <c r="B15" s="59" t="s">
        <v>6</v>
      </c>
      <c r="C15" s="59">
        <v>8</v>
      </c>
      <c r="D15" s="59"/>
      <c r="E15" s="59">
        <v>2</v>
      </c>
      <c r="F15" s="59"/>
      <c r="G15" s="59"/>
      <c r="H15" s="60"/>
      <c r="I15" s="59"/>
      <c r="J15" s="59"/>
      <c r="K15" s="60"/>
    </row>
    <row r="16" spans="1:13">
      <c r="A16" s="59" t="s">
        <v>2</v>
      </c>
      <c r="B16" s="59" t="s">
        <v>7</v>
      </c>
      <c r="C16" s="59">
        <v>8</v>
      </c>
      <c r="D16" s="59"/>
      <c r="E16" s="59"/>
      <c r="F16" s="59"/>
      <c r="G16" s="59"/>
      <c r="H16" s="60"/>
      <c r="I16" s="59"/>
      <c r="J16" s="59"/>
      <c r="K16" s="60"/>
    </row>
    <row r="17" spans="1:11">
      <c r="A17" s="59" t="s">
        <v>8</v>
      </c>
      <c r="B17" s="59" t="s">
        <v>381</v>
      </c>
      <c r="C17" s="59">
        <v>1</v>
      </c>
      <c r="D17" s="59"/>
      <c r="E17" s="59"/>
      <c r="F17" s="59"/>
      <c r="G17" s="59"/>
      <c r="H17" s="60"/>
      <c r="I17" s="59"/>
      <c r="J17" s="59"/>
      <c r="K17" s="60"/>
    </row>
    <row r="18" spans="1:11">
      <c r="A18" s="59" t="s">
        <v>8</v>
      </c>
      <c r="B18" s="59" t="s">
        <v>9</v>
      </c>
      <c r="C18" s="59">
        <v>2</v>
      </c>
      <c r="D18" s="59"/>
      <c r="E18" s="59">
        <v>5</v>
      </c>
      <c r="F18" s="59"/>
      <c r="G18" s="59"/>
      <c r="H18" s="60"/>
      <c r="I18" s="59"/>
      <c r="J18" s="59">
        <v>2</v>
      </c>
      <c r="K18" s="60"/>
    </row>
    <row r="19" spans="1:11">
      <c r="A19" s="59" t="s">
        <v>8</v>
      </c>
      <c r="B19" s="59" t="s">
        <v>426</v>
      </c>
      <c r="C19" s="59"/>
      <c r="D19" s="59"/>
      <c r="E19" s="59">
        <v>1</v>
      </c>
      <c r="F19" s="59"/>
      <c r="G19" s="59"/>
      <c r="H19" s="60"/>
      <c r="I19" s="59"/>
      <c r="J19" s="59">
        <v>1</v>
      </c>
      <c r="K19" s="60"/>
    </row>
    <row r="20" spans="1:11">
      <c r="A20" s="59" t="s">
        <v>8</v>
      </c>
      <c r="B20" s="59" t="s">
        <v>10</v>
      </c>
      <c r="C20" s="59">
        <v>8</v>
      </c>
      <c r="D20" s="59">
        <v>1</v>
      </c>
      <c r="E20" s="59">
        <v>2</v>
      </c>
      <c r="F20" s="59"/>
      <c r="G20" s="59"/>
      <c r="H20" s="60"/>
      <c r="I20" s="59"/>
      <c r="J20" s="59"/>
      <c r="K20" s="60"/>
    </row>
    <row r="21" spans="1:11">
      <c r="A21" s="59" t="s">
        <v>8</v>
      </c>
      <c r="B21" s="59" t="s">
        <v>542</v>
      </c>
      <c r="C21" s="59"/>
      <c r="D21" s="59">
        <v>1</v>
      </c>
      <c r="E21" s="59"/>
      <c r="F21" s="59"/>
      <c r="G21" s="59"/>
      <c r="H21" s="60"/>
      <c r="I21" s="59"/>
      <c r="J21" s="59"/>
      <c r="K21" s="60"/>
    </row>
    <row r="22" spans="1:11">
      <c r="A22" s="59" t="s">
        <v>8</v>
      </c>
      <c r="B22" s="59" t="s">
        <v>11</v>
      </c>
      <c r="C22" s="59">
        <v>9</v>
      </c>
      <c r="D22" s="59">
        <v>2</v>
      </c>
      <c r="E22" s="59">
        <v>2</v>
      </c>
      <c r="F22" s="59"/>
      <c r="G22" s="59"/>
      <c r="H22" s="60"/>
      <c r="I22" s="59"/>
      <c r="J22" s="59">
        <v>6</v>
      </c>
      <c r="K22" s="60"/>
    </row>
    <row r="23" spans="1:11">
      <c r="A23" s="59" t="s">
        <v>8</v>
      </c>
      <c r="B23" s="59" t="s">
        <v>414</v>
      </c>
      <c r="C23" s="59">
        <v>2</v>
      </c>
      <c r="D23" s="59"/>
      <c r="E23" s="59">
        <v>1</v>
      </c>
      <c r="F23" s="59"/>
      <c r="G23" s="59"/>
      <c r="H23" s="60"/>
      <c r="I23" s="59"/>
      <c r="J23" s="59"/>
      <c r="K23" s="60"/>
    </row>
    <row r="24" spans="1:11">
      <c r="A24" s="59" t="s">
        <v>8</v>
      </c>
      <c r="B24" s="59" t="s">
        <v>553</v>
      </c>
      <c r="C24" s="59"/>
      <c r="D24" s="59"/>
      <c r="E24" s="59"/>
      <c r="F24" s="59"/>
      <c r="G24" s="59"/>
      <c r="H24" s="60"/>
      <c r="I24" s="59"/>
      <c r="J24" s="59"/>
      <c r="K24" s="60"/>
    </row>
    <row r="25" spans="1:11">
      <c r="A25" s="59" t="s">
        <v>8</v>
      </c>
      <c r="B25" s="59" t="s">
        <v>12</v>
      </c>
      <c r="C25" s="59">
        <v>1</v>
      </c>
      <c r="D25" s="59"/>
      <c r="E25" s="59">
        <v>1</v>
      </c>
      <c r="F25" s="59"/>
      <c r="G25" s="59"/>
      <c r="H25" s="60"/>
      <c r="I25" s="59"/>
      <c r="J25" s="59"/>
      <c r="K25" s="60"/>
    </row>
    <row r="26" spans="1:11">
      <c r="A26" s="59" t="s">
        <v>8</v>
      </c>
      <c r="B26" s="59" t="s">
        <v>427</v>
      </c>
      <c r="C26" s="59">
        <v>6</v>
      </c>
      <c r="D26" s="59"/>
      <c r="E26" s="59">
        <v>1</v>
      </c>
      <c r="F26" s="59"/>
      <c r="G26" s="59"/>
      <c r="H26" s="60"/>
      <c r="I26" s="59"/>
      <c r="J26" s="59">
        <v>1</v>
      </c>
      <c r="K26" s="60"/>
    </row>
    <row r="27" spans="1:11">
      <c r="A27" s="59" t="s">
        <v>8</v>
      </c>
      <c r="B27" s="59" t="s">
        <v>13</v>
      </c>
      <c r="C27" s="59">
        <v>1</v>
      </c>
      <c r="D27" s="59"/>
      <c r="E27" s="59">
        <v>5</v>
      </c>
      <c r="F27" s="59"/>
      <c r="G27" s="59"/>
      <c r="H27" s="60"/>
      <c r="I27" s="59"/>
      <c r="J27" s="59">
        <v>5</v>
      </c>
      <c r="K27" s="60"/>
    </row>
    <row r="28" spans="1:11">
      <c r="A28" s="59" t="s">
        <v>14</v>
      </c>
      <c r="B28" s="59" t="s">
        <v>639</v>
      </c>
      <c r="C28" s="59"/>
      <c r="D28" s="59"/>
      <c r="E28" s="59"/>
      <c r="F28" s="59"/>
      <c r="G28" s="59"/>
      <c r="H28" s="60"/>
      <c r="I28" s="59"/>
      <c r="J28" s="59"/>
      <c r="K28" s="60"/>
    </row>
    <row r="29" spans="1:11">
      <c r="A29" s="59" t="s">
        <v>14</v>
      </c>
      <c r="B29" s="59" t="s">
        <v>617</v>
      </c>
      <c r="C29" s="59"/>
      <c r="D29" s="59"/>
      <c r="E29" s="59"/>
      <c r="F29" s="59"/>
      <c r="G29" s="59"/>
      <c r="H29" s="60"/>
      <c r="I29" s="59"/>
      <c r="J29" s="59"/>
      <c r="K29" s="60"/>
    </row>
    <row r="30" spans="1:11">
      <c r="A30" s="5" t="s">
        <v>14</v>
      </c>
      <c r="B30" s="59" t="s">
        <v>15</v>
      </c>
      <c r="C30" s="59">
        <v>2</v>
      </c>
      <c r="D30" s="59"/>
      <c r="E30" s="59">
        <v>4</v>
      </c>
      <c r="F30" s="59"/>
      <c r="G30" s="59"/>
      <c r="H30" s="60"/>
      <c r="I30" s="59"/>
      <c r="J30" s="59">
        <v>1</v>
      </c>
      <c r="K30" s="60"/>
    </row>
    <row r="31" spans="1:11">
      <c r="A31" s="5" t="s">
        <v>14</v>
      </c>
      <c r="B31" s="59" t="s">
        <v>16</v>
      </c>
      <c r="C31" s="59">
        <v>3</v>
      </c>
      <c r="D31" s="59"/>
      <c r="E31" s="59">
        <v>13</v>
      </c>
      <c r="F31" s="59"/>
      <c r="G31" s="59"/>
      <c r="H31" s="60">
        <v>1</v>
      </c>
      <c r="I31" s="59">
        <v>2</v>
      </c>
      <c r="J31" s="59">
        <v>4</v>
      </c>
      <c r="K31" s="60"/>
    </row>
    <row r="32" spans="1:11">
      <c r="A32" s="5" t="s">
        <v>14</v>
      </c>
      <c r="B32" s="59" t="s">
        <v>17</v>
      </c>
      <c r="C32" s="59">
        <v>3</v>
      </c>
      <c r="D32" s="59"/>
      <c r="E32" s="59">
        <v>2</v>
      </c>
      <c r="F32" s="59"/>
      <c r="G32" s="59"/>
      <c r="H32" s="60"/>
      <c r="I32" s="59"/>
      <c r="J32" s="59"/>
      <c r="K32" s="60"/>
    </row>
    <row r="33" spans="1:11">
      <c r="A33" s="5" t="s">
        <v>14</v>
      </c>
      <c r="B33" s="59" t="s">
        <v>454</v>
      </c>
      <c r="C33" s="59"/>
      <c r="D33" s="59"/>
      <c r="E33" s="59"/>
      <c r="F33" s="59"/>
      <c r="G33" s="59"/>
      <c r="H33" s="60"/>
      <c r="I33" s="59"/>
      <c r="J33" s="59"/>
      <c r="K33" s="60"/>
    </row>
    <row r="34" spans="1:11">
      <c r="A34" s="160" t="s">
        <v>282</v>
      </c>
      <c r="B34" s="160"/>
    </row>
    <row r="35" spans="1:11">
      <c r="A35" s="10" t="s">
        <v>0</v>
      </c>
      <c r="B35" s="10" t="s">
        <v>18</v>
      </c>
      <c r="C35" s="10">
        <v>2</v>
      </c>
      <c r="D35" s="10"/>
      <c r="E35" s="10">
        <v>-57</v>
      </c>
      <c r="F35" s="10"/>
      <c r="G35" s="10">
        <v>1</v>
      </c>
      <c r="H35" s="62"/>
      <c r="I35" s="10"/>
      <c r="J35" s="10"/>
      <c r="K35" s="62">
        <v>8</v>
      </c>
    </row>
    <row r="36" spans="1:11">
      <c r="A36" s="10" t="s">
        <v>0</v>
      </c>
      <c r="B36" s="10" t="s">
        <v>640</v>
      </c>
      <c r="C36" s="10"/>
      <c r="D36" s="10"/>
      <c r="E36" s="10">
        <v>-1</v>
      </c>
      <c r="F36" s="10"/>
      <c r="G36" s="10"/>
      <c r="H36" s="62"/>
      <c r="I36" s="10"/>
      <c r="J36" s="10"/>
      <c r="K36" s="62"/>
    </row>
    <row r="37" spans="1:11">
      <c r="A37" s="10" t="s">
        <v>2</v>
      </c>
      <c r="B37" s="10" t="s">
        <v>19</v>
      </c>
      <c r="C37" s="10">
        <v>3</v>
      </c>
      <c r="D37" s="10"/>
      <c r="E37" s="10"/>
      <c r="F37" s="10"/>
      <c r="G37" s="10"/>
      <c r="H37" s="62"/>
      <c r="I37" s="10"/>
      <c r="J37" s="10"/>
      <c r="K37" s="62"/>
    </row>
    <row r="38" spans="1:11">
      <c r="A38" s="10" t="s">
        <v>2</v>
      </c>
      <c r="B38" s="10" t="s">
        <v>23</v>
      </c>
      <c r="C38" s="10"/>
      <c r="D38" s="10"/>
      <c r="E38" s="10"/>
      <c r="F38" s="10"/>
      <c r="G38" s="10"/>
      <c r="H38" s="62"/>
      <c r="I38" s="10"/>
      <c r="J38" s="10">
        <v>1</v>
      </c>
      <c r="K38" s="62"/>
    </row>
    <row r="39" spans="1:11">
      <c r="A39" s="10" t="s">
        <v>2</v>
      </c>
      <c r="B39" s="10" t="s">
        <v>565</v>
      </c>
      <c r="C39" s="10">
        <v>4</v>
      </c>
      <c r="D39" s="10"/>
      <c r="E39" s="10">
        <v>1</v>
      </c>
      <c r="F39" s="10"/>
      <c r="G39" s="10"/>
      <c r="H39" s="62"/>
      <c r="I39" s="10"/>
      <c r="J39" s="10"/>
      <c r="K39" s="62"/>
    </row>
    <row r="40" spans="1:11">
      <c r="A40" s="10" t="s">
        <v>2</v>
      </c>
      <c r="B40" s="10" t="s">
        <v>22</v>
      </c>
      <c r="C40" s="10"/>
      <c r="D40" s="10"/>
      <c r="E40" s="10">
        <v>1</v>
      </c>
      <c r="F40" s="10"/>
      <c r="G40" s="10"/>
      <c r="H40" s="62"/>
      <c r="I40" s="10"/>
      <c r="J40" s="10"/>
      <c r="K40" s="62"/>
    </row>
    <row r="41" spans="1:11">
      <c r="A41" s="10" t="s">
        <v>2</v>
      </c>
      <c r="B41" s="10" t="s">
        <v>20</v>
      </c>
      <c r="C41" s="10">
        <v>7</v>
      </c>
      <c r="D41" s="10"/>
      <c r="E41" s="10">
        <v>1</v>
      </c>
      <c r="F41" s="10"/>
      <c r="G41" s="10"/>
      <c r="H41" s="62"/>
      <c r="I41" s="10"/>
      <c r="J41" s="10">
        <v>2</v>
      </c>
      <c r="K41" s="62"/>
    </row>
    <row r="42" spans="1:11">
      <c r="A42" s="10" t="s">
        <v>2</v>
      </c>
      <c r="B42" s="10" t="s">
        <v>380</v>
      </c>
      <c r="C42" s="10">
        <v>6</v>
      </c>
      <c r="D42" s="10"/>
      <c r="E42" s="10"/>
      <c r="F42" s="10"/>
      <c r="G42" s="10"/>
      <c r="H42" s="62"/>
      <c r="I42" s="10"/>
      <c r="J42" s="10"/>
      <c r="K42" s="62"/>
    </row>
    <row r="43" spans="1:11">
      <c r="A43" s="10" t="s">
        <v>2</v>
      </c>
      <c r="B43" s="10" t="s">
        <v>455</v>
      </c>
      <c r="C43" s="10">
        <v>7</v>
      </c>
      <c r="D43" s="10"/>
      <c r="E43" s="10">
        <v>1</v>
      </c>
      <c r="F43" s="10"/>
      <c r="G43" s="10"/>
      <c r="H43" s="62"/>
      <c r="I43" s="10"/>
      <c r="J43" s="10"/>
      <c r="K43" s="62"/>
    </row>
    <row r="44" spans="1:11">
      <c r="A44" s="10" t="s">
        <v>2</v>
      </c>
      <c r="B44" s="10" t="s">
        <v>21</v>
      </c>
      <c r="C44" s="10">
        <v>1</v>
      </c>
      <c r="D44" s="10">
        <v>1</v>
      </c>
      <c r="E44" s="10">
        <v>1</v>
      </c>
      <c r="F44" s="10"/>
      <c r="G44" s="10"/>
      <c r="H44" s="62"/>
      <c r="I44" s="10"/>
      <c r="J44" s="10"/>
      <c r="K44" s="62"/>
    </row>
    <row r="45" spans="1:11">
      <c r="A45" s="10" t="s">
        <v>2</v>
      </c>
      <c r="B45" s="10" t="s">
        <v>456</v>
      </c>
      <c r="C45" s="10">
        <v>1</v>
      </c>
      <c r="D45" s="10">
        <v>1</v>
      </c>
      <c r="E45" s="10"/>
      <c r="F45" s="10"/>
      <c r="G45" s="10"/>
      <c r="H45" s="62"/>
      <c r="I45" s="10"/>
      <c r="J45" s="10"/>
      <c r="K45" s="62"/>
    </row>
    <row r="46" spans="1:11">
      <c r="A46" s="10" t="s">
        <v>8</v>
      </c>
      <c r="B46" s="10" t="s">
        <v>339</v>
      </c>
      <c r="C46" s="10">
        <v>4</v>
      </c>
      <c r="D46" s="10"/>
      <c r="E46" s="10">
        <v>2</v>
      </c>
      <c r="F46" s="10"/>
      <c r="G46" s="10"/>
      <c r="H46" s="62"/>
      <c r="I46" s="10">
        <v>2</v>
      </c>
      <c r="J46" s="10">
        <v>1</v>
      </c>
      <c r="K46" s="62"/>
    </row>
    <row r="47" spans="1:11">
      <c r="A47" s="10" t="s">
        <v>8</v>
      </c>
      <c r="B47" s="10" t="s">
        <v>24</v>
      </c>
      <c r="C47" s="10">
        <v>4</v>
      </c>
      <c r="D47" s="10"/>
      <c r="E47" s="10"/>
      <c r="F47" s="10"/>
      <c r="G47" s="10"/>
      <c r="H47" s="62"/>
      <c r="I47" s="10"/>
      <c r="J47" s="10"/>
      <c r="K47" s="62"/>
    </row>
    <row r="48" spans="1:11">
      <c r="A48" s="10" t="s">
        <v>8</v>
      </c>
      <c r="B48" s="10" t="s">
        <v>25</v>
      </c>
      <c r="C48" s="10">
        <v>9</v>
      </c>
      <c r="D48" s="10"/>
      <c r="E48" s="10">
        <v>5</v>
      </c>
      <c r="F48" s="10"/>
      <c r="G48" s="10"/>
      <c r="H48" s="62"/>
      <c r="I48" s="10">
        <v>3</v>
      </c>
      <c r="J48" s="10">
        <v>3</v>
      </c>
      <c r="K48" s="62"/>
    </row>
    <row r="49" spans="1:11">
      <c r="A49" s="10" t="s">
        <v>8</v>
      </c>
      <c r="B49" s="10" t="s">
        <v>600</v>
      </c>
      <c r="C49" s="10">
        <v>2</v>
      </c>
      <c r="D49" s="10"/>
      <c r="E49" s="10"/>
      <c r="F49" s="10"/>
      <c r="G49" s="10"/>
      <c r="H49" s="62"/>
      <c r="I49" s="10"/>
      <c r="J49" s="10"/>
      <c r="K49" s="62"/>
    </row>
    <row r="50" spans="1:11">
      <c r="A50" s="10" t="s">
        <v>8</v>
      </c>
      <c r="B50" s="10" t="s">
        <v>589</v>
      </c>
      <c r="C50" s="10">
        <v>2</v>
      </c>
      <c r="D50" s="10"/>
      <c r="E50" s="10"/>
      <c r="F50" s="10"/>
      <c r="G50" s="10"/>
      <c r="H50" s="62"/>
      <c r="I50" s="10"/>
      <c r="J50" s="10"/>
      <c r="K50" s="62"/>
    </row>
    <row r="51" spans="1:11">
      <c r="A51" s="10" t="s">
        <v>8</v>
      </c>
      <c r="B51" s="10" t="s">
        <v>26</v>
      </c>
      <c r="C51" s="10">
        <v>12</v>
      </c>
      <c r="D51" s="10">
        <v>1</v>
      </c>
      <c r="E51" s="10">
        <v>5</v>
      </c>
      <c r="F51" s="10"/>
      <c r="G51" s="10"/>
      <c r="H51" s="62"/>
      <c r="I51" s="10"/>
      <c r="J51" s="10">
        <v>1</v>
      </c>
      <c r="K51" s="62"/>
    </row>
    <row r="52" spans="1:11">
      <c r="A52" s="10" t="s">
        <v>8</v>
      </c>
      <c r="B52" s="10" t="s">
        <v>27</v>
      </c>
      <c r="C52" s="10">
        <v>5</v>
      </c>
      <c r="D52" s="10"/>
      <c r="E52" s="10"/>
      <c r="F52" s="10"/>
      <c r="G52" s="10"/>
      <c r="H52" s="62"/>
      <c r="I52" s="10"/>
      <c r="J52" s="10"/>
      <c r="K52" s="62"/>
    </row>
    <row r="53" spans="1:11">
      <c r="A53" s="10" t="s">
        <v>8</v>
      </c>
      <c r="B53" s="10" t="s">
        <v>457</v>
      </c>
      <c r="C53" s="10"/>
      <c r="D53" s="10"/>
      <c r="E53" s="10">
        <v>2</v>
      </c>
      <c r="F53" s="10"/>
      <c r="G53" s="10"/>
      <c r="H53" s="62"/>
      <c r="I53" s="10"/>
      <c r="J53" s="10"/>
      <c r="K53" s="62"/>
    </row>
    <row r="54" spans="1:11">
      <c r="A54" s="10" t="s">
        <v>8</v>
      </c>
      <c r="B54" s="10" t="s">
        <v>421</v>
      </c>
      <c r="C54" s="10">
        <v>8</v>
      </c>
      <c r="D54" s="10"/>
      <c r="E54" s="10">
        <v>1</v>
      </c>
      <c r="F54" s="10"/>
      <c r="G54" s="10"/>
      <c r="H54" s="62"/>
      <c r="I54" s="10"/>
      <c r="J54" s="10"/>
      <c r="K54" s="62"/>
    </row>
    <row r="55" spans="1:11">
      <c r="A55" s="10" t="s">
        <v>8</v>
      </c>
      <c r="B55" s="10" t="s">
        <v>28</v>
      </c>
      <c r="C55" s="10">
        <v>10</v>
      </c>
      <c r="D55" s="10"/>
      <c r="E55" s="10"/>
      <c r="F55" s="10"/>
      <c r="G55" s="10"/>
      <c r="H55" s="62"/>
      <c r="I55" s="10"/>
      <c r="J55" s="10"/>
      <c r="K55" s="62"/>
    </row>
    <row r="56" spans="1:11">
      <c r="A56" s="10" t="s">
        <v>14</v>
      </c>
      <c r="B56" s="10" t="s">
        <v>379</v>
      </c>
      <c r="C56" s="10">
        <v>3</v>
      </c>
      <c r="D56" s="10"/>
      <c r="E56" s="10"/>
      <c r="F56" s="10"/>
      <c r="G56" s="10"/>
      <c r="H56" s="62"/>
      <c r="I56" s="10"/>
      <c r="J56" s="10"/>
      <c r="K56" s="62"/>
    </row>
    <row r="57" spans="1:11">
      <c r="A57" s="10" t="s">
        <v>14</v>
      </c>
      <c r="B57" s="10" t="s">
        <v>554</v>
      </c>
      <c r="C57" s="10"/>
      <c r="D57" s="10"/>
      <c r="E57" s="10"/>
      <c r="F57" s="10"/>
      <c r="G57" s="10"/>
      <c r="H57" s="62"/>
      <c r="I57" s="10"/>
      <c r="J57" s="10"/>
      <c r="K57" s="62"/>
    </row>
    <row r="58" spans="1:11">
      <c r="A58" s="10" t="s">
        <v>14</v>
      </c>
      <c r="B58" s="10" t="s">
        <v>29</v>
      </c>
      <c r="C58" s="10">
        <v>4</v>
      </c>
      <c r="D58" s="10"/>
      <c r="E58" s="10">
        <v>3</v>
      </c>
      <c r="F58" s="10"/>
      <c r="G58" s="10"/>
      <c r="H58" s="62">
        <v>1</v>
      </c>
      <c r="I58" s="10"/>
      <c r="J58" s="10">
        <v>1</v>
      </c>
      <c r="K58" s="62"/>
    </row>
    <row r="59" spans="1:11">
      <c r="A59" s="10" t="s">
        <v>14</v>
      </c>
      <c r="B59" s="10" t="s">
        <v>420</v>
      </c>
      <c r="C59" s="10">
        <v>1</v>
      </c>
      <c r="D59" s="10">
        <v>1</v>
      </c>
      <c r="E59" s="10">
        <v>4</v>
      </c>
      <c r="F59" s="10"/>
      <c r="G59" s="10"/>
      <c r="H59" s="62"/>
      <c r="I59" s="10"/>
      <c r="J59" s="10">
        <v>2</v>
      </c>
      <c r="K59" s="62"/>
    </row>
    <row r="60" spans="1:11">
      <c r="A60" s="10" t="s">
        <v>14</v>
      </c>
      <c r="B60" s="10" t="s">
        <v>30</v>
      </c>
      <c r="C60" s="10">
        <v>5</v>
      </c>
      <c r="D60" s="10"/>
      <c r="E60" s="10">
        <v>1</v>
      </c>
      <c r="F60" s="10"/>
      <c r="G60" s="10"/>
      <c r="H60" s="62"/>
      <c r="I60" s="10"/>
      <c r="J60" s="10">
        <v>1</v>
      </c>
      <c r="K60" s="62"/>
    </row>
    <row r="61" spans="1:11">
      <c r="A61" s="10" t="s">
        <v>14</v>
      </c>
      <c r="B61" s="10" t="s">
        <v>606</v>
      </c>
      <c r="C61" s="63">
        <v>1</v>
      </c>
      <c r="D61" s="63"/>
      <c r="E61" s="63"/>
      <c r="F61" s="63"/>
      <c r="G61" s="63"/>
      <c r="H61" s="64"/>
      <c r="I61" s="63"/>
      <c r="J61" s="63"/>
      <c r="K61" s="64"/>
    </row>
    <row r="62" spans="1:11">
      <c r="A62" s="10" t="s">
        <v>14</v>
      </c>
      <c r="B62" s="10" t="s">
        <v>642</v>
      </c>
      <c r="C62" s="10"/>
      <c r="D62" s="10"/>
      <c r="E62" s="10"/>
      <c r="F62" s="10"/>
      <c r="G62" s="10"/>
      <c r="H62" s="11"/>
      <c r="I62" s="10"/>
      <c r="J62" s="10"/>
      <c r="K62" s="11"/>
    </row>
    <row r="63" spans="1:11">
      <c r="A63" s="161" t="s">
        <v>283</v>
      </c>
      <c r="B63" s="161"/>
    </row>
    <row r="64" spans="1:11">
      <c r="A64" s="14" t="s">
        <v>0</v>
      </c>
      <c r="B64" s="14" t="s">
        <v>561</v>
      </c>
      <c r="C64" s="14"/>
      <c r="D64" s="14"/>
      <c r="E64" s="14">
        <v>-4</v>
      </c>
      <c r="F64" s="14"/>
      <c r="G64" s="14"/>
      <c r="H64" s="14"/>
      <c r="I64" s="14"/>
      <c r="J64" s="14"/>
      <c r="K64" s="14">
        <v>1</v>
      </c>
    </row>
    <row r="65" spans="1:11">
      <c r="A65" s="14" t="s">
        <v>0</v>
      </c>
      <c r="B65" s="14" t="s">
        <v>31</v>
      </c>
      <c r="C65" s="14">
        <v>1</v>
      </c>
      <c r="D65" s="14"/>
      <c r="E65" s="14">
        <v>-19</v>
      </c>
      <c r="F65" s="14"/>
      <c r="G65" s="14"/>
      <c r="H65" s="65"/>
      <c r="I65" s="14"/>
      <c r="J65" s="14"/>
      <c r="K65" s="65"/>
    </row>
    <row r="66" spans="1:11">
      <c r="A66" s="14" t="s">
        <v>0</v>
      </c>
      <c r="B66" s="14" t="s">
        <v>538</v>
      </c>
      <c r="C66" s="14">
        <v>4</v>
      </c>
      <c r="D66" s="14"/>
      <c r="E66" s="14">
        <v>-25</v>
      </c>
      <c r="F66" s="14"/>
      <c r="G66" s="14"/>
      <c r="H66" s="65"/>
      <c r="I66" s="14"/>
      <c r="J66" s="14"/>
      <c r="K66" s="65">
        <v>5</v>
      </c>
    </row>
    <row r="67" spans="1:11">
      <c r="A67" s="14" t="s">
        <v>0</v>
      </c>
      <c r="B67" s="14" t="s">
        <v>625</v>
      </c>
      <c r="C67" s="14"/>
      <c r="D67" s="14">
        <v>1</v>
      </c>
      <c r="E67" s="14">
        <v>-5</v>
      </c>
      <c r="F67" s="14">
        <v>1</v>
      </c>
      <c r="G67" s="14"/>
      <c r="H67" s="65"/>
      <c r="I67" s="14"/>
      <c r="J67" s="14"/>
      <c r="K67" s="65">
        <v>1</v>
      </c>
    </row>
    <row r="68" spans="1:11">
      <c r="A68" s="14" t="s">
        <v>2</v>
      </c>
      <c r="B68" s="14" t="s">
        <v>32</v>
      </c>
      <c r="C68" s="14"/>
      <c r="D68" s="14"/>
      <c r="E68" s="14"/>
      <c r="F68" s="14"/>
      <c r="G68" s="14"/>
      <c r="H68" s="65"/>
      <c r="I68" s="14"/>
      <c r="J68" s="14"/>
      <c r="K68" s="65"/>
    </row>
    <row r="69" spans="1:11">
      <c r="A69" s="14" t="s">
        <v>2</v>
      </c>
      <c r="B69" s="14" t="s">
        <v>419</v>
      </c>
      <c r="C69" s="14">
        <v>6</v>
      </c>
      <c r="D69" s="14"/>
      <c r="E69" s="14"/>
      <c r="F69" s="14"/>
      <c r="G69" s="14"/>
      <c r="H69" s="65"/>
      <c r="I69" s="14"/>
      <c r="J69" s="14">
        <v>2</v>
      </c>
      <c r="K69" s="65"/>
    </row>
    <row r="70" spans="1:11">
      <c r="A70" s="14" t="s">
        <v>2</v>
      </c>
      <c r="B70" s="14" t="s">
        <v>458</v>
      </c>
      <c r="C70" s="14">
        <v>2</v>
      </c>
      <c r="D70" s="14">
        <v>1</v>
      </c>
      <c r="E70" s="14"/>
      <c r="F70" s="14"/>
      <c r="G70" s="14"/>
      <c r="H70" s="65"/>
      <c r="I70" s="14"/>
      <c r="J70" s="14">
        <v>1</v>
      </c>
      <c r="K70" s="65"/>
    </row>
    <row r="71" spans="1:11">
      <c r="A71" s="14" t="s">
        <v>2</v>
      </c>
      <c r="B71" s="14" t="s">
        <v>643</v>
      </c>
      <c r="C71" s="14"/>
      <c r="D71" s="14"/>
      <c r="E71" s="14"/>
      <c r="F71" s="14"/>
      <c r="G71" s="14"/>
      <c r="H71" s="65"/>
      <c r="I71" s="14"/>
      <c r="J71" s="14"/>
      <c r="K71" s="65"/>
    </row>
    <row r="72" spans="1:11">
      <c r="A72" s="14" t="s">
        <v>2</v>
      </c>
      <c r="B72" s="14" t="s">
        <v>558</v>
      </c>
      <c r="C72" s="14" t="s">
        <v>429</v>
      </c>
      <c r="D72" s="14"/>
      <c r="E72" s="14"/>
      <c r="F72" s="14"/>
      <c r="G72" s="14"/>
      <c r="H72" s="65"/>
      <c r="I72" s="14"/>
      <c r="J72" s="14"/>
      <c r="K72" s="65"/>
    </row>
    <row r="73" spans="1:11">
      <c r="A73" s="14" t="s">
        <v>2</v>
      </c>
      <c r="B73" s="14" t="s">
        <v>33</v>
      </c>
      <c r="C73" s="14">
        <v>3</v>
      </c>
      <c r="D73" s="14">
        <v>1</v>
      </c>
      <c r="E73" s="14"/>
      <c r="F73" s="14"/>
      <c r="G73" s="14"/>
      <c r="H73" s="65"/>
      <c r="I73" s="14"/>
      <c r="J73" s="14">
        <v>1</v>
      </c>
      <c r="K73" s="65"/>
    </row>
    <row r="74" spans="1:11">
      <c r="A74" s="14" t="s">
        <v>2</v>
      </c>
      <c r="B74" s="14" t="s">
        <v>618</v>
      </c>
      <c r="C74" s="14"/>
      <c r="D74" s="14"/>
      <c r="E74" s="14"/>
      <c r="F74" s="14"/>
      <c r="G74" s="14"/>
      <c r="H74" s="65"/>
      <c r="I74" s="14"/>
      <c r="J74" s="14"/>
      <c r="K74" s="65"/>
    </row>
    <row r="75" spans="1:11">
      <c r="A75" s="14" t="s">
        <v>2</v>
      </c>
      <c r="B75" s="14" t="s">
        <v>418</v>
      </c>
      <c r="C75" s="14">
        <v>2</v>
      </c>
      <c r="D75" s="14"/>
      <c r="E75" s="14"/>
      <c r="F75" s="14"/>
      <c r="G75" s="14"/>
      <c r="H75" s="65"/>
      <c r="I75" s="14"/>
      <c r="J75" s="14"/>
      <c r="K75" s="65"/>
    </row>
    <row r="76" spans="1:11">
      <c r="A76" s="14" t="s">
        <v>2</v>
      </c>
      <c r="B76" s="14" t="s">
        <v>519</v>
      </c>
      <c r="C76" s="14">
        <v>5</v>
      </c>
      <c r="D76" s="14"/>
      <c r="E76" s="14"/>
      <c r="F76" s="14"/>
      <c r="G76" s="14"/>
      <c r="H76" s="65"/>
      <c r="I76" s="14"/>
      <c r="J76" s="14">
        <v>3</v>
      </c>
      <c r="K76" s="65"/>
    </row>
    <row r="77" spans="1:11">
      <c r="A77" s="14" t="s">
        <v>2</v>
      </c>
      <c r="B77" s="14" t="s">
        <v>34</v>
      </c>
      <c r="C77" s="14">
        <v>9</v>
      </c>
      <c r="D77" s="14"/>
      <c r="E77" s="14"/>
      <c r="F77" s="14"/>
      <c r="G77" s="14"/>
      <c r="H77" s="65"/>
      <c r="I77" s="14"/>
      <c r="J77" s="14"/>
      <c r="K77" s="65"/>
    </row>
    <row r="78" spans="1:11">
      <c r="A78" s="14" t="s">
        <v>8</v>
      </c>
      <c r="B78" s="14" t="s">
        <v>584</v>
      </c>
      <c r="C78" s="14"/>
      <c r="D78" s="14"/>
      <c r="E78" s="14"/>
      <c r="F78" s="14"/>
      <c r="G78" s="14"/>
      <c r="H78" s="65"/>
      <c r="I78" s="14"/>
      <c r="J78" s="14"/>
      <c r="K78" s="65"/>
    </row>
    <row r="79" spans="1:11">
      <c r="A79" s="14" t="s">
        <v>8</v>
      </c>
      <c r="B79" s="14" t="s">
        <v>35</v>
      </c>
      <c r="C79" s="14">
        <v>2</v>
      </c>
      <c r="D79" s="14"/>
      <c r="E79" s="14">
        <v>1</v>
      </c>
      <c r="F79" s="14"/>
      <c r="G79" s="14"/>
      <c r="H79" s="65"/>
      <c r="I79" s="14"/>
      <c r="J79" s="14"/>
      <c r="K79" s="65"/>
    </row>
    <row r="80" spans="1:11">
      <c r="A80" s="14" t="s">
        <v>8</v>
      </c>
      <c r="B80" s="14" t="s">
        <v>36</v>
      </c>
      <c r="C80" s="14">
        <v>12</v>
      </c>
      <c r="D80" s="14">
        <v>2</v>
      </c>
      <c r="E80" s="14">
        <v>4</v>
      </c>
      <c r="F80" s="14"/>
      <c r="G80" s="14"/>
      <c r="H80" s="65"/>
      <c r="I80" s="14"/>
      <c r="J80" s="14">
        <v>1</v>
      </c>
      <c r="K80" s="65"/>
    </row>
    <row r="81" spans="1:11">
      <c r="A81" s="14" t="s">
        <v>8</v>
      </c>
      <c r="B81" s="14" t="s">
        <v>417</v>
      </c>
      <c r="C81" s="14">
        <v>6</v>
      </c>
      <c r="D81" s="14"/>
      <c r="E81" s="14"/>
      <c r="F81" s="14"/>
      <c r="G81" s="14"/>
      <c r="H81" s="65"/>
      <c r="I81" s="14"/>
      <c r="J81" s="14"/>
      <c r="K81" s="65"/>
    </row>
    <row r="82" spans="1:11">
      <c r="A82" s="14" t="s">
        <v>8</v>
      </c>
      <c r="B82" s="14" t="s">
        <v>37</v>
      </c>
      <c r="C82" s="14">
        <v>7</v>
      </c>
      <c r="D82" s="14">
        <v>1</v>
      </c>
      <c r="E82" s="14"/>
      <c r="F82" s="14"/>
      <c r="G82" s="14"/>
      <c r="H82" s="65"/>
      <c r="I82" s="14"/>
      <c r="J82" s="14"/>
      <c r="K82" s="65"/>
    </row>
    <row r="83" spans="1:11">
      <c r="A83" s="14" t="s">
        <v>8</v>
      </c>
      <c r="B83" s="14" t="s">
        <v>38</v>
      </c>
      <c r="C83" s="14">
        <v>7</v>
      </c>
      <c r="D83" s="14"/>
      <c r="E83" s="14">
        <v>1</v>
      </c>
      <c r="F83" s="14"/>
      <c r="G83" s="14"/>
      <c r="H83" s="65"/>
      <c r="I83" s="14"/>
      <c r="J83" s="14"/>
      <c r="K83" s="65"/>
    </row>
    <row r="84" spans="1:11">
      <c r="A84" s="14" t="s">
        <v>8</v>
      </c>
      <c r="B84" s="14" t="s">
        <v>39</v>
      </c>
      <c r="C84" s="14">
        <v>2</v>
      </c>
      <c r="D84" s="14"/>
      <c r="E84" s="14"/>
      <c r="F84" s="14"/>
      <c r="G84" s="14"/>
      <c r="H84" s="65"/>
      <c r="I84" s="14"/>
      <c r="J84" s="14"/>
      <c r="K84" s="65"/>
    </row>
    <row r="85" spans="1:11">
      <c r="A85" s="14" t="s">
        <v>8</v>
      </c>
      <c r="B85" s="14" t="s">
        <v>428</v>
      </c>
      <c r="C85" s="14">
        <v>1</v>
      </c>
      <c r="D85" s="14"/>
      <c r="E85" s="14">
        <v>2</v>
      </c>
      <c r="F85" s="14"/>
      <c r="G85" s="14"/>
      <c r="H85" s="65"/>
      <c r="I85" s="14">
        <v>1</v>
      </c>
      <c r="J85" s="14">
        <v>1</v>
      </c>
      <c r="K85" s="65"/>
    </row>
    <row r="86" spans="1:11">
      <c r="A86" s="14" t="s">
        <v>8</v>
      </c>
      <c r="B86" s="14" t="s">
        <v>626</v>
      </c>
      <c r="C86" s="14"/>
      <c r="D86" s="14"/>
      <c r="E86" s="14"/>
      <c r="F86" s="14"/>
      <c r="G86" s="14"/>
      <c r="H86" s="65"/>
      <c r="I86" s="14"/>
      <c r="J86" s="14"/>
      <c r="K86" s="65"/>
    </row>
    <row r="87" spans="1:11">
      <c r="A87" s="14" t="s">
        <v>8</v>
      </c>
      <c r="B87" s="14" t="s">
        <v>40</v>
      </c>
      <c r="C87" s="14">
        <v>6</v>
      </c>
      <c r="D87" s="14"/>
      <c r="E87" s="14">
        <v>2</v>
      </c>
      <c r="F87" s="14"/>
      <c r="G87" s="14"/>
      <c r="H87" s="65"/>
      <c r="I87" s="14"/>
      <c r="J87" s="14"/>
      <c r="K87" s="65"/>
    </row>
    <row r="88" spans="1:11">
      <c r="A88" s="14" t="s">
        <v>8</v>
      </c>
      <c r="B88" s="14" t="s">
        <v>621</v>
      </c>
      <c r="C88" s="14"/>
      <c r="D88" s="14"/>
      <c r="E88" s="14"/>
      <c r="F88" s="14"/>
      <c r="G88" s="14"/>
      <c r="H88" s="65"/>
      <c r="I88" s="14"/>
      <c r="J88" s="14"/>
      <c r="K88" s="65"/>
    </row>
    <row r="89" spans="1:11">
      <c r="A89" s="14" t="s">
        <v>8</v>
      </c>
      <c r="B89" s="14" t="s">
        <v>461</v>
      </c>
      <c r="C89" s="14">
        <v>2</v>
      </c>
      <c r="D89" s="14"/>
      <c r="E89" s="14">
        <v>2</v>
      </c>
      <c r="F89" s="14"/>
      <c r="G89" s="14"/>
      <c r="H89" s="65"/>
      <c r="I89" s="14"/>
      <c r="J89" s="14"/>
      <c r="K89" s="65"/>
    </row>
    <row r="90" spans="1:11">
      <c r="A90" s="14" t="s">
        <v>14</v>
      </c>
      <c r="B90" s="14" t="s">
        <v>41</v>
      </c>
      <c r="C90" s="14">
        <v>6</v>
      </c>
      <c r="D90" s="14">
        <v>1</v>
      </c>
      <c r="E90" s="14">
        <v>4</v>
      </c>
      <c r="F90" s="14"/>
      <c r="G90" s="14"/>
      <c r="H90" s="65">
        <v>1</v>
      </c>
      <c r="I90" s="14"/>
      <c r="J90" s="14">
        <v>1</v>
      </c>
      <c r="K90" s="65" t="s">
        <v>429</v>
      </c>
    </row>
    <row r="91" spans="1:11">
      <c r="A91" s="14" t="s">
        <v>14</v>
      </c>
      <c r="B91" s="14" t="s">
        <v>42</v>
      </c>
      <c r="C91" s="14">
        <v>5</v>
      </c>
      <c r="D91" s="14"/>
      <c r="E91" s="14">
        <v>5</v>
      </c>
      <c r="F91" s="14"/>
      <c r="G91" s="14"/>
      <c r="H91" s="65"/>
      <c r="I91" s="14"/>
      <c r="J91" s="14"/>
      <c r="K91" s="65"/>
    </row>
    <row r="92" spans="1:11">
      <c r="A92" s="14" t="s">
        <v>14</v>
      </c>
      <c r="B92" s="14" t="s">
        <v>43</v>
      </c>
      <c r="C92" s="14">
        <v>9</v>
      </c>
      <c r="D92" s="14">
        <v>1</v>
      </c>
      <c r="E92" s="14">
        <v>7</v>
      </c>
      <c r="F92" s="14"/>
      <c r="G92" s="14"/>
      <c r="H92" s="65">
        <v>2</v>
      </c>
      <c r="I92" s="14">
        <v>4</v>
      </c>
      <c r="J92" s="14"/>
      <c r="K92" s="65" t="s">
        <v>429</v>
      </c>
    </row>
    <row r="93" spans="1:11">
      <c r="A93" s="14" t="s">
        <v>14</v>
      </c>
      <c r="B93" s="14" t="s">
        <v>44</v>
      </c>
      <c r="C93" s="66">
        <v>1</v>
      </c>
      <c r="D93" s="66"/>
      <c r="E93" s="66">
        <v>6</v>
      </c>
      <c r="F93" s="66"/>
      <c r="G93" s="66"/>
      <c r="H93" s="67"/>
      <c r="I93" s="66"/>
      <c r="J93" s="66">
        <v>1</v>
      </c>
      <c r="K93" s="67"/>
    </row>
    <row r="94" spans="1:11">
      <c r="A94" s="14" t="s">
        <v>14</v>
      </c>
      <c r="B94" s="14" t="s">
        <v>574</v>
      </c>
      <c r="C94" s="14"/>
      <c r="D94" s="14"/>
      <c r="E94" s="14"/>
      <c r="F94" s="14"/>
      <c r="G94" s="14"/>
      <c r="H94" s="16"/>
      <c r="I94" s="14"/>
      <c r="J94" s="14"/>
      <c r="K94" s="16"/>
    </row>
    <row r="95" spans="1:11">
      <c r="A95" s="162" t="s">
        <v>284</v>
      </c>
      <c r="B95" s="162"/>
    </row>
    <row r="96" spans="1:11">
      <c r="A96" s="17" t="s">
        <v>0</v>
      </c>
      <c r="B96" s="17" t="s">
        <v>45</v>
      </c>
      <c r="C96" s="17">
        <v>2</v>
      </c>
      <c r="D96" s="17"/>
      <c r="E96" s="17">
        <v>-42</v>
      </c>
      <c r="F96" s="17"/>
      <c r="G96" s="17"/>
      <c r="H96" s="68"/>
      <c r="I96" s="17"/>
      <c r="J96" s="17"/>
      <c r="K96" s="68">
        <v>5</v>
      </c>
    </row>
    <row r="97" spans="1:11">
      <c r="A97" s="17" t="s">
        <v>0</v>
      </c>
      <c r="B97" s="17" t="s">
        <v>495</v>
      </c>
      <c r="C97" s="17">
        <v>2</v>
      </c>
      <c r="D97" s="17"/>
      <c r="E97" s="17">
        <v>-24</v>
      </c>
      <c r="F97" s="17">
        <v>1</v>
      </c>
      <c r="G97" s="17">
        <v>1</v>
      </c>
      <c r="H97" s="68"/>
      <c r="I97" s="17"/>
      <c r="J97" s="17"/>
      <c r="K97" s="68">
        <v>3</v>
      </c>
    </row>
    <row r="98" spans="1:11">
      <c r="A98" s="17" t="s">
        <v>2</v>
      </c>
      <c r="B98" s="17" t="s">
        <v>46</v>
      </c>
      <c r="C98" s="17">
        <v>6</v>
      </c>
      <c r="D98" s="17"/>
      <c r="E98" s="17"/>
      <c r="F98" s="17"/>
      <c r="G98" s="17"/>
      <c r="H98" s="68"/>
      <c r="I98" s="17"/>
      <c r="J98" s="17"/>
      <c r="K98" s="68"/>
    </row>
    <row r="99" spans="1:11">
      <c r="A99" s="17" t="s">
        <v>2</v>
      </c>
      <c r="B99" s="17" t="s">
        <v>47</v>
      </c>
      <c r="C99" s="17">
        <v>3</v>
      </c>
      <c r="D99" s="17">
        <v>2</v>
      </c>
      <c r="E99" s="17"/>
      <c r="F99" s="17"/>
      <c r="G99" s="17"/>
      <c r="H99" s="68"/>
      <c r="I99" s="17"/>
      <c r="J99" s="17"/>
      <c r="K99" s="68"/>
    </row>
    <row r="100" spans="1:11">
      <c r="A100" s="17" t="s">
        <v>2</v>
      </c>
      <c r="B100" s="17" t="s">
        <v>416</v>
      </c>
      <c r="C100" s="17">
        <v>3</v>
      </c>
      <c r="D100" s="17"/>
      <c r="E100" s="17"/>
      <c r="F100" s="17"/>
      <c r="G100" s="17"/>
      <c r="H100" s="68"/>
      <c r="I100" s="17"/>
      <c r="J100" s="17">
        <v>1</v>
      </c>
      <c r="K100" s="68"/>
    </row>
    <row r="101" spans="1:11">
      <c r="A101" s="17" t="s">
        <v>2</v>
      </c>
      <c r="B101" s="17" t="s">
        <v>527</v>
      </c>
      <c r="C101" s="17">
        <v>1</v>
      </c>
      <c r="D101" s="17"/>
      <c r="E101" s="17"/>
      <c r="F101" s="17"/>
      <c r="G101" s="17"/>
      <c r="H101" s="68"/>
      <c r="I101" s="17"/>
      <c r="J101" s="17"/>
      <c r="K101" s="68"/>
    </row>
    <row r="102" spans="1:11">
      <c r="A102" s="17" t="s">
        <v>2</v>
      </c>
      <c r="B102" s="17" t="s">
        <v>644</v>
      </c>
      <c r="C102" s="17"/>
      <c r="D102" s="17"/>
      <c r="E102" s="17"/>
      <c r="F102" s="17"/>
      <c r="G102" s="17"/>
      <c r="H102" s="68"/>
      <c r="I102" s="17"/>
      <c r="J102" s="17"/>
      <c r="K102" s="68"/>
    </row>
    <row r="103" spans="1:11">
      <c r="A103" s="17" t="s">
        <v>2</v>
      </c>
      <c r="B103" s="17" t="s">
        <v>496</v>
      </c>
      <c r="C103" s="17">
        <v>2</v>
      </c>
      <c r="D103" s="17"/>
      <c r="E103" s="17">
        <v>1</v>
      </c>
      <c r="F103" s="17"/>
      <c r="G103" s="17"/>
      <c r="H103" s="68"/>
      <c r="I103" s="17"/>
      <c r="J103" s="17"/>
      <c r="K103" s="68"/>
    </row>
    <row r="104" spans="1:11">
      <c r="A104" s="17" t="s">
        <v>2</v>
      </c>
      <c r="B104" s="17" t="s">
        <v>378</v>
      </c>
      <c r="C104" s="17">
        <v>3</v>
      </c>
      <c r="D104" s="17">
        <v>1</v>
      </c>
      <c r="E104" s="17"/>
      <c r="F104" s="17">
        <v>1</v>
      </c>
      <c r="G104" s="17"/>
      <c r="H104" s="68"/>
      <c r="I104" s="17"/>
      <c r="J104" s="17"/>
      <c r="K104" s="68"/>
    </row>
    <row r="105" spans="1:11">
      <c r="A105" s="17" t="s">
        <v>2</v>
      </c>
      <c r="B105" s="17" t="s">
        <v>48</v>
      </c>
      <c r="C105" s="17">
        <v>2</v>
      </c>
      <c r="D105" s="17"/>
      <c r="E105" s="17">
        <v>2</v>
      </c>
      <c r="F105" s="17"/>
      <c r="G105" s="17"/>
      <c r="H105" s="68"/>
      <c r="I105" s="17"/>
      <c r="J105" s="17"/>
      <c r="K105" s="68"/>
    </row>
    <row r="106" spans="1:11">
      <c r="A106" s="17" t="s">
        <v>2</v>
      </c>
      <c r="B106" s="17" t="s">
        <v>548</v>
      </c>
      <c r="C106" s="17">
        <v>7</v>
      </c>
      <c r="D106" s="17">
        <v>1</v>
      </c>
      <c r="E106" s="17">
        <v>1</v>
      </c>
      <c r="F106" s="17"/>
      <c r="G106" s="17"/>
      <c r="H106" s="68"/>
      <c r="I106" s="17"/>
      <c r="J106" s="17">
        <v>1</v>
      </c>
      <c r="K106" s="68"/>
    </row>
    <row r="107" spans="1:11">
      <c r="A107" s="17" t="s">
        <v>2</v>
      </c>
      <c r="B107" s="17" t="s">
        <v>49</v>
      </c>
      <c r="C107" s="17">
        <v>5</v>
      </c>
      <c r="D107" s="17"/>
      <c r="E107" s="17"/>
      <c r="F107" s="17"/>
      <c r="G107" s="17"/>
      <c r="H107" s="68"/>
      <c r="I107" s="17"/>
      <c r="J107" s="17"/>
      <c r="K107" s="68"/>
    </row>
    <row r="108" spans="1:11">
      <c r="A108" s="17" t="s">
        <v>2</v>
      </c>
      <c r="B108" s="17" t="s">
        <v>50</v>
      </c>
      <c r="C108" s="17">
        <v>6</v>
      </c>
      <c r="D108" s="17"/>
      <c r="E108" s="17">
        <v>1</v>
      </c>
      <c r="F108" s="17"/>
      <c r="G108" s="17"/>
      <c r="H108" s="68"/>
      <c r="I108" s="17"/>
      <c r="J108" s="17"/>
      <c r="K108" s="68"/>
    </row>
    <row r="109" spans="1:11">
      <c r="A109" s="17" t="s">
        <v>8</v>
      </c>
      <c r="B109" s="17" t="s">
        <v>377</v>
      </c>
      <c r="C109" s="17">
        <v>1</v>
      </c>
      <c r="D109" s="17"/>
      <c r="E109" s="17">
        <v>1</v>
      </c>
      <c r="F109" s="17"/>
      <c r="G109" s="17"/>
      <c r="H109" s="68"/>
      <c r="I109" s="17"/>
      <c r="J109" s="17"/>
      <c r="K109" s="68"/>
    </row>
    <row r="110" spans="1:11">
      <c r="A110" s="17" t="s">
        <v>8</v>
      </c>
      <c r="B110" s="17" t="s">
        <v>51</v>
      </c>
      <c r="C110" s="17">
        <v>10</v>
      </c>
      <c r="D110" s="17"/>
      <c r="E110" s="17">
        <v>5</v>
      </c>
      <c r="F110" s="17"/>
      <c r="G110" s="17"/>
      <c r="H110" s="68"/>
      <c r="I110" s="17"/>
      <c r="J110" s="17">
        <v>4</v>
      </c>
      <c r="K110" s="68"/>
    </row>
    <row r="111" spans="1:11">
      <c r="A111" s="17" t="s">
        <v>8</v>
      </c>
      <c r="B111" s="17" t="s">
        <v>53</v>
      </c>
      <c r="C111" s="17">
        <v>3</v>
      </c>
      <c r="D111" s="17"/>
      <c r="E111" s="17">
        <v>3</v>
      </c>
      <c r="F111" s="17"/>
      <c r="G111" s="17"/>
      <c r="H111" s="68"/>
      <c r="I111" s="17"/>
      <c r="J111" s="17">
        <v>2</v>
      </c>
      <c r="K111" s="68"/>
    </row>
    <row r="112" spans="1:11">
      <c r="A112" s="17" t="s">
        <v>8</v>
      </c>
      <c r="B112" s="17" t="s">
        <v>543</v>
      </c>
      <c r="C112" s="17"/>
      <c r="D112" s="17"/>
      <c r="E112" s="17"/>
      <c r="F112" s="17"/>
      <c r="G112" s="17"/>
      <c r="H112" s="68"/>
      <c r="I112" s="17"/>
      <c r="J112" s="17"/>
      <c r="K112" s="68"/>
    </row>
    <row r="113" spans="1:11">
      <c r="A113" s="17" t="s">
        <v>8</v>
      </c>
      <c r="B113" s="17" t="s">
        <v>430</v>
      </c>
      <c r="C113" s="17">
        <v>2</v>
      </c>
      <c r="D113" s="17">
        <v>1</v>
      </c>
      <c r="E113" s="17"/>
      <c r="F113" s="17"/>
      <c r="G113" s="17"/>
      <c r="H113" s="68"/>
      <c r="I113" s="17"/>
      <c r="J113" s="17" t="s">
        <v>429</v>
      </c>
      <c r="K113" s="68"/>
    </row>
    <row r="114" spans="1:11">
      <c r="A114" s="17" t="s">
        <v>8</v>
      </c>
      <c r="B114" s="17" t="s">
        <v>54</v>
      </c>
      <c r="C114" s="17">
        <v>3</v>
      </c>
      <c r="D114" s="17"/>
      <c r="E114" s="17">
        <v>3</v>
      </c>
      <c r="F114" s="17"/>
      <c r="G114" s="17"/>
      <c r="H114" s="68"/>
      <c r="I114" s="17"/>
      <c r="J114" s="17">
        <v>1</v>
      </c>
      <c r="K114" s="68"/>
    </row>
    <row r="115" spans="1:11">
      <c r="A115" s="17" t="s">
        <v>8</v>
      </c>
      <c r="B115" s="17" t="s">
        <v>95</v>
      </c>
      <c r="C115" s="17">
        <v>3</v>
      </c>
      <c r="D115" s="17"/>
      <c r="E115" s="17">
        <v>2</v>
      </c>
      <c r="F115" s="17"/>
      <c r="G115" s="17"/>
      <c r="H115" s="68"/>
      <c r="I115" s="17">
        <v>1</v>
      </c>
      <c r="J115" s="17">
        <v>3</v>
      </c>
      <c r="K115" s="68"/>
    </row>
    <row r="116" spans="1:11">
      <c r="A116" s="17" t="s">
        <v>8</v>
      </c>
      <c r="B116" s="17" t="s">
        <v>415</v>
      </c>
      <c r="C116" s="17">
        <v>2</v>
      </c>
      <c r="D116" s="17"/>
      <c r="E116" s="17">
        <v>1</v>
      </c>
      <c r="F116" s="17"/>
      <c r="G116" s="17"/>
      <c r="H116" s="68"/>
      <c r="I116" s="17"/>
      <c r="J116" s="17">
        <v>1</v>
      </c>
      <c r="K116" s="68"/>
    </row>
    <row r="117" spans="1:11">
      <c r="A117" s="17" t="s">
        <v>8</v>
      </c>
      <c r="B117" s="17" t="s">
        <v>573</v>
      </c>
      <c r="C117" s="17">
        <v>7</v>
      </c>
      <c r="D117" s="17">
        <v>1</v>
      </c>
      <c r="E117" s="17"/>
      <c r="F117" s="17"/>
      <c r="G117" s="17"/>
      <c r="H117" s="68"/>
      <c r="I117" s="17"/>
      <c r="J117" s="17"/>
      <c r="K117" s="68"/>
    </row>
    <row r="118" spans="1:11">
      <c r="A118" s="17" t="s">
        <v>8</v>
      </c>
      <c r="B118" s="17" t="s">
        <v>55</v>
      </c>
      <c r="C118" s="17">
        <v>2</v>
      </c>
      <c r="D118" s="17">
        <v>1</v>
      </c>
      <c r="E118" s="17"/>
      <c r="F118" s="17"/>
      <c r="G118" s="17"/>
      <c r="H118" s="68"/>
      <c r="I118" s="17"/>
      <c r="J118" s="17"/>
      <c r="K118" s="68"/>
    </row>
    <row r="119" spans="1:11">
      <c r="A119" s="17" t="s">
        <v>14</v>
      </c>
      <c r="B119" s="17" t="s">
        <v>645</v>
      </c>
      <c r="C119" s="17"/>
      <c r="D119" s="17"/>
      <c r="E119" s="17"/>
      <c r="F119" s="17"/>
      <c r="G119" s="17"/>
      <c r="H119" s="68"/>
      <c r="I119" s="17"/>
      <c r="J119" s="17"/>
      <c r="K119" s="68"/>
    </row>
    <row r="120" spans="1:11">
      <c r="A120" s="17" t="s">
        <v>14</v>
      </c>
      <c r="B120" s="17" t="s">
        <v>56</v>
      </c>
      <c r="C120" s="17">
        <v>7</v>
      </c>
      <c r="D120" s="17">
        <v>1</v>
      </c>
      <c r="E120" s="17">
        <v>10</v>
      </c>
      <c r="F120" s="17"/>
      <c r="G120" s="17"/>
      <c r="H120" s="68"/>
      <c r="I120" s="17">
        <v>1</v>
      </c>
      <c r="J120" s="17">
        <v>2</v>
      </c>
      <c r="K120" s="68"/>
    </row>
    <row r="121" spans="1:11">
      <c r="A121" s="17" t="s">
        <v>14</v>
      </c>
      <c r="B121" s="17" t="s">
        <v>431</v>
      </c>
      <c r="C121" s="17"/>
      <c r="D121" s="17"/>
      <c r="E121" s="17"/>
      <c r="F121" s="17"/>
      <c r="G121" s="17"/>
      <c r="H121" s="68"/>
      <c r="I121" s="17"/>
      <c r="J121" s="17">
        <v>1</v>
      </c>
      <c r="K121" s="68"/>
    </row>
    <row r="122" spans="1:11">
      <c r="A122" s="17" t="s">
        <v>14</v>
      </c>
      <c r="B122" s="17" t="s">
        <v>627</v>
      </c>
      <c r="C122" s="17"/>
      <c r="D122" s="17"/>
      <c r="E122" s="17"/>
      <c r="F122" s="17"/>
      <c r="G122" s="17"/>
      <c r="H122" s="68"/>
      <c r="I122" s="17"/>
      <c r="J122" s="17"/>
      <c r="K122" s="68"/>
    </row>
    <row r="123" spans="1:11">
      <c r="A123" s="17" t="s">
        <v>14</v>
      </c>
      <c r="B123" s="17" t="s">
        <v>376</v>
      </c>
      <c r="C123" s="17">
        <v>1</v>
      </c>
      <c r="D123" s="17"/>
      <c r="E123" s="17"/>
      <c r="F123" s="17"/>
      <c r="G123" s="17"/>
      <c r="H123" s="68"/>
      <c r="I123" s="17"/>
      <c r="J123" s="17"/>
      <c r="K123" s="68"/>
    </row>
    <row r="124" spans="1:11">
      <c r="A124" s="17" t="s">
        <v>14</v>
      </c>
      <c r="B124" s="17" t="s">
        <v>590</v>
      </c>
      <c r="C124" s="17"/>
      <c r="D124" s="17"/>
      <c r="E124" s="17"/>
      <c r="F124" s="17"/>
      <c r="G124" s="17"/>
      <c r="H124" s="68"/>
      <c r="I124" s="17"/>
      <c r="J124" s="17"/>
      <c r="K124" s="68"/>
    </row>
    <row r="125" spans="1:11">
      <c r="A125" s="17" t="s">
        <v>14</v>
      </c>
      <c r="B125" s="17" t="s">
        <v>450</v>
      </c>
      <c r="C125" s="17">
        <v>3</v>
      </c>
      <c r="D125" s="17"/>
      <c r="E125" s="17"/>
      <c r="F125" s="17"/>
      <c r="G125" s="17"/>
      <c r="H125" s="68"/>
      <c r="I125" s="17"/>
      <c r="J125" s="17">
        <v>1</v>
      </c>
      <c r="K125" s="68"/>
    </row>
    <row r="126" spans="1:11">
      <c r="A126" s="17" t="s">
        <v>14</v>
      </c>
      <c r="B126" s="17" t="s">
        <v>57</v>
      </c>
      <c r="C126" s="17">
        <v>3</v>
      </c>
      <c r="D126" s="17"/>
      <c r="E126" s="17">
        <v>3</v>
      </c>
      <c r="F126" s="17"/>
      <c r="G126" s="17"/>
      <c r="H126" s="68"/>
      <c r="I126" s="17"/>
      <c r="J126" s="17">
        <v>1</v>
      </c>
      <c r="K126" s="68"/>
    </row>
    <row r="127" spans="1:11">
      <c r="A127" s="17" t="s">
        <v>14</v>
      </c>
      <c r="B127" s="17" t="s">
        <v>459</v>
      </c>
      <c r="C127" s="17"/>
      <c r="D127" s="17"/>
      <c r="E127" s="17"/>
      <c r="F127" s="17"/>
      <c r="G127" s="17"/>
      <c r="H127" s="68"/>
      <c r="I127" s="17"/>
      <c r="J127" s="17"/>
      <c r="K127" s="68"/>
    </row>
    <row r="128" spans="1:11">
      <c r="A128" s="17" t="s">
        <v>14</v>
      </c>
      <c r="B128" s="17" t="s">
        <v>58</v>
      </c>
      <c r="C128" s="17">
        <v>1</v>
      </c>
      <c r="D128" s="17"/>
      <c r="E128" s="17">
        <v>1</v>
      </c>
      <c r="F128" s="17"/>
      <c r="G128" s="17"/>
      <c r="H128" s="68"/>
      <c r="I128" s="17">
        <v>1</v>
      </c>
      <c r="J128" s="17">
        <v>1</v>
      </c>
      <c r="K128" s="68"/>
    </row>
    <row r="129" spans="1:11">
      <c r="A129" s="163" t="s">
        <v>285</v>
      </c>
      <c r="B129" s="163"/>
    </row>
    <row r="130" spans="1:11">
      <c r="A130" s="19" t="s">
        <v>0</v>
      </c>
      <c r="B130" s="19" t="s">
        <v>31</v>
      </c>
      <c r="C130" s="19"/>
      <c r="D130" s="19"/>
      <c r="E130" s="19">
        <v>-21</v>
      </c>
      <c r="F130" s="19"/>
      <c r="G130" s="19">
        <v>1</v>
      </c>
      <c r="H130" s="19"/>
      <c r="I130" s="19"/>
      <c r="J130" s="19"/>
      <c r="K130" s="19">
        <v>3</v>
      </c>
    </row>
    <row r="131" spans="1:11">
      <c r="A131" s="19" t="s">
        <v>0</v>
      </c>
      <c r="B131" s="19" t="s">
        <v>59</v>
      </c>
      <c r="C131" s="19"/>
      <c r="D131" s="19"/>
      <c r="E131" s="19">
        <v>-32</v>
      </c>
      <c r="F131" s="19"/>
      <c r="G131" s="19">
        <v>1</v>
      </c>
      <c r="H131" s="69"/>
      <c r="I131" s="19"/>
      <c r="J131" s="19"/>
      <c r="K131" s="69">
        <v>7</v>
      </c>
    </row>
    <row r="132" spans="1:11">
      <c r="A132" s="19" t="s">
        <v>0</v>
      </c>
      <c r="B132" s="19" t="s">
        <v>646</v>
      </c>
      <c r="C132" s="19"/>
      <c r="D132" s="19"/>
      <c r="E132" s="19">
        <v>-1</v>
      </c>
      <c r="F132" s="19"/>
      <c r="G132" s="19"/>
      <c r="H132" s="69"/>
      <c r="I132" s="19"/>
      <c r="J132" s="19"/>
      <c r="K132" s="69"/>
    </row>
    <row r="133" spans="1:11">
      <c r="A133" s="19" t="s">
        <v>2</v>
      </c>
      <c r="B133" s="19" t="s">
        <v>432</v>
      </c>
      <c r="C133" s="19"/>
      <c r="D133" s="19"/>
      <c r="E133" s="19"/>
      <c r="F133" s="19">
        <v>1</v>
      </c>
      <c r="G133" s="19"/>
      <c r="H133" s="69"/>
      <c r="I133" s="19"/>
      <c r="J133" s="19"/>
      <c r="K133" s="69"/>
    </row>
    <row r="134" spans="1:11">
      <c r="A134" s="19" t="s">
        <v>2</v>
      </c>
      <c r="B134" s="19" t="s">
        <v>453</v>
      </c>
      <c r="C134" s="19">
        <v>1</v>
      </c>
      <c r="D134" s="19"/>
      <c r="E134" s="19"/>
      <c r="F134" s="19"/>
      <c r="G134" s="19"/>
      <c r="H134" s="69"/>
      <c r="I134" s="19"/>
      <c r="J134" s="19"/>
      <c r="K134" s="69"/>
    </row>
    <row r="135" spans="1:11">
      <c r="A135" s="19" t="s">
        <v>2</v>
      </c>
      <c r="B135" s="19" t="s">
        <v>60</v>
      </c>
      <c r="C135" s="19">
        <v>15</v>
      </c>
      <c r="D135" s="19">
        <v>1</v>
      </c>
      <c r="E135" s="19">
        <v>1</v>
      </c>
      <c r="F135" s="19"/>
      <c r="G135" s="19"/>
      <c r="H135" s="69"/>
      <c r="I135" s="19"/>
      <c r="J135" s="19"/>
      <c r="K135" s="69"/>
    </row>
    <row r="136" spans="1:11">
      <c r="A136" s="19" t="s">
        <v>2</v>
      </c>
      <c r="B136" s="19" t="s">
        <v>65</v>
      </c>
      <c r="C136" s="19">
        <v>1</v>
      </c>
      <c r="D136" s="19"/>
      <c r="E136" s="19"/>
      <c r="F136" s="19"/>
      <c r="G136" s="19"/>
      <c r="H136" s="69"/>
      <c r="I136" s="19"/>
      <c r="J136" s="19"/>
      <c r="K136" s="69"/>
    </row>
    <row r="137" spans="1:11">
      <c r="A137" s="19" t="s">
        <v>2</v>
      </c>
      <c r="B137" s="19" t="s">
        <v>524</v>
      </c>
      <c r="C137" s="19">
        <v>6</v>
      </c>
      <c r="D137" s="19"/>
      <c r="E137" s="19">
        <v>2</v>
      </c>
      <c r="F137" s="19"/>
      <c r="G137" s="19"/>
      <c r="H137" s="69"/>
      <c r="I137" s="19"/>
      <c r="J137" s="19"/>
      <c r="K137" s="69"/>
    </row>
    <row r="138" spans="1:11">
      <c r="A138" s="19" t="s">
        <v>2</v>
      </c>
      <c r="B138" s="19" t="s">
        <v>61</v>
      </c>
      <c r="C138" s="19">
        <v>5</v>
      </c>
      <c r="D138" s="19"/>
      <c r="E138" s="19"/>
      <c r="F138" s="19"/>
      <c r="G138" s="19"/>
      <c r="H138" s="69"/>
      <c r="I138" s="19"/>
      <c r="J138" s="19">
        <v>1</v>
      </c>
      <c r="K138" s="69"/>
    </row>
    <row r="139" spans="1:11">
      <c r="A139" s="19" t="s">
        <v>2</v>
      </c>
      <c r="B139" s="19" t="s">
        <v>62</v>
      </c>
      <c r="C139" s="19">
        <v>9</v>
      </c>
      <c r="D139" s="19"/>
      <c r="E139" s="19"/>
      <c r="F139" s="19"/>
      <c r="G139" s="19"/>
      <c r="H139" s="69"/>
      <c r="I139" s="19"/>
      <c r="J139" s="19">
        <v>1</v>
      </c>
      <c r="K139" s="69"/>
    </row>
    <row r="140" spans="1:11">
      <c r="A140" s="19" t="s">
        <v>2</v>
      </c>
      <c r="B140" s="19" t="s">
        <v>63</v>
      </c>
      <c r="C140" s="19">
        <v>1</v>
      </c>
      <c r="D140" s="19"/>
      <c r="E140" s="19"/>
      <c r="F140" s="19"/>
      <c r="G140" s="19"/>
      <c r="H140" s="69"/>
      <c r="I140" s="19"/>
      <c r="J140" s="19"/>
      <c r="K140" s="69"/>
    </row>
    <row r="141" spans="1:11">
      <c r="A141" s="19" t="s">
        <v>2</v>
      </c>
      <c r="B141" s="19" t="s">
        <v>497</v>
      </c>
      <c r="C141" s="19"/>
      <c r="D141" s="19"/>
      <c r="E141" s="19"/>
      <c r="F141" s="19"/>
      <c r="G141" s="19"/>
      <c r="H141" s="69"/>
      <c r="I141" s="19"/>
      <c r="J141" s="19"/>
      <c r="K141" s="69"/>
    </row>
    <row r="142" spans="1:11">
      <c r="A142" s="19" t="s">
        <v>2</v>
      </c>
      <c r="B142" s="19" t="s">
        <v>602</v>
      </c>
      <c r="C142" s="19">
        <v>1</v>
      </c>
      <c r="D142" s="19"/>
      <c r="E142" s="19"/>
      <c r="F142" s="19"/>
      <c r="G142" s="19"/>
      <c r="H142" s="69"/>
      <c r="I142" s="19"/>
      <c r="J142" s="19">
        <v>1</v>
      </c>
      <c r="K142" s="69"/>
    </row>
    <row r="143" spans="1:11">
      <c r="A143" s="19" t="s">
        <v>2</v>
      </c>
      <c r="B143" s="19" t="s">
        <v>64</v>
      </c>
      <c r="C143" s="19">
        <v>6</v>
      </c>
      <c r="D143" s="19"/>
      <c r="E143" s="19">
        <v>1</v>
      </c>
      <c r="F143" s="19">
        <v>1</v>
      </c>
      <c r="G143" s="19"/>
      <c r="H143" s="69"/>
      <c r="I143" s="19"/>
      <c r="J143" s="19">
        <v>2</v>
      </c>
      <c r="K143" s="69"/>
    </row>
    <row r="144" spans="1:11">
      <c r="A144" s="19" t="s">
        <v>8</v>
      </c>
      <c r="B144" s="19" t="s">
        <v>375</v>
      </c>
      <c r="C144" s="19">
        <v>1</v>
      </c>
      <c r="D144" s="19"/>
      <c r="E144" s="19"/>
      <c r="F144" s="19"/>
      <c r="G144" s="19"/>
      <c r="H144" s="69"/>
      <c r="I144" s="19"/>
      <c r="J144" s="19"/>
      <c r="K144" s="69"/>
    </row>
    <row r="145" spans="1:11">
      <c r="A145" s="19" t="s">
        <v>8</v>
      </c>
      <c r="B145" s="19" t="s">
        <v>451</v>
      </c>
      <c r="C145" s="19">
        <v>3</v>
      </c>
      <c r="D145" s="19"/>
      <c r="E145" s="19">
        <v>1</v>
      </c>
      <c r="F145" s="19"/>
      <c r="G145" s="19"/>
      <c r="H145" s="69"/>
      <c r="I145" s="19"/>
      <c r="J145" s="19"/>
      <c r="K145" s="69"/>
    </row>
    <row r="146" spans="1:11">
      <c r="A146" s="19" t="s">
        <v>8</v>
      </c>
      <c r="B146" s="19" t="s">
        <v>647</v>
      </c>
      <c r="C146" s="19"/>
      <c r="D146" s="19"/>
      <c r="E146" s="19"/>
      <c r="F146" s="19"/>
      <c r="G146" s="19"/>
      <c r="H146" s="69"/>
      <c r="I146" s="19"/>
      <c r="J146" s="19"/>
      <c r="K146" s="69"/>
    </row>
    <row r="147" spans="1:11">
      <c r="A147" s="19" t="s">
        <v>8</v>
      </c>
      <c r="B147" s="19" t="s">
        <v>414</v>
      </c>
      <c r="C147" s="19">
        <v>2</v>
      </c>
      <c r="D147" s="19"/>
      <c r="E147" s="19"/>
      <c r="F147" s="19"/>
      <c r="G147" s="19"/>
      <c r="H147" s="69"/>
      <c r="I147" s="19"/>
      <c r="J147" s="19">
        <v>1</v>
      </c>
      <c r="K147" s="69"/>
    </row>
    <row r="148" spans="1:11">
      <c r="A148" s="19" t="s">
        <v>8</v>
      </c>
      <c r="B148" s="19" t="s">
        <v>601</v>
      </c>
      <c r="C148" s="19">
        <v>5</v>
      </c>
      <c r="D148" s="19"/>
      <c r="E148" s="19"/>
      <c r="F148" s="19"/>
      <c r="G148" s="19"/>
      <c r="H148" s="69"/>
      <c r="I148" s="19"/>
      <c r="J148" s="19"/>
      <c r="K148" s="69"/>
    </row>
    <row r="149" spans="1:11">
      <c r="A149" s="19" t="s">
        <v>8</v>
      </c>
      <c r="B149" s="19" t="s">
        <v>430</v>
      </c>
      <c r="C149" s="19">
        <v>1</v>
      </c>
      <c r="D149" s="19"/>
      <c r="E149" s="19"/>
      <c r="F149" s="19"/>
      <c r="G149" s="19"/>
      <c r="H149" s="69"/>
      <c r="I149" s="19"/>
      <c r="J149" s="19">
        <v>2</v>
      </c>
      <c r="K149" s="69"/>
    </row>
    <row r="150" spans="1:11">
      <c r="A150" s="19" t="s">
        <v>8</v>
      </c>
      <c r="B150" s="19" t="s">
        <v>66</v>
      </c>
      <c r="C150" s="19">
        <v>11</v>
      </c>
      <c r="D150" s="19"/>
      <c r="E150" s="19"/>
      <c r="F150" s="19"/>
      <c r="G150" s="19"/>
      <c r="H150" s="69"/>
      <c r="I150" s="19"/>
      <c r="J150" s="19">
        <v>4</v>
      </c>
      <c r="K150" s="69"/>
    </row>
    <row r="151" spans="1:11">
      <c r="A151" s="19" t="s">
        <v>8</v>
      </c>
      <c r="B151" s="19" t="s">
        <v>374</v>
      </c>
      <c r="C151" s="19"/>
      <c r="D151" s="19"/>
      <c r="E151" s="19"/>
      <c r="F151" s="19"/>
      <c r="G151" s="19"/>
      <c r="H151" s="69"/>
      <c r="I151" s="19"/>
      <c r="J151" s="19"/>
      <c r="K151" s="69"/>
    </row>
    <row r="152" spans="1:11">
      <c r="A152" s="19" t="s">
        <v>8</v>
      </c>
      <c r="B152" s="19" t="s">
        <v>648</v>
      </c>
      <c r="C152" s="19"/>
      <c r="D152" s="19"/>
      <c r="E152" s="19"/>
      <c r="F152" s="19"/>
      <c r="G152" s="19"/>
      <c r="H152" s="69"/>
      <c r="I152" s="19"/>
      <c r="J152" s="19"/>
      <c r="K152" s="69"/>
    </row>
    <row r="153" spans="1:11">
      <c r="A153" s="19" t="s">
        <v>8</v>
      </c>
      <c r="B153" s="19" t="s">
        <v>480</v>
      </c>
      <c r="C153" s="19">
        <v>1</v>
      </c>
      <c r="D153" s="19"/>
      <c r="E153" s="19">
        <v>1</v>
      </c>
      <c r="F153" s="19"/>
      <c r="G153" s="19"/>
      <c r="H153" s="69"/>
      <c r="I153" s="19"/>
      <c r="J153" s="19">
        <v>1</v>
      </c>
      <c r="K153" s="69"/>
    </row>
    <row r="154" spans="1:11">
      <c r="A154" s="19" t="s">
        <v>8</v>
      </c>
      <c r="B154" s="19" t="s">
        <v>566</v>
      </c>
      <c r="C154" s="19"/>
      <c r="D154" s="19"/>
      <c r="E154" s="19"/>
      <c r="F154" s="19"/>
      <c r="G154" s="19"/>
      <c r="H154" s="69"/>
      <c r="I154" s="19"/>
      <c r="J154" s="19"/>
      <c r="K154" s="69"/>
    </row>
    <row r="155" spans="1:11">
      <c r="A155" s="19" t="s">
        <v>8</v>
      </c>
      <c r="B155" s="19" t="s">
        <v>630</v>
      </c>
      <c r="C155" s="19"/>
      <c r="D155" s="19"/>
      <c r="E155" s="19"/>
      <c r="F155" s="19"/>
      <c r="G155" s="19"/>
      <c r="H155" s="69"/>
      <c r="I155" s="19"/>
      <c r="J155" s="19"/>
      <c r="K155" s="69"/>
    </row>
    <row r="156" spans="1:11">
      <c r="A156" s="19" t="s">
        <v>8</v>
      </c>
      <c r="B156" s="19" t="s">
        <v>67</v>
      </c>
      <c r="C156" s="19">
        <v>5</v>
      </c>
      <c r="D156" s="19"/>
      <c r="E156" s="19"/>
      <c r="F156" s="19"/>
      <c r="G156" s="19"/>
      <c r="H156" s="69"/>
      <c r="I156" s="19"/>
      <c r="J156" s="19">
        <v>1</v>
      </c>
      <c r="K156" s="69"/>
    </row>
    <row r="157" spans="1:11">
      <c r="A157" s="19" t="s">
        <v>8</v>
      </c>
      <c r="B157" s="19" t="s">
        <v>68</v>
      </c>
      <c r="C157" s="19">
        <v>15</v>
      </c>
      <c r="D157" s="19"/>
      <c r="E157" s="19">
        <v>4</v>
      </c>
      <c r="F157" s="19"/>
      <c r="G157" s="19"/>
      <c r="H157" s="69"/>
      <c r="I157" s="19"/>
      <c r="J157" s="19">
        <v>1</v>
      </c>
      <c r="K157" s="69"/>
    </row>
    <row r="158" spans="1:11">
      <c r="A158" s="19" t="s">
        <v>8</v>
      </c>
      <c r="B158" s="19" t="s">
        <v>69</v>
      </c>
      <c r="C158" s="19">
        <v>3</v>
      </c>
      <c r="D158" s="19"/>
      <c r="E158" s="19"/>
      <c r="F158" s="19"/>
      <c r="G158" s="19"/>
      <c r="H158" s="69"/>
      <c r="I158" s="19"/>
      <c r="J158" s="19">
        <v>1</v>
      </c>
      <c r="K158" s="69"/>
    </row>
    <row r="159" spans="1:11">
      <c r="A159" s="19" t="s">
        <v>8</v>
      </c>
      <c r="B159" s="19" t="s">
        <v>434</v>
      </c>
      <c r="C159" s="19">
        <v>1</v>
      </c>
      <c r="D159" s="19"/>
      <c r="E159" s="19"/>
      <c r="F159" s="19"/>
      <c r="G159" s="19"/>
      <c r="H159" s="69"/>
      <c r="I159" s="19"/>
      <c r="J159" s="19"/>
      <c r="K159" s="69"/>
    </row>
    <row r="160" spans="1:11">
      <c r="A160" s="19" t="s">
        <v>14</v>
      </c>
      <c r="B160" s="19" t="s">
        <v>460</v>
      </c>
      <c r="C160" s="19"/>
      <c r="D160" s="19"/>
      <c r="E160" s="19"/>
      <c r="F160" s="19"/>
      <c r="G160" s="19"/>
      <c r="H160" s="69"/>
      <c r="I160" s="19"/>
      <c r="J160" s="19"/>
      <c r="K160" s="69"/>
    </row>
    <row r="161" spans="1:11">
      <c r="A161" s="19" t="s">
        <v>14</v>
      </c>
      <c r="B161" s="19" t="s">
        <v>591</v>
      </c>
      <c r="C161" s="19"/>
      <c r="D161" s="19"/>
      <c r="E161" s="19">
        <v>2</v>
      </c>
      <c r="F161" s="19"/>
      <c r="G161" s="19"/>
      <c r="H161" s="69"/>
      <c r="I161" s="19"/>
      <c r="J161" s="19"/>
      <c r="K161" s="69"/>
    </row>
    <row r="162" spans="1:11">
      <c r="A162" s="19" t="s">
        <v>14</v>
      </c>
      <c r="B162" s="19" t="s">
        <v>70</v>
      </c>
      <c r="C162" s="19">
        <v>3</v>
      </c>
      <c r="D162" s="19"/>
      <c r="E162" s="19">
        <v>13</v>
      </c>
      <c r="F162" s="19"/>
      <c r="G162" s="19"/>
      <c r="H162" s="69"/>
      <c r="I162" s="19">
        <v>4</v>
      </c>
      <c r="J162" s="19">
        <v>1</v>
      </c>
      <c r="K162" s="69"/>
    </row>
    <row r="163" spans="1:11">
      <c r="A163" s="19" t="s">
        <v>14</v>
      </c>
      <c r="B163" s="19" t="s">
        <v>71</v>
      </c>
      <c r="C163" s="19">
        <v>2</v>
      </c>
      <c r="D163" s="19">
        <v>2</v>
      </c>
      <c r="E163" s="19">
        <v>1</v>
      </c>
      <c r="F163" s="19"/>
      <c r="G163" s="19"/>
      <c r="H163" s="69"/>
      <c r="I163" s="19"/>
      <c r="J163" s="19">
        <v>1</v>
      </c>
      <c r="K163" s="69"/>
    </row>
    <row r="164" spans="1:11">
      <c r="A164" s="19" t="s">
        <v>14</v>
      </c>
      <c r="B164" s="19" t="s">
        <v>520</v>
      </c>
      <c r="C164" s="19"/>
      <c r="D164" s="19"/>
      <c r="E164" s="19"/>
      <c r="F164" s="19"/>
      <c r="G164" s="19"/>
      <c r="H164" s="69"/>
      <c r="I164" s="19"/>
      <c r="J164" s="19"/>
      <c r="K164" s="69"/>
    </row>
    <row r="165" spans="1:11">
      <c r="A165" s="19" t="s">
        <v>14</v>
      </c>
      <c r="B165" s="19" t="s">
        <v>72</v>
      </c>
      <c r="C165" s="19">
        <v>2</v>
      </c>
      <c r="D165" s="19"/>
      <c r="E165" s="19">
        <v>7</v>
      </c>
      <c r="F165" s="19"/>
      <c r="G165" s="19"/>
      <c r="H165" s="69">
        <v>1</v>
      </c>
      <c r="I165" s="19">
        <v>2</v>
      </c>
      <c r="J165" s="19">
        <v>1</v>
      </c>
      <c r="K165" s="69"/>
    </row>
    <row r="166" spans="1:11">
      <c r="A166" s="154" t="s">
        <v>286</v>
      </c>
      <c r="B166" s="154"/>
    </row>
    <row r="167" spans="1:11">
      <c r="A167" s="22" t="s">
        <v>0</v>
      </c>
      <c r="B167" s="22" t="s">
        <v>73</v>
      </c>
      <c r="C167" s="22">
        <v>3</v>
      </c>
      <c r="D167" s="22"/>
      <c r="E167" s="22">
        <v>-38</v>
      </c>
      <c r="F167" s="22"/>
      <c r="G167" s="22"/>
      <c r="H167" s="70"/>
      <c r="I167" s="22"/>
      <c r="J167" s="22"/>
      <c r="K167" s="70">
        <v>12</v>
      </c>
    </row>
    <row r="168" spans="1:11">
      <c r="A168" s="22" t="s">
        <v>0</v>
      </c>
      <c r="B168" s="22" t="s">
        <v>225</v>
      </c>
      <c r="C168" s="22"/>
      <c r="D168" s="22"/>
      <c r="E168" s="22">
        <v>-6</v>
      </c>
      <c r="F168" s="22"/>
      <c r="G168" s="22">
        <v>1</v>
      </c>
      <c r="H168" s="70"/>
      <c r="I168" s="22"/>
      <c r="J168" s="22"/>
      <c r="K168" s="70">
        <v>1</v>
      </c>
    </row>
    <row r="169" spans="1:11">
      <c r="A169" s="22" t="s">
        <v>2</v>
      </c>
      <c r="B169" s="22" t="s">
        <v>74</v>
      </c>
      <c r="C169" s="22"/>
      <c r="D169" s="22"/>
      <c r="E169" s="22"/>
      <c r="F169" s="22"/>
      <c r="G169" s="22"/>
      <c r="H169" s="70"/>
      <c r="I169" s="22"/>
      <c r="J169" s="22"/>
      <c r="K169" s="70"/>
    </row>
    <row r="170" spans="1:11">
      <c r="A170" s="22" t="s">
        <v>2</v>
      </c>
      <c r="B170" s="22" t="s">
        <v>75</v>
      </c>
      <c r="C170" s="22">
        <v>3</v>
      </c>
      <c r="D170" s="22"/>
      <c r="E170" s="22"/>
      <c r="F170" s="22"/>
      <c r="G170" s="22"/>
      <c r="H170" s="70"/>
      <c r="I170" s="22"/>
      <c r="J170" s="22"/>
      <c r="K170" s="70"/>
    </row>
    <row r="171" spans="1:11">
      <c r="A171" s="22" t="s">
        <v>2</v>
      </c>
      <c r="B171" s="22" t="s">
        <v>592</v>
      </c>
      <c r="C171" s="22">
        <v>1</v>
      </c>
      <c r="D171" s="22">
        <v>1</v>
      </c>
      <c r="E171" s="22"/>
      <c r="F171" s="22"/>
      <c r="G171" s="22"/>
      <c r="H171" s="70"/>
      <c r="I171" s="22"/>
      <c r="J171" s="22"/>
      <c r="K171" s="70"/>
    </row>
    <row r="172" spans="1:11">
      <c r="A172" s="22" t="s">
        <v>2</v>
      </c>
      <c r="B172" s="22" t="s">
        <v>649</v>
      </c>
      <c r="C172" s="22"/>
      <c r="D172" s="22"/>
      <c r="E172" s="22"/>
      <c r="F172" s="22"/>
      <c r="G172" s="22"/>
      <c r="H172" s="70"/>
      <c r="I172" s="22"/>
      <c r="J172" s="22"/>
      <c r="K172" s="70"/>
    </row>
    <row r="173" spans="1:11">
      <c r="A173" s="22" t="s">
        <v>2</v>
      </c>
      <c r="B173" s="22" t="s">
        <v>76</v>
      </c>
      <c r="C173" s="22">
        <v>5</v>
      </c>
      <c r="D173" s="22"/>
      <c r="E173" s="22"/>
      <c r="F173" s="22"/>
      <c r="G173" s="22"/>
      <c r="H173" s="70"/>
      <c r="I173" s="22"/>
      <c r="J173" s="22">
        <v>4</v>
      </c>
      <c r="K173" s="70"/>
    </row>
    <row r="174" spans="1:11">
      <c r="A174" s="22" t="s">
        <v>2</v>
      </c>
      <c r="B174" s="22" t="s">
        <v>77</v>
      </c>
      <c r="C174" s="22">
        <v>12</v>
      </c>
      <c r="D174" s="22"/>
      <c r="E174" s="22">
        <v>4</v>
      </c>
      <c r="F174" s="22"/>
      <c r="G174" s="22"/>
      <c r="H174" s="70"/>
      <c r="I174" s="22">
        <v>2</v>
      </c>
      <c r="J174" s="22">
        <v>1</v>
      </c>
      <c r="K174" s="70"/>
    </row>
    <row r="175" spans="1:11">
      <c r="A175" s="22" t="s">
        <v>2</v>
      </c>
      <c r="B175" s="22" t="s">
        <v>413</v>
      </c>
      <c r="C175" s="22">
        <v>4</v>
      </c>
      <c r="D175" s="22"/>
      <c r="E175" s="22"/>
      <c r="F175" s="22"/>
      <c r="G175" s="22"/>
      <c r="H175" s="70"/>
      <c r="I175" s="22"/>
      <c r="J175" s="22"/>
      <c r="K175" s="70"/>
    </row>
    <row r="176" spans="1:11">
      <c r="A176" s="22" t="s">
        <v>2</v>
      </c>
      <c r="B176" s="22" t="s">
        <v>78</v>
      </c>
      <c r="C176" s="22">
        <v>5</v>
      </c>
      <c r="D176" s="22"/>
      <c r="E176" s="22"/>
      <c r="F176" s="22"/>
      <c r="G176" s="22"/>
      <c r="H176" s="70"/>
      <c r="I176" s="22"/>
      <c r="J176" s="22"/>
      <c r="K176" s="70"/>
    </row>
    <row r="177" spans="1:11">
      <c r="A177" s="22" t="s">
        <v>2</v>
      </c>
      <c r="B177" s="22" t="s">
        <v>373</v>
      </c>
      <c r="C177" s="22">
        <v>5</v>
      </c>
      <c r="D177" s="22"/>
      <c r="E177" s="22"/>
      <c r="F177" s="22"/>
      <c r="G177" s="22"/>
      <c r="H177" s="70"/>
      <c r="I177" s="22"/>
      <c r="J177" s="22">
        <v>1</v>
      </c>
      <c r="K177" s="70"/>
    </row>
    <row r="178" spans="1:11">
      <c r="A178" s="22" t="s">
        <v>8</v>
      </c>
      <c r="B178" s="22" t="s">
        <v>372</v>
      </c>
      <c r="C178" s="22">
        <v>7</v>
      </c>
      <c r="D178" s="22"/>
      <c r="E178" s="22"/>
      <c r="F178" s="22"/>
      <c r="G178" s="22"/>
      <c r="H178" s="70"/>
      <c r="I178" s="22"/>
      <c r="J178" s="22"/>
      <c r="K178" s="70"/>
    </row>
    <row r="179" spans="1:11">
      <c r="A179" s="22" t="s">
        <v>8</v>
      </c>
      <c r="B179" s="22" t="s">
        <v>579</v>
      </c>
      <c r="C179" s="22"/>
      <c r="D179" s="22"/>
      <c r="E179" s="22"/>
      <c r="F179" s="22"/>
      <c r="G179" s="22"/>
      <c r="H179" s="70"/>
      <c r="I179" s="22"/>
      <c r="J179" s="22"/>
      <c r="K179" s="70"/>
    </row>
    <row r="180" spans="1:11">
      <c r="A180" s="22" t="s">
        <v>8</v>
      </c>
      <c r="B180" s="22" t="s">
        <v>79</v>
      </c>
      <c r="C180" s="22">
        <v>7</v>
      </c>
      <c r="D180" s="22"/>
      <c r="E180" s="22">
        <v>6</v>
      </c>
      <c r="F180" s="22"/>
      <c r="G180" s="22"/>
      <c r="H180" s="70"/>
      <c r="I180" s="22">
        <v>1</v>
      </c>
      <c r="J180" s="22">
        <v>1</v>
      </c>
      <c r="K180" s="70"/>
    </row>
    <row r="181" spans="1:11">
      <c r="A181" s="22" t="s">
        <v>8</v>
      </c>
      <c r="B181" s="22" t="s">
        <v>433</v>
      </c>
      <c r="C181" s="22"/>
      <c r="D181" s="22"/>
      <c r="E181" s="22"/>
      <c r="F181" s="22"/>
      <c r="G181" s="22"/>
      <c r="H181" s="70"/>
      <c r="I181" s="22"/>
      <c r="J181" s="22"/>
      <c r="K181" s="70"/>
    </row>
    <row r="182" spans="1:11">
      <c r="A182" s="22" t="s">
        <v>8</v>
      </c>
      <c r="B182" s="22" t="s">
        <v>80</v>
      </c>
      <c r="C182" s="22">
        <v>5</v>
      </c>
      <c r="D182" s="22">
        <v>1</v>
      </c>
      <c r="E182" s="22">
        <v>6</v>
      </c>
      <c r="F182" s="22"/>
      <c r="G182" s="22"/>
      <c r="H182" s="70"/>
      <c r="I182" s="22"/>
      <c r="J182" s="22">
        <v>7</v>
      </c>
      <c r="K182" s="70"/>
    </row>
    <row r="183" spans="1:11">
      <c r="A183" s="22" t="s">
        <v>8</v>
      </c>
      <c r="B183" s="22" t="s">
        <v>81</v>
      </c>
      <c r="C183" s="22">
        <v>8</v>
      </c>
      <c r="D183" s="22">
        <v>1</v>
      </c>
      <c r="E183" s="22">
        <v>11</v>
      </c>
      <c r="F183" s="22"/>
      <c r="G183" s="22"/>
      <c r="H183" s="70"/>
      <c r="I183" s="22"/>
      <c r="J183" s="22">
        <v>4</v>
      </c>
      <c r="K183" s="70"/>
    </row>
    <row r="184" spans="1:11">
      <c r="A184" s="22" t="s">
        <v>8</v>
      </c>
      <c r="B184" s="22" t="s">
        <v>82</v>
      </c>
      <c r="C184" s="22">
        <v>1</v>
      </c>
      <c r="D184" s="22"/>
      <c r="E184" s="22">
        <v>3</v>
      </c>
      <c r="F184" s="22"/>
      <c r="G184" s="22"/>
      <c r="H184" s="70"/>
      <c r="I184" s="22"/>
      <c r="J184" s="22"/>
      <c r="K184" s="70"/>
    </row>
    <row r="185" spans="1:11">
      <c r="A185" s="22" t="s">
        <v>8</v>
      </c>
      <c r="B185" s="22" t="s">
        <v>83</v>
      </c>
      <c r="C185" s="22">
        <v>1</v>
      </c>
      <c r="D185" s="22"/>
      <c r="E185" s="22">
        <v>3</v>
      </c>
      <c r="F185" s="22"/>
      <c r="G185" s="22"/>
      <c r="H185" s="70"/>
      <c r="I185" s="22"/>
      <c r="J185" s="22">
        <v>1</v>
      </c>
      <c r="K185" s="70"/>
    </row>
    <row r="186" spans="1:11">
      <c r="A186" s="22" t="s">
        <v>8</v>
      </c>
      <c r="B186" s="22" t="s">
        <v>412</v>
      </c>
      <c r="C186" s="22"/>
      <c r="D186" s="22"/>
      <c r="E186" s="22">
        <v>2</v>
      </c>
      <c r="F186" s="22"/>
      <c r="G186" s="22"/>
      <c r="H186" s="70"/>
      <c r="I186" s="22"/>
      <c r="J186" s="22">
        <v>2</v>
      </c>
      <c r="K186" s="70"/>
    </row>
    <row r="187" spans="1:11">
      <c r="A187" s="22" t="s">
        <v>8</v>
      </c>
      <c r="B187" s="22" t="s">
        <v>530</v>
      </c>
      <c r="C187" s="22"/>
      <c r="D187" s="22"/>
      <c r="E187" s="22"/>
      <c r="F187" s="22"/>
      <c r="G187" s="22"/>
      <c r="H187" s="70"/>
      <c r="I187" s="22"/>
      <c r="J187" s="22"/>
      <c r="K187" s="70"/>
    </row>
    <row r="188" spans="1:11">
      <c r="A188" s="22" t="s">
        <v>8</v>
      </c>
      <c r="B188" s="22" t="s">
        <v>84</v>
      </c>
      <c r="C188" s="22">
        <v>5</v>
      </c>
      <c r="D188" s="22">
        <v>1</v>
      </c>
      <c r="E188" s="22">
        <v>1</v>
      </c>
      <c r="F188" s="22"/>
      <c r="G188" s="22"/>
      <c r="H188" s="70">
        <v>1</v>
      </c>
      <c r="I188" s="22"/>
      <c r="J188" s="22">
        <v>2</v>
      </c>
      <c r="K188" s="70"/>
    </row>
    <row r="189" spans="1:11">
      <c r="A189" s="22" t="s">
        <v>8</v>
      </c>
      <c r="B189" s="22" t="s">
        <v>481</v>
      </c>
      <c r="C189" s="22">
        <v>2</v>
      </c>
      <c r="D189" s="22"/>
      <c r="E189" s="22">
        <v>4</v>
      </c>
      <c r="F189" s="22"/>
      <c r="G189" s="22"/>
      <c r="H189" s="70"/>
      <c r="I189" s="22"/>
      <c r="J189" s="22"/>
      <c r="K189" s="70"/>
    </row>
    <row r="190" spans="1:11">
      <c r="A190" s="22" t="s">
        <v>8</v>
      </c>
      <c r="B190" s="22" t="s">
        <v>461</v>
      </c>
      <c r="C190" s="22"/>
      <c r="D190" s="22"/>
      <c r="E190" s="22"/>
      <c r="F190" s="22"/>
      <c r="G190" s="22"/>
      <c r="H190" s="70"/>
      <c r="I190" s="22"/>
      <c r="J190" s="22"/>
      <c r="K190" s="70"/>
    </row>
    <row r="191" spans="1:11">
      <c r="A191" s="22" t="s">
        <v>8</v>
      </c>
      <c r="B191" s="22" t="s">
        <v>371</v>
      </c>
      <c r="C191" s="22">
        <v>2</v>
      </c>
      <c r="D191" s="22"/>
      <c r="E191" s="22">
        <v>1</v>
      </c>
      <c r="F191" s="22"/>
      <c r="G191" s="22"/>
      <c r="H191" s="70"/>
      <c r="I191" s="22"/>
      <c r="J191" s="22"/>
      <c r="K191" s="70"/>
    </row>
    <row r="192" spans="1:11">
      <c r="A192" s="22" t="s">
        <v>14</v>
      </c>
      <c r="B192" s="22" t="s">
        <v>85</v>
      </c>
      <c r="C192" s="22">
        <v>1</v>
      </c>
      <c r="D192" s="22"/>
      <c r="E192" s="22">
        <v>3</v>
      </c>
      <c r="F192" s="22"/>
      <c r="G192" s="22"/>
      <c r="H192" s="70"/>
      <c r="I192" s="22">
        <v>1</v>
      </c>
      <c r="J192" s="22">
        <v>1</v>
      </c>
      <c r="K192" s="70"/>
    </row>
    <row r="193" spans="1:11">
      <c r="A193" s="22" t="s">
        <v>14</v>
      </c>
      <c r="B193" s="22" t="s">
        <v>452</v>
      </c>
      <c r="C193" s="22">
        <v>4</v>
      </c>
      <c r="D193" s="22"/>
      <c r="E193" s="22"/>
      <c r="F193" s="22"/>
      <c r="G193" s="22"/>
      <c r="H193" s="70"/>
      <c r="I193" s="22"/>
      <c r="J193" s="22"/>
      <c r="K193" s="70"/>
    </row>
    <row r="194" spans="1:11">
      <c r="A194" s="22" t="s">
        <v>14</v>
      </c>
      <c r="B194" s="22" t="s">
        <v>355</v>
      </c>
      <c r="C194" s="22">
        <v>3</v>
      </c>
      <c r="D194" s="22"/>
      <c r="E194" s="22">
        <v>4</v>
      </c>
      <c r="F194" s="22"/>
      <c r="G194" s="22"/>
      <c r="H194" s="70"/>
      <c r="I194" s="22">
        <v>1</v>
      </c>
      <c r="J194" s="22">
        <v>2</v>
      </c>
      <c r="K194" s="70"/>
    </row>
    <row r="195" spans="1:11">
      <c r="A195" s="22" t="s">
        <v>14</v>
      </c>
      <c r="B195" s="22" t="s">
        <v>86</v>
      </c>
      <c r="C195" s="22">
        <v>1</v>
      </c>
      <c r="D195" s="22"/>
      <c r="E195" s="22">
        <v>16</v>
      </c>
      <c r="F195" s="22"/>
      <c r="G195" s="22"/>
      <c r="H195" s="70"/>
      <c r="I195" s="22">
        <v>6</v>
      </c>
      <c r="J195" s="22">
        <v>1</v>
      </c>
      <c r="K195" s="70"/>
    </row>
    <row r="196" spans="1:11">
      <c r="A196" s="22" t="s">
        <v>14</v>
      </c>
      <c r="B196" s="22" t="s">
        <v>482</v>
      </c>
      <c r="C196" s="22">
        <v>1</v>
      </c>
      <c r="D196" s="22"/>
      <c r="E196" s="22">
        <v>1</v>
      </c>
      <c r="F196" s="22"/>
      <c r="G196" s="22"/>
      <c r="H196" s="70"/>
      <c r="I196" s="22"/>
      <c r="J196" s="22"/>
      <c r="K196" s="70"/>
    </row>
    <row r="197" spans="1:11">
      <c r="A197" s="22" t="s">
        <v>14</v>
      </c>
      <c r="B197" s="22" t="s">
        <v>411</v>
      </c>
      <c r="C197" s="22"/>
      <c r="D197" s="22"/>
      <c r="E197" s="22"/>
      <c r="F197" s="22"/>
      <c r="G197" s="22"/>
      <c r="H197" s="70"/>
      <c r="I197" s="22"/>
      <c r="J197" s="22"/>
      <c r="K197" s="70"/>
    </row>
    <row r="198" spans="1:11">
      <c r="A198" s="155" t="s">
        <v>287</v>
      </c>
      <c r="B198" s="155"/>
    </row>
    <row r="199" spans="1:11">
      <c r="A199" s="24" t="s">
        <v>0</v>
      </c>
      <c r="B199" s="24" t="s">
        <v>614</v>
      </c>
      <c r="C199" s="24"/>
      <c r="D199" s="24"/>
      <c r="E199" s="24"/>
      <c r="F199" s="24"/>
      <c r="G199" s="24"/>
      <c r="H199" s="24"/>
      <c r="I199" s="24"/>
      <c r="J199" s="24"/>
      <c r="K199" s="24">
        <v>1</v>
      </c>
    </row>
    <row r="200" spans="1:11">
      <c r="A200" s="24" t="s">
        <v>0</v>
      </c>
      <c r="B200" s="24" t="s">
        <v>87</v>
      </c>
      <c r="C200" s="24">
        <v>3</v>
      </c>
      <c r="D200" s="24"/>
      <c r="E200" s="24">
        <v>-50</v>
      </c>
      <c r="F200" s="24"/>
      <c r="G200" s="24">
        <v>2</v>
      </c>
      <c r="H200" s="71"/>
      <c r="I200" s="24"/>
      <c r="J200" s="24"/>
      <c r="K200" s="71">
        <v>10</v>
      </c>
    </row>
    <row r="201" spans="1:11">
      <c r="A201" s="24" t="s">
        <v>2</v>
      </c>
      <c r="B201" s="24" t="s">
        <v>88</v>
      </c>
      <c r="C201" s="24">
        <v>4</v>
      </c>
      <c r="D201" s="24"/>
      <c r="E201" s="24">
        <v>3</v>
      </c>
      <c r="F201" s="24"/>
      <c r="G201" s="24"/>
      <c r="H201" s="71"/>
      <c r="I201" s="24"/>
      <c r="J201" s="24">
        <v>1</v>
      </c>
      <c r="K201" s="71"/>
    </row>
    <row r="202" spans="1:11">
      <c r="A202" s="24" t="s">
        <v>2</v>
      </c>
      <c r="B202" s="24" t="s">
        <v>409</v>
      </c>
      <c r="C202" s="24">
        <v>3</v>
      </c>
      <c r="D202" s="24"/>
      <c r="E202" s="24">
        <v>2</v>
      </c>
      <c r="F202" s="24"/>
      <c r="G202" s="24"/>
      <c r="H202" s="71"/>
      <c r="I202" s="24"/>
      <c r="J202" s="24">
        <v>1</v>
      </c>
      <c r="K202" s="71"/>
    </row>
    <row r="203" spans="1:11">
      <c r="A203" s="24" t="s">
        <v>2</v>
      </c>
      <c r="B203" s="24" t="s">
        <v>533</v>
      </c>
      <c r="C203" s="24">
        <v>7</v>
      </c>
      <c r="D203" s="24"/>
      <c r="E203" s="24"/>
      <c r="F203" s="24"/>
      <c r="G203" s="24"/>
      <c r="H203" s="71"/>
      <c r="I203" s="24"/>
      <c r="J203" s="24"/>
      <c r="K203" s="71"/>
    </row>
    <row r="204" spans="1:11">
      <c r="A204" s="24" t="s">
        <v>2</v>
      </c>
      <c r="B204" s="24" t="s">
        <v>521</v>
      </c>
      <c r="C204" s="24">
        <v>1</v>
      </c>
      <c r="D204" s="24"/>
      <c r="E204" s="24">
        <v>1</v>
      </c>
      <c r="F204" s="24"/>
      <c r="G204" s="24"/>
      <c r="H204" s="71"/>
      <c r="I204" s="24"/>
      <c r="J204" s="24"/>
      <c r="K204" s="71"/>
    </row>
    <row r="205" spans="1:11">
      <c r="A205" s="24" t="s">
        <v>2</v>
      </c>
      <c r="B205" s="24" t="s">
        <v>410</v>
      </c>
      <c r="C205" s="24">
        <v>6</v>
      </c>
      <c r="D205" s="24"/>
      <c r="E205" s="24">
        <v>2</v>
      </c>
      <c r="F205" s="24"/>
      <c r="G205" s="24"/>
      <c r="H205" s="71"/>
      <c r="I205" s="24"/>
      <c r="J205" s="24"/>
      <c r="K205" s="71"/>
    </row>
    <row r="206" spans="1:11">
      <c r="A206" s="24" t="s">
        <v>2</v>
      </c>
      <c r="B206" s="24" t="s">
        <v>408</v>
      </c>
      <c r="C206" s="24">
        <v>1</v>
      </c>
      <c r="D206" s="24"/>
      <c r="E206" s="24"/>
      <c r="F206" s="24"/>
      <c r="G206" s="24"/>
      <c r="H206" s="71"/>
      <c r="I206" s="24"/>
      <c r="J206" s="24"/>
      <c r="K206" s="71"/>
    </row>
    <row r="207" spans="1:11">
      <c r="A207" s="24" t="s">
        <v>2</v>
      </c>
      <c r="B207" s="24" t="s">
        <v>89</v>
      </c>
      <c r="C207" s="24">
        <v>6</v>
      </c>
      <c r="D207" s="24">
        <v>2</v>
      </c>
      <c r="E207" s="24"/>
      <c r="F207" s="24"/>
      <c r="G207" s="24"/>
      <c r="H207" s="71"/>
      <c r="I207" s="24"/>
      <c r="J207" s="24"/>
      <c r="K207" s="71"/>
    </row>
    <row r="208" spans="1:11">
      <c r="A208" s="24" t="s">
        <v>2</v>
      </c>
      <c r="B208" s="24" t="s">
        <v>498</v>
      </c>
      <c r="C208" s="24">
        <v>3</v>
      </c>
      <c r="D208" s="24"/>
      <c r="E208" s="24"/>
      <c r="F208" s="24"/>
      <c r="G208" s="24"/>
      <c r="H208" s="71"/>
      <c r="I208" s="24"/>
      <c r="J208" s="24">
        <v>2</v>
      </c>
      <c r="K208" s="71"/>
    </row>
    <row r="209" spans="1:11">
      <c r="A209" s="24" t="s">
        <v>2</v>
      </c>
      <c r="B209" s="24" t="s">
        <v>501</v>
      </c>
      <c r="C209" s="24">
        <v>2</v>
      </c>
      <c r="D209" s="24"/>
      <c r="E209" s="24"/>
      <c r="F209" s="24"/>
      <c r="G209" s="24"/>
      <c r="H209" s="71"/>
      <c r="I209" s="24"/>
      <c r="J209" s="24"/>
      <c r="K209" s="71"/>
    </row>
    <row r="210" spans="1:11">
      <c r="A210" s="24" t="s">
        <v>2</v>
      </c>
      <c r="B210" s="24" t="s">
        <v>90</v>
      </c>
      <c r="C210" s="24">
        <v>4</v>
      </c>
      <c r="D210" s="24">
        <v>1</v>
      </c>
      <c r="E210" s="24">
        <v>1</v>
      </c>
      <c r="F210" s="24"/>
      <c r="G210" s="24"/>
      <c r="H210" s="71"/>
      <c r="I210" s="24"/>
      <c r="J210" s="24"/>
      <c r="K210" s="71"/>
    </row>
    <row r="211" spans="1:11">
      <c r="A211" s="24" t="s">
        <v>2</v>
      </c>
      <c r="B211" s="24" t="s">
        <v>370</v>
      </c>
      <c r="C211" s="24"/>
      <c r="D211" s="24">
        <v>1</v>
      </c>
      <c r="E211" s="24"/>
      <c r="F211" s="24"/>
      <c r="G211" s="24"/>
      <c r="H211" s="71"/>
      <c r="I211" s="24"/>
      <c r="J211" s="24"/>
      <c r="K211" s="71"/>
    </row>
    <row r="212" spans="1:11">
      <c r="A212" s="24" t="s">
        <v>2</v>
      </c>
      <c r="B212" s="24" t="s">
        <v>91</v>
      </c>
      <c r="C212" s="24">
        <v>2</v>
      </c>
      <c r="D212" s="24"/>
      <c r="E212" s="24"/>
      <c r="F212" s="24">
        <v>1</v>
      </c>
      <c r="G212" s="24"/>
      <c r="H212" s="71"/>
      <c r="I212" s="24"/>
      <c r="J212" s="24">
        <v>1</v>
      </c>
      <c r="K212" s="71"/>
    </row>
    <row r="213" spans="1:11">
      <c r="A213" s="24" t="s">
        <v>8</v>
      </c>
      <c r="B213" s="24" t="s">
        <v>92</v>
      </c>
      <c r="C213" s="24">
        <v>7</v>
      </c>
      <c r="D213" s="24"/>
      <c r="E213" s="24">
        <v>2</v>
      </c>
      <c r="F213" s="24"/>
      <c r="G213" s="24"/>
      <c r="H213" s="71"/>
      <c r="I213" s="24"/>
      <c r="J213" s="24">
        <v>1</v>
      </c>
      <c r="K213" s="71"/>
    </row>
    <row r="214" spans="1:11">
      <c r="A214" s="24" t="s">
        <v>8</v>
      </c>
      <c r="B214" s="24" t="s">
        <v>369</v>
      </c>
      <c r="C214" s="24">
        <v>1</v>
      </c>
      <c r="D214" s="24"/>
      <c r="E214" s="24">
        <v>1</v>
      </c>
      <c r="F214" s="24"/>
      <c r="G214" s="24"/>
      <c r="H214" s="71"/>
      <c r="I214" s="24"/>
      <c r="J214" s="24">
        <v>2</v>
      </c>
      <c r="K214" s="71"/>
    </row>
    <row r="215" spans="1:11">
      <c r="A215" s="24" t="s">
        <v>8</v>
      </c>
      <c r="B215" s="24" t="s">
        <v>567</v>
      </c>
      <c r="C215" s="24">
        <v>1</v>
      </c>
      <c r="D215" s="24"/>
      <c r="E215" s="24"/>
      <c r="F215" s="24"/>
      <c r="G215" s="24"/>
      <c r="H215" s="71"/>
      <c r="I215" s="24"/>
      <c r="J215" s="24">
        <v>1</v>
      </c>
      <c r="K215" s="71"/>
    </row>
    <row r="216" spans="1:11">
      <c r="A216" s="24" t="s">
        <v>8</v>
      </c>
      <c r="B216" s="24" t="s">
        <v>499</v>
      </c>
      <c r="C216" s="24"/>
      <c r="D216" s="24"/>
      <c r="E216" s="24"/>
      <c r="F216" s="24"/>
      <c r="G216" s="24"/>
      <c r="H216" s="71"/>
      <c r="I216" s="24"/>
      <c r="J216" s="24"/>
      <c r="K216" s="71"/>
    </row>
    <row r="217" spans="1:11">
      <c r="A217" s="24" t="s">
        <v>8</v>
      </c>
      <c r="B217" s="24" t="s">
        <v>93</v>
      </c>
      <c r="C217" s="24">
        <v>5</v>
      </c>
      <c r="D217" s="24"/>
      <c r="E217" s="24">
        <v>1</v>
      </c>
      <c r="F217" s="24"/>
      <c r="G217" s="24"/>
      <c r="H217" s="71"/>
      <c r="I217" s="24"/>
      <c r="J217" s="24"/>
      <c r="K217" s="71"/>
    </row>
    <row r="218" spans="1:11">
      <c r="A218" s="24" t="s">
        <v>8</v>
      </c>
      <c r="B218" s="24" t="s">
        <v>435</v>
      </c>
      <c r="C218" s="24">
        <v>1</v>
      </c>
      <c r="D218" s="24"/>
      <c r="E218" s="24">
        <v>2</v>
      </c>
      <c r="F218" s="24"/>
      <c r="G218" s="24"/>
      <c r="H218" s="71"/>
      <c r="I218" s="24"/>
      <c r="J218" s="24">
        <v>3</v>
      </c>
      <c r="K218" s="71"/>
    </row>
    <row r="219" spans="1:11">
      <c r="A219" s="24" t="s">
        <v>8</v>
      </c>
      <c r="B219" s="24" t="s">
        <v>94</v>
      </c>
      <c r="C219" s="24">
        <v>2</v>
      </c>
      <c r="D219" s="24"/>
      <c r="E219" s="24">
        <v>2</v>
      </c>
      <c r="F219" s="24"/>
      <c r="G219" s="24"/>
      <c r="H219" s="71"/>
      <c r="I219" s="24"/>
      <c r="J219" s="24"/>
      <c r="K219" s="71"/>
    </row>
    <row r="220" spans="1:11">
      <c r="A220" s="24" t="s">
        <v>8</v>
      </c>
      <c r="B220" s="24" t="s">
        <v>95</v>
      </c>
      <c r="C220" s="24">
        <v>3</v>
      </c>
      <c r="D220" s="24"/>
      <c r="E220" s="24">
        <v>2</v>
      </c>
      <c r="F220" s="24"/>
      <c r="G220" s="24"/>
      <c r="H220" s="71"/>
      <c r="I220" s="24">
        <v>1</v>
      </c>
      <c r="J220" s="24">
        <v>1</v>
      </c>
      <c r="K220" s="71"/>
    </row>
    <row r="221" spans="1:11">
      <c r="A221" s="24" t="s">
        <v>8</v>
      </c>
      <c r="B221" s="24" t="s">
        <v>368</v>
      </c>
      <c r="C221" s="24">
        <v>8</v>
      </c>
      <c r="D221" s="24">
        <v>1</v>
      </c>
      <c r="E221" s="24"/>
      <c r="F221" s="24"/>
      <c r="G221" s="24"/>
      <c r="H221" s="71"/>
      <c r="I221" s="24"/>
      <c r="J221" s="24">
        <v>3</v>
      </c>
      <c r="K221" s="71"/>
    </row>
    <row r="222" spans="1:11">
      <c r="A222" s="24" t="s">
        <v>8</v>
      </c>
      <c r="B222" s="24" t="s">
        <v>96</v>
      </c>
      <c r="C222" s="24"/>
      <c r="D222" s="24"/>
      <c r="E222" s="24"/>
      <c r="F222" s="24"/>
      <c r="G222" s="24"/>
      <c r="H222" s="71"/>
      <c r="I222" s="24"/>
      <c r="J222" s="24"/>
      <c r="K222" s="71"/>
    </row>
    <row r="223" spans="1:11">
      <c r="A223" s="24" t="s">
        <v>8</v>
      </c>
      <c r="B223" s="24" t="s">
        <v>583</v>
      </c>
      <c r="C223" s="24">
        <v>5</v>
      </c>
      <c r="D223" s="24"/>
      <c r="E223" s="24"/>
      <c r="F223" s="24"/>
      <c r="G223" s="24"/>
      <c r="H223" s="71"/>
      <c r="I223" s="24"/>
      <c r="J223" s="24">
        <v>1</v>
      </c>
      <c r="K223" s="71"/>
    </row>
    <row r="224" spans="1:11">
      <c r="A224" s="24" t="s">
        <v>8</v>
      </c>
      <c r="B224" s="24" t="s">
        <v>434</v>
      </c>
      <c r="C224" s="24"/>
      <c r="D224" s="24"/>
      <c r="E224" s="24"/>
      <c r="F224" s="24"/>
      <c r="G224" s="24"/>
      <c r="H224" s="71"/>
      <c r="I224" s="24"/>
      <c r="J224" s="24"/>
      <c r="K224" s="71"/>
    </row>
    <row r="225" spans="1:11">
      <c r="A225" s="24" t="s">
        <v>8</v>
      </c>
      <c r="B225" s="24" t="s">
        <v>97</v>
      </c>
      <c r="C225" s="24">
        <v>7</v>
      </c>
      <c r="D225" s="24"/>
      <c r="E225" s="24">
        <v>1</v>
      </c>
      <c r="F225" s="24"/>
      <c r="G225" s="24"/>
      <c r="H225" s="71"/>
      <c r="I225" s="24"/>
      <c r="J225" s="24">
        <v>2</v>
      </c>
      <c r="K225" s="71"/>
    </row>
    <row r="226" spans="1:11">
      <c r="A226" s="24" t="s">
        <v>14</v>
      </c>
      <c r="B226" s="24" t="s">
        <v>407</v>
      </c>
      <c r="C226" s="24">
        <v>1</v>
      </c>
      <c r="D226" s="24"/>
      <c r="E226" s="24">
        <v>3</v>
      </c>
      <c r="F226" s="24">
        <v>1</v>
      </c>
      <c r="G226" s="24"/>
      <c r="H226" s="71">
        <v>1</v>
      </c>
      <c r="I226" s="24"/>
      <c r="J226" s="24"/>
      <c r="K226" s="71"/>
    </row>
    <row r="227" spans="1:11">
      <c r="A227" s="24" t="s">
        <v>14</v>
      </c>
      <c r="B227" s="24" t="s">
        <v>98</v>
      </c>
      <c r="C227" s="24"/>
      <c r="D227" s="24"/>
      <c r="E227" s="24"/>
      <c r="F227" s="24"/>
      <c r="G227" s="24"/>
      <c r="H227" s="71"/>
      <c r="I227" s="24"/>
      <c r="J227" s="24"/>
      <c r="K227" s="71"/>
    </row>
    <row r="228" spans="1:11">
      <c r="A228" s="24" t="s">
        <v>14</v>
      </c>
      <c r="B228" s="24" t="s">
        <v>99</v>
      </c>
      <c r="C228" s="24">
        <v>8</v>
      </c>
      <c r="D228" s="24"/>
      <c r="E228" s="24">
        <v>15</v>
      </c>
      <c r="F228" s="24"/>
      <c r="G228" s="24"/>
      <c r="H228" s="71">
        <v>3</v>
      </c>
      <c r="I228" s="24">
        <v>4</v>
      </c>
      <c r="J228" s="24"/>
      <c r="K228" s="71" t="s">
        <v>429</v>
      </c>
    </row>
    <row r="229" spans="1:11">
      <c r="A229" s="24" t="s">
        <v>14</v>
      </c>
      <c r="B229" s="24" t="s">
        <v>100</v>
      </c>
      <c r="C229" s="24">
        <v>3</v>
      </c>
      <c r="D229" s="24"/>
      <c r="E229" s="24">
        <v>1</v>
      </c>
      <c r="F229" s="24"/>
      <c r="G229" s="24"/>
      <c r="H229" s="71"/>
      <c r="I229" s="24"/>
      <c r="J229" s="24">
        <v>2</v>
      </c>
      <c r="K229" s="71"/>
    </row>
    <row r="230" spans="1:11">
      <c r="A230" s="156" t="s">
        <v>288</v>
      </c>
      <c r="B230" s="156"/>
    </row>
    <row r="231" spans="1:11">
      <c r="A231" s="26" t="s">
        <v>0</v>
      </c>
      <c r="B231" s="26" t="s">
        <v>500</v>
      </c>
      <c r="C231" s="26"/>
      <c r="D231" s="26"/>
      <c r="E231" s="26">
        <v>-7</v>
      </c>
      <c r="F231" s="26"/>
      <c r="G231" s="26">
        <v>1</v>
      </c>
      <c r="H231" s="26"/>
      <c r="I231" s="26"/>
      <c r="J231" s="26"/>
      <c r="K231" s="26">
        <v>1</v>
      </c>
    </row>
    <row r="232" spans="1:11">
      <c r="A232" s="26" t="s">
        <v>0</v>
      </c>
      <c r="B232" s="26" t="s">
        <v>101</v>
      </c>
      <c r="C232" s="26">
        <v>1</v>
      </c>
      <c r="D232" s="26">
        <v>1</v>
      </c>
      <c r="E232" s="26">
        <v>-32</v>
      </c>
      <c r="F232" s="26"/>
      <c r="G232" s="26">
        <v>3</v>
      </c>
      <c r="H232" s="72"/>
      <c r="I232" s="26"/>
      <c r="J232" s="26"/>
      <c r="K232" s="72">
        <v>16</v>
      </c>
    </row>
    <row r="233" spans="1:11">
      <c r="A233" s="26" t="s">
        <v>2</v>
      </c>
      <c r="B233" s="26" t="s">
        <v>531</v>
      </c>
      <c r="C233" s="26">
        <v>1</v>
      </c>
      <c r="D233" s="26"/>
      <c r="E233" s="26">
        <v>1</v>
      </c>
      <c r="F233" s="26"/>
      <c r="G233" s="26"/>
      <c r="H233" s="72"/>
      <c r="I233" s="26"/>
      <c r="J233" s="26"/>
      <c r="K233" s="72"/>
    </row>
    <row r="234" spans="1:11">
      <c r="A234" s="26" t="s">
        <v>2</v>
      </c>
      <c r="B234" s="26" t="s">
        <v>102</v>
      </c>
      <c r="C234" s="26">
        <v>3</v>
      </c>
      <c r="D234" s="26"/>
      <c r="E234" s="26"/>
      <c r="F234" s="26"/>
      <c r="G234" s="26"/>
      <c r="H234" s="72"/>
      <c r="I234" s="26"/>
      <c r="J234" s="26">
        <v>2</v>
      </c>
      <c r="K234" s="72"/>
    </row>
    <row r="235" spans="1:11">
      <c r="A235" s="26" t="s">
        <v>2</v>
      </c>
      <c r="B235" s="26" t="s">
        <v>240</v>
      </c>
      <c r="C235" s="26"/>
      <c r="D235" s="26"/>
      <c r="E235" s="26"/>
      <c r="F235" s="26"/>
      <c r="G235" s="26"/>
      <c r="H235" s="72"/>
      <c r="I235" s="26"/>
      <c r="J235" s="26"/>
      <c r="K235" s="72"/>
    </row>
    <row r="236" spans="1:11">
      <c r="A236" s="26" t="s">
        <v>2</v>
      </c>
      <c r="B236" s="26" t="s">
        <v>103</v>
      </c>
      <c r="C236" s="26">
        <v>3</v>
      </c>
      <c r="D236" s="26"/>
      <c r="E236" s="26">
        <v>3</v>
      </c>
      <c r="F236" s="26"/>
      <c r="G236" s="26"/>
      <c r="H236" s="72"/>
      <c r="I236" s="26"/>
      <c r="J236" s="26">
        <v>4</v>
      </c>
      <c r="K236" s="72"/>
    </row>
    <row r="237" spans="1:11">
      <c r="A237" s="26" t="s">
        <v>2</v>
      </c>
      <c r="B237" s="26" t="s">
        <v>104</v>
      </c>
      <c r="C237" s="26">
        <v>7</v>
      </c>
      <c r="D237" s="26"/>
      <c r="E237" s="26"/>
      <c r="F237" s="26"/>
      <c r="G237" s="26"/>
      <c r="H237" s="72"/>
      <c r="I237" s="26"/>
      <c r="J237" s="26"/>
      <c r="K237" s="72"/>
    </row>
    <row r="238" spans="1:11">
      <c r="A238" s="26" t="s">
        <v>2</v>
      </c>
      <c r="B238" s="26" t="s">
        <v>105</v>
      </c>
      <c r="C238" s="26">
        <v>2</v>
      </c>
      <c r="D238" s="26"/>
      <c r="E238" s="26">
        <v>5</v>
      </c>
      <c r="F238" s="26"/>
      <c r="G238" s="26"/>
      <c r="H238" s="72"/>
      <c r="I238" s="26"/>
      <c r="J238" s="26">
        <v>4</v>
      </c>
      <c r="K238" s="72"/>
    </row>
    <row r="239" spans="1:11">
      <c r="A239" s="26" t="s">
        <v>2</v>
      </c>
      <c r="B239" s="26" t="s">
        <v>462</v>
      </c>
      <c r="C239" s="26">
        <v>2</v>
      </c>
      <c r="D239" s="26"/>
      <c r="E239" s="26"/>
      <c r="F239" s="26"/>
      <c r="G239" s="26"/>
      <c r="H239" s="72"/>
      <c r="I239" s="26"/>
      <c r="J239" s="26"/>
      <c r="K239" s="72"/>
    </row>
    <row r="240" spans="1:11">
      <c r="A240" s="26" t="s">
        <v>2</v>
      </c>
      <c r="B240" s="26" t="s">
        <v>106</v>
      </c>
      <c r="C240" s="26">
        <v>8</v>
      </c>
      <c r="D240" s="26"/>
      <c r="E240" s="26">
        <v>1</v>
      </c>
      <c r="F240" s="26"/>
      <c r="G240" s="26"/>
      <c r="H240" s="72"/>
      <c r="I240" s="26"/>
      <c r="J240" s="26"/>
      <c r="K240" s="72"/>
    </row>
    <row r="241" spans="1:11">
      <c r="A241" s="26" t="s">
        <v>2</v>
      </c>
      <c r="B241" s="26" t="s">
        <v>483</v>
      </c>
      <c r="C241" s="26">
        <v>5</v>
      </c>
      <c r="D241" s="26"/>
      <c r="E241" s="26">
        <v>4</v>
      </c>
      <c r="F241" s="26"/>
      <c r="G241" s="26"/>
      <c r="H241" s="72"/>
      <c r="I241" s="26"/>
      <c r="J241" s="26"/>
      <c r="K241" s="72"/>
    </row>
    <row r="242" spans="1:11">
      <c r="A242" s="26" t="s">
        <v>2</v>
      </c>
      <c r="B242" s="26" t="s">
        <v>525</v>
      </c>
      <c r="C242" s="26">
        <v>9</v>
      </c>
      <c r="D242" s="26"/>
      <c r="E242" s="26">
        <v>2</v>
      </c>
      <c r="F242" s="26"/>
      <c r="G242" s="26"/>
      <c r="H242" s="72"/>
      <c r="I242" s="26"/>
      <c r="J242" s="26"/>
      <c r="K242" s="72"/>
    </row>
    <row r="243" spans="1:11">
      <c r="A243" s="26" t="s">
        <v>2</v>
      </c>
      <c r="B243" s="26" t="s">
        <v>367</v>
      </c>
      <c r="C243" s="26"/>
      <c r="D243" s="26"/>
      <c r="E243" s="26"/>
      <c r="F243" s="26"/>
      <c r="G243" s="26"/>
      <c r="H243" s="72"/>
      <c r="I243" s="26"/>
      <c r="J243" s="26"/>
      <c r="K243" s="72"/>
    </row>
    <row r="244" spans="1:11">
      <c r="A244" s="26" t="s">
        <v>8</v>
      </c>
      <c r="B244" s="26" t="s">
        <v>108</v>
      </c>
      <c r="C244" s="26">
        <v>3</v>
      </c>
      <c r="D244" s="26">
        <v>1</v>
      </c>
      <c r="E244" s="26">
        <v>4</v>
      </c>
      <c r="F244" s="26"/>
      <c r="G244" s="26"/>
      <c r="H244" s="72"/>
      <c r="I244" s="26"/>
      <c r="J244" s="26">
        <v>6</v>
      </c>
      <c r="K244" s="72"/>
    </row>
    <row r="245" spans="1:11">
      <c r="A245" s="26" t="s">
        <v>8</v>
      </c>
      <c r="B245" s="26" t="s">
        <v>568</v>
      </c>
      <c r="C245" s="26">
        <v>2</v>
      </c>
      <c r="D245" s="26"/>
      <c r="E245" s="26"/>
      <c r="F245" s="26"/>
      <c r="G245" s="26"/>
      <c r="H245" s="72"/>
      <c r="I245" s="26"/>
      <c r="J245" s="26"/>
      <c r="K245" s="72"/>
    </row>
    <row r="246" spans="1:11">
      <c r="A246" s="26" t="s">
        <v>8</v>
      </c>
      <c r="B246" s="26" t="s">
        <v>109</v>
      </c>
      <c r="C246" s="26">
        <v>3</v>
      </c>
      <c r="D246" s="26"/>
      <c r="E246" s="26">
        <v>4</v>
      </c>
      <c r="F246" s="26"/>
      <c r="G246" s="26"/>
      <c r="H246" s="72"/>
      <c r="I246" s="26"/>
      <c r="J246" s="26">
        <v>2</v>
      </c>
      <c r="K246" s="72"/>
    </row>
    <row r="247" spans="1:11">
      <c r="A247" s="26" t="s">
        <v>8</v>
      </c>
      <c r="B247" s="26" t="s">
        <v>110</v>
      </c>
      <c r="C247" s="26">
        <v>5</v>
      </c>
      <c r="D247" s="26"/>
      <c r="E247" s="26">
        <v>4</v>
      </c>
      <c r="F247" s="26"/>
      <c r="G247" s="26"/>
      <c r="H247" s="72"/>
      <c r="I247" s="26"/>
      <c r="J247" s="26">
        <v>4</v>
      </c>
      <c r="K247" s="72"/>
    </row>
    <row r="248" spans="1:11">
      <c r="A248" s="26" t="s">
        <v>8</v>
      </c>
      <c r="B248" s="26" t="s">
        <v>137</v>
      </c>
      <c r="C248" s="26">
        <v>3</v>
      </c>
      <c r="D248" s="26"/>
      <c r="E248" s="26">
        <v>2</v>
      </c>
      <c r="F248" s="26"/>
      <c r="G248" s="26"/>
      <c r="H248" s="72"/>
      <c r="I248" s="26"/>
      <c r="J248" s="26">
        <v>3</v>
      </c>
      <c r="K248" s="72"/>
    </row>
    <row r="249" spans="1:11">
      <c r="A249" s="26" t="s">
        <v>8</v>
      </c>
      <c r="B249" s="26" t="s">
        <v>111</v>
      </c>
      <c r="C249" s="26">
        <v>2</v>
      </c>
      <c r="D249" s="26"/>
      <c r="E249" s="26"/>
      <c r="F249" s="26"/>
      <c r="G249" s="26"/>
      <c r="H249" s="72"/>
      <c r="I249" s="26"/>
      <c r="J249" s="26">
        <v>3</v>
      </c>
      <c r="K249" s="72"/>
    </row>
    <row r="250" spans="1:11">
      <c r="A250" s="26" t="s">
        <v>8</v>
      </c>
      <c r="B250" s="26" t="s">
        <v>112</v>
      </c>
      <c r="C250" s="26">
        <v>2</v>
      </c>
      <c r="D250" s="26"/>
      <c r="E250" s="26"/>
      <c r="F250" s="26"/>
      <c r="G250" s="26"/>
      <c r="H250" s="72"/>
      <c r="I250" s="26"/>
      <c r="J250" s="26"/>
      <c r="K250" s="72"/>
    </row>
    <row r="251" spans="1:11">
      <c r="A251" s="26" t="s">
        <v>8</v>
      </c>
      <c r="B251" s="26" t="s">
        <v>549</v>
      </c>
      <c r="C251" s="26"/>
      <c r="D251" s="26"/>
      <c r="E251" s="26"/>
      <c r="F251" s="26"/>
      <c r="G251" s="26"/>
      <c r="H251" s="72"/>
      <c r="I251" s="26"/>
      <c r="J251" s="26"/>
      <c r="K251" s="72"/>
    </row>
    <row r="252" spans="1:11">
      <c r="A252" s="26" t="s">
        <v>8</v>
      </c>
      <c r="B252" s="26" t="s">
        <v>107</v>
      </c>
      <c r="C252" s="26">
        <v>3</v>
      </c>
      <c r="D252" s="26"/>
      <c r="E252" s="26">
        <v>1</v>
      </c>
      <c r="F252" s="26"/>
      <c r="G252" s="26"/>
      <c r="H252" s="72"/>
      <c r="I252" s="26"/>
      <c r="J252" s="26">
        <v>1</v>
      </c>
      <c r="K252" s="72"/>
    </row>
    <row r="253" spans="1:11">
      <c r="A253" s="26" t="s">
        <v>8</v>
      </c>
      <c r="B253" s="26" t="s">
        <v>539</v>
      </c>
      <c r="C253" s="26"/>
      <c r="D253" s="26"/>
      <c r="E253" s="26"/>
      <c r="F253" s="26"/>
      <c r="G253" s="26"/>
      <c r="H253" s="72"/>
      <c r="I253" s="26"/>
      <c r="J253" s="26"/>
      <c r="K253" s="72"/>
    </row>
    <row r="254" spans="1:11">
      <c r="A254" s="26" t="s">
        <v>14</v>
      </c>
      <c r="B254" s="26" t="s">
        <v>366</v>
      </c>
      <c r="C254" s="26"/>
      <c r="D254" s="26">
        <v>1</v>
      </c>
      <c r="E254" s="26"/>
      <c r="F254" s="26"/>
      <c r="G254" s="26"/>
      <c r="H254" s="72"/>
      <c r="I254" s="26"/>
      <c r="J254" s="26">
        <v>1</v>
      </c>
      <c r="K254" s="72"/>
    </row>
    <row r="255" spans="1:11">
      <c r="A255" s="26" t="s">
        <v>14</v>
      </c>
      <c r="B255" s="26" t="s">
        <v>650</v>
      </c>
      <c r="C255" s="26"/>
      <c r="D255" s="26"/>
      <c r="E255" s="26"/>
      <c r="F255" s="26"/>
      <c r="G255" s="26"/>
      <c r="H255" s="72"/>
      <c r="I255" s="26"/>
      <c r="J255" s="26"/>
      <c r="K255" s="72"/>
    </row>
    <row r="256" spans="1:11">
      <c r="A256" s="26" t="s">
        <v>14</v>
      </c>
      <c r="B256" s="26" t="s">
        <v>113</v>
      </c>
      <c r="C256" s="26">
        <v>1</v>
      </c>
      <c r="D256" s="26"/>
      <c r="E256" s="26">
        <v>9</v>
      </c>
      <c r="F256" s="26"/>
      <c r="G256" s="26"/>
      <c r="H256" s="72"/>
      <c r="I256" s="26"/>
      <c r="J256" s="26">
        <v>1</v>
      </c>
      <c r="K256" s="72"/>
    </row>
    <row r="257" spans="1:11">
      <c r="A257" s="26" t="s">
        <v>14</v>
      </c>
      <c r="B257" s="26" t="s">
        <v>436</v>
      </c>
      <c r="C257" s="26"/>
      <c r="D257" s="26"/>
      <c r="E257" s="26">
        <v>2</v>
      </c>
      <c r="F257" s="26"/>
      <c r="G257" s="26"/>
      <c r="H257" s="72">
        <v>1</v>
      </c>
      <c r="I257" s="26"/>
      <c r="J257" s="26">
        <v>1</v>
      </c>
      <c r="K257" s="72"/>
    </row>
    <row r="258" spans="1:11">
      <c r="A258" s="26" t="s">
        <v>14</v>
      </c>
      <c r="B258" s="26" t="s">
        <v>114</v>
      </c>
      <c r="C258" s="26">
        <v>4</v>
      </c>
      <c r="D258" s="26"/>
      <c r="E258" s="26">
        <v>17</v>
      </c>
      <c r="F258" s="26"/>
      <c r="G258" s="26"/>
      <c r="H258" s="72"/>
      <c r="I258" s="26"/>
      <c r="J258" s="26">
        <v>5</v>
      </c>
      <c r="K258" s="72"/>
    </row>
    <row r="259" spans="1:11">
      <c r="A259" s="146" t="s">
        <v>289</v>
      </c>
      <c r="B259" s="146"/>
    </row>
    <row r="260" spans="1:11">
      <c r="A260" s="28" t="s">
        <v>0</v>
      </c>
      <c r="B260" s="28" t="s">
        <v>115</v>
      </c>
      <c r="C260" s="28"/>
      <c r="D260" s="28">
        <v>1</v>
      </c>
      <c r="E260" s="28">
        <v>-20</v>
      </c>
      <c r="F260" s="28"/>
      <c r="G260" s="28">
        <v>1</v>
      </c>
      <c r="H260" s="73"/>
      <c r="I260" s="28"/>
      <c r="J260" s="28"/>
      <c r="K260" s="73">
        <v>20</v>
      </c>
    </row>
    <row r="261" spans="1:11">
      <c r="A261" s="28" t="s">
        <v>0</v>
      </c>
      <c r="B261" s="28" t="s">
        <v>651</v>
      </c>
      <c r="C261" s="28"/>
      <c r="D261" s="28"/>
      <c r="E261" s="28"/>
      <c r="F261" s="28"/>
      <c r="G261" s="28"/>
      <c r="H261" s="73"/>
      <c r="I261" s="28"/>
      <c r="J261" s="28"/>
      <c r="K261" s="73">
        <v>1</v>
      </c>
    </row>
    <row r="262" spans="1:11">
      <c r="A262" s="28" t="s">
        <v>0</v>
      </c>
      <c r="B262" s="28" t="s">
        <v>437</v>
      </c>
      <c r="C262" s="28"/>
      <c r="D262" s="28"/>
      <c r="E262" s="28">
        <v>-3</v>
      </c>
      <c r="F262" s="28"/>
      <c r="G262" s="28"/>
      <c r="H262" s="73"/>
      <c r="I262" s="28"/>
      <c r="J262" s="28"/>
      <c r="K262" s="73">
        <v>3</v>
      </c>
    </row>
    <row r="263" spans="1:11">
      <c r="A263" s="28" t="s">
        <v>2</v>
      </c>
      <c r="B263" s="28" t="s">
        <v>116</v>
      </c>
      <c r="C263" s="28">
        <v>3</v>
      </c>
      <c r="D263" s="28"/>
      <c r="E263" s="28"/>
      <c r="F263" s="28">
        <v>1</v>
      </c>
      <c r="G263" s="28"/>
      <c r="H263" s="73"/>
      <c r="I263" s="28"/>
      <c r="J263" s="28"/>
      <c r="K263" s="73"/>
    </row>
    <row r="264" spans="1:11">
      <c r="A264" s="28" t="s">
        <v>2</v>
      </c>
      <c r="B264" s="28" t="s">
        <v>117</v>
      </c>
      <c r="C264" s="28">
        <v>6</v>
      </c>
      <c r="D264" s="28"/>
      <c r="E264" s="28">
        <v>2</v>
      </c>
      <c r="F264" s="28"/>
      <c r="G264" s="28"/>
      <c r="H264" s="73"/>
      <c r="I264" s="28"/>
      <c r="J264" s="28">
        <v>3</v>
      </c>
      <c r="K264" s="73"/>
    </row>
    <row r="265" spans="1:11">
      <c r="A265" s="28" t="s">
        <v>2</v>
      </c>
      <c r="B265" s="28" t="s">
        <v>528</v>
      </c>
      <c r="C265" s="28">
        <v>1</v>
      </c>
      <c r="D265" s="28"/>
      <c r="E265" s="28"/>
      <c r="F265" s="28">
        <v>1</v>
      </c>
      <c r="G265" s="28"/>
      <c r="H265" s="73"/>
      <c r="I265" s="28"/>
      <c r="J265" s="28"/>
      <c r="K265" s="73"/>
    </row>
    <row r="266" spans="1:11">
      <c r="A266" s="28" t="s">
        <v>2</v>
      </c>
      <c r="B266" s="28" t="s">
        <v>118</v>
      </c>
      <c r="C266" s="28">
        <v>5</v>
      </c>
      <c r="D266" s="28"/>
      <c r="E266" s="28">
        <v>3</v>
      </c>
      <c r="F266" s="28"/>
      <c r="G266" s="28"/>
      <c r="H266" s="73"/>
      <c r="I266" s="28"/>
      <c r="J266" s="28"/>
      <c r="K266" s="73"/>
    </row>
    <row r="267" spans="1:11">
      <c r="A267" s="28" t="s">
        <v>2</v>
      </c>
      <c r="B267" s="28" t="s">
        <v>521</v>
      </c>
      <c r="C267" s="28"/>
      <c r="D267" s="28"/>
      <c r="E267" s="28"/>
      <c r="F267" s="28"/>
      <c r="G267" s="28"/>
      <c r="H267" s="73"/>
      <c r="I267" s="28"/>
      <c r="J267" s="28"/>
      <c r="K267" s="73"/>
    </row>
    <row r="268" spans="1:11">
      <c r="A268" s="28" t="s">
        <v>2</v>
      </c>
      <c r="B268" s="28" t="s">
        <v>119</v>
      </c>
      <c r="C268" s="28">
        <v>4</v>
      </c>
      <c r="D268" s="28"/>
      <c r="E268" s="28">
        <v>2</v>
      </c>
      <c r="F268" s="28"/>
      <c r="G268" s="28"/>
      <c r="H268" s="73"/>
      <c r="I268" s="28"/>
      <c r="J268" s="28">
        <v>7</v>
      </c>
      <c r="K268" s="73"/>
    </row>
    <row r="269" spans="1:11">
      <c r="A269" s="28" t="s">
        <v>2</v>
      </c>
      <c r="B269" s="28" t="s">
        <v>501</v>
      </c>
      <c r="C269" s="28"/>
      <c r="D269" s="28"/>
      <c r="E269" s="28"/>
      <c r="F269" s="28"/>
      <c r="G269" s="28"/>
      <c r="H269" s="73"/>
      <c r="I269" s="28"/>
      <c r="J269" s="28"/>
      <c r="K269" s="73"/>
    </row>
    <row r="270" spans="1:11">
      <c r="A270" s="28" t="s">
        <v>2</v>
      </c>
      <c r="B270" s="28" t="s">
        <v>365</v>
      </c>
      <c r="C270" s="28">
        <v>3</v>
      </c>
      <c r="D270" s="28">
        <v>1</v>
      </c>
      <c r="E270" s="28"/>
      <c r="F270" s="28"/>
      <c r="G270" s="28"/>
      <c r="H270" s="73"/>
      <c r="I270" s="28"/>
      <c r="J270" s="28"/>
      <c r="K270" s="73"/>
    </row>
    <row r="271" spans="1:11">
      <c r="A271" s="28" t="s">
        <v>2</v>
      </c>
      <c r="B271" s="28" t="s">
        <v>463</v>
      </c>
      <c r="C271" s="28">
        <v>2</v>
      </c>
      <c r="D271" s="28"/>
      <c r="E271" s="28">
        <v>1</v>
      </c>
      <c r="F271" s="28"/>
      <c r="G271" s="28"/>
      <c r="H271" s="73"/>
      <c r="I271" s="28"/>
      <c r="J271" s="28">
        <v>1</v>
      </c>
      <c r="K271" s="73"/>
    </row>
    <row r="272" spans="1:11">
      <c r="A272" s="28" t="s">
        <v>8</v>
      </c>
      <c r="B272" s="28" t="s">
        <v>120</v>
      </c>
      <c r="C272" s="28">
        <v>6</v>
      </c>
      <c r="D272" s="28"/>
      <c r="E272" s="28">
        <v>2</v>
      </c>
      <c r="F272" s="28"/>
      <c r="G272" s="28"/>
      <c r="H272" s="73"/>
      <c r="I272" s="28"/>
      <c r="J272" s="28">
        <v>1</v>
      </c>
      <c r="K272" s="73"/>
    </row>
    <row r="273" spans="1:11">
      <c r="A273" s="28" t="s">
        <v>8</v>
      </c>
      <c r="B273" s="28" t="s">
        <v>364</v>
      </c>
      <c r="C273" s="28">
        <v>1</v>
      </c>
      <c r="D273" s="28"/>
      <c r="E273" s="28" t="s">
        <v>429</v>
      </c>
      <c r="F273" s="28"/>
      <c r="G273" s="28"/>
      <c r="H273" s="73"/>
      <c r="I273" s="28"/>
      <c r="J273" s="28">
        <v>1</v>
      </c>
      <c r="K273" s="73"/>
    </row>
    <row r="274" spans="1:11">
      <c r="A274" s="28" t="s">
        <v>8</v>
      </c>
      <c r="B274" s="28" t="s">
        <v>438</v>
      </c>
      <c r="C274" s="28">
        <v>5</v>
      </c>
      <c r="D274" s="28"/>
      <c r="E274" s="28">
        <v>4</v>
      </c>
      <c r="F274" s="28"/>
      <c r="G274" s="28"/>
      <c r="H274" s="73"/>
      <c r="I274" s="28"/>
      <c r="J274" s="28"/>
      <c r="K274" s="73"/>
    </row>
    <row r="275" spans="1:11">
      <c r="A275" s="28" t="s">
        <v>8</v>
      </c>
      <c r="B275" s="28" t="s">
        <v>406</v>
      </c>
      <c r="C275" s="28">
        <v>1</v>
      </c>
      <c r="D275" s="28"/>
      <c r="E275" s="28">
        <v>1</v>
      </c>
      <c r="F275" s="28"/>
      <c r="G275" s="28"/>
      <c r="H275" s="73"/>
      <c r="I275" s="28"/>
      <c r="J275" s="28"/>
      <c r="K275" s="73"/>
    </row>
    <row r="276" spans="1:11">
      <c r="A276" s="28" t="s">
        <v>8</v>
      </c>
      <c r="B276" s="28" t="s">
        <v>631</v>
      </c>
      <c r="C276" s="28"/>
      <c r="D276" s="28"/>
      <c r="E276" s="28"/>
      <c r="F276" s="28"/>
      <c r="G276" s="28"/>
      <c r="H276" s="73"/>
      <c r="I276" s="28"/>
      <c r="J276" s="28"/>
      <c r="K276" s="73"/>
    </row>
    <row r="277" spans="1:11">
      <c r="A277" s="28" t="s">
        <v>8</v>
      </c>
      <c r="B277" s="28" t="s">
        <v>121</v>
      </c>
      <c r="C277" s="28">
        <v>4</v>
      </c>
      <c r="D277" s="28"/>
      <c r="E277" s="28">
        <v>4</v>
      </c>
      <c r="F277" s="28"/>
      <c r="G277" s="28"/>
      <c r="H277" s="73"/>
      <c r="I277" s="28"/>
      <c r="J277" s="28">
        <v>5</v>
      </c>
      <c r="K277" s="73"/>
    </row>
    <row r="278" spans="1:11">
      <c r="A278" s="28" t="s">
        <v>8</v>
      </c>
      <c r="B278" s="28" t="s">
        <v>122</v>
      </c>
      <c r="C278" s="28">
        <v>4</v>
      </c>
      <c r="D278" s="28"/>
      <c r="E278" s="28">
        <v>7</v>
      </c>
      <c r="F278" s="28"/>
      <c r="G278" s="28"/>
      <c r="H278" s="73"/>
      <c r="I278" s="28"/>
      <c r="J278" s="28">
        <v>6</v>
      </c>
      <c r="K278" s="73"/>
    </row>
    <row r="279" spans="1:11">
      <c r="A279" s="28" t="s">
        <v>8</v>
      </c>
      <c r="B279" s="28" t="s">
        <v>123</v>
      </c>
      <c r="C279" s="28">
        <v>8</v>
      </c>
      <c r="D279" s="28"/>
      <c r="E279" s="28">
        <v>11</v>
      </c>
      <c r="F279" s="28"/>
      <c r="G279" s="28"/>
      <c r="H279" s="73"/>
      <c r="I279" s="28">
        <v>2</v>
      </c>
      <c r="J279" s="28">
        <v>1</v>
      </c>
      <c r="K279" s="73"/>
    </row>
    <row r="280" spans="1:11">
      <c r="A280" s="28" t="s">
        <v>14</v>
      </c>
      <c r="B280" s="28" t="s">
        <v>124</v>
      </c>
      <c r="C280" s="28">
        <v>2</v>
      </c>
      <c r="D280" s="28"/>
      <c r="E280" s="28">
        <v>2</v>
      </c>
      <c r="F280" s="28"/>
      <c r="G280" s="28"/>
      <c r="H280" s="73"/>
      <c r="I280" s="28"/>
      <c r="J280" s="28">
        <v>1</v>
      </c>
      <c r="K280" s="73"/>
    </row>
    <row r="281" spans="1:11">
      <c r="A281" s="28" t="s">
        <v>14</v>
      </c>
      <c r="B281" s="28" t="s">
        <v>125</v>
      </c>
      <c r="C281" s="28">
        <v>3</v>
      </c>
      <c r="D281" s="28"/>
      <c r="E281" s="28">
        <v>16</v>
      </c>
      <c r="F281" s="28"/>
      <c r="G281" s="28"/>
      <c r="H281" s="73"/>
      <c r="I281" s="28"/>
      <c r="J281" s="28">
        <v>2</v>
      </c>
      <c r="K281" s="73"/>
    </row>
    <row r="282" spans="1:11">
      <c r="A282" s="28" t="s">
        <v>14</v>
      </c>
      <c r="B282" s="28" t="s">
        <v>593</v>
      </c>
      <c r="C282" s="28">
        <v>1</v>
      </c>
      <c r="D282" s="28"/>
      <c r="E282" s="28">
        <v>1</v>
      </c>
      <c r="F282" s="28"/>
      <c r="G282" s="28"/>
      <c r="H282" s="73"/>
      <c r="I282" s="28"/>
      <c r="J282" s="28">
        <v>1</v>
      </c>
      <c r="K282" s="73"/>
    </row>
    <row r="283" spans="1:11">
      <c r="A283" s="28" t="s">
        <v>14</v>
      </c>
      <c r="B283" s="28" t="s">
        <v>363</v>
      </c>
      <c r="C283" s="28">
        <v>1</v>
      </c>
      <c r="D283" s="28"/>
      <c r="E283" s="28">
        <v>1</v>
      </c>
      <c r="F283" s="28"/>
      <c r="G283" s="28"/>
      <c r="H283" s="73"/>
      <c r="I283" s="28"/>
      <c r="J283" s="28"/>
      <c r="K283" s="73"/>
    </row>
    <row r="284" spans="1:11">
      <c r="A284" s="28" t="s">
        <v>14</v>
      </c>
      <c r="B284" s="28" t="s">
        <v>126</v>
      </c>
      <c r="C284" s="28">
        <v>4</v>
      </c>
      <c r="D284" s="28"/>
      <c r="E284" s="28">
        <v>19</v>
      </c>
      <c r="F284" s="28"/>
      <c r="G284" s="28"/>
      <c r="H284" s="73"/>
      <c r="I284" s="28">
        <v>1</v>
      </c>
      <c r="J284" s="28">
        <v>4</v>
      </c>
      <c r="K284" s="73"/>
    </row>
    <row r="285" spans="1:11">
      <c r="A285" s="28" t="s">
        <v>14</v>
      </c>
      <c r="B285" s="28" t="s">
        <v>127</v>
      </c>
      <c r="C285" s="28">
        <v>2</v>
      </c>
      <c r="D285" s="28"/>
      <c r="E285" s="28">
        <v>2</v>
      </c>
      <c r="F285" s="28"/>
      <c r="G285" s="28"/>
      <c r="H285" s="73"/>
      <c r="I285" s="28">
        <v>1</v>
      </c>
      <c r="J285" s="28"/>
      <c r="K285" s="73"/>
    </row>
    <row r="286" spans="1:11">
      <c r="A286" s="158" t="s">
        <v>290</v>
      </c>
      <c r="B286" s="158"/>
    </row>
    <row r="287" spans="1:11">
      <c r="A287" s="30" t="s">
        <v>0</v>
      </c>
      <c r="B287" s="30" t="s">
        <v>562</v>
      </c>
      <c r="C287" s="30"/>
      <c r="D287" s="30"/>
      <c r="E287" s="30">
        <v>-25</v>
      </c>
      <c r="F287" s="30"/>
      <c r="G287" s="30"/>
      <c r="H287" s="30"/>
      <c r="I287" s="30"/>
      <c r="J287" s="30"/>
      <c r="K287" s="30">
        <v>7</v>
      </c>
    </row>
    <row r="288" spans="1:11">
      <c r="A288" s="30" t="s">
        <v>0</v>
      </c>
      <c r="B288" s="30" t="s">
        <v>128</v>
      </c>
      <c r="C288" s="30">
        <v>1</v>
      </c>
      <c r="D288" s="30"/>
      <c r="E288" s="30">
        <v>-29</v>
      </c>
      <c r="F288" s="30"/>
      <c r="G288" s="30"/>
      <c r="H288" s="74"/>
      <c r="I288" s="30"/>
      <c r="J288" s="30"/>
      <c r="K288" s="74">
        <v>6</v>
      </c>
    </row>
    <row r="289" spans="1:11">
      <c r="A289" s="30" t="s">
        <v>2</v>
      </c>
      <c r="B289" s="30" t="s">
        <v>405</v>
      </c>
      <c r="C289" s="30">
        <v>2</v>
      </c>
      <c r="D289" s="30"/>
      <c r="E289" s="30">
        <v>1</v>
      </c>
      <c r="F289" s="30"/>
      <c r="G289" s="30"/>
      <c r="H289" s="74"/>
      <c r="I289" s="30"/>
      <c r="J289" s="30"/>
      <c r="K289" s="74"/>
    </row>
    <row r="290" spans="1:11">
      <c r="A290" s="30" t="s">
        <v>2</v>
      </c>
      <c r="B290" s="30" t="s">
        <v>129</v>
      </c>
      <c r="C290" s="30">
        <v>7</v>
      </c>
      <c r="D290" s="30">
        <v>1</v>
      </c>
      <c r="E290" s="30">
        <v>2</v>
      </c>
      <c r="F290" s="30"/>
      <c r="G290" s="30"/>
      <c r="H290" s="74"/>
      <c r="I290" s="30"/>
      <c r="J290" s="30">
        <v>1</v>
      </c>
      <c r="K290" s="74"/>
    </row>
    <row r="291" spans="1:11">
      <c r="A291" s="30" t="s">
        <v>2</v>
      </c>
      <c r="B291" s="30" t="s">
        <v>130</v>
      </c>
      <c r="C291" s="30">
        <v>3</v>
      </c>
      <c r="D291" s="30"/>
      <c r="E291" s="30">
        <v>1</v>
      </c>
      <c r="F291" s="30"/>
      <c r="G291" s="30"/>
      <c r="H291" s="74"/>
      <c r="I291" s="30"/>
      <c r="J291" s="30"/>
      <c r="K291" s="74"/>
    </row>
    <row r="292" spans="1:11">
      <c r="A292" s="30" t="s">
        <v>2</v>
      </c>
      <c r="B292" s="30" t="s">
        <v>404</v>
      </c>
      <c r="C292" s="30">
        <v>6</v>
      </c>
      <c r="D292" s="30"/>
      <c r="E292" s="30">
        <v>1</v>
      </c>
      <c r="F292" s="30">
        <v>1</v>
      </c>
      <c r="G292" s="30"/>
      <c r="H292" s="74"/>
      <c r="I292" s="30"/>
      <c r="J292" s="30"/>
      <c r="K292" s="74"/>
    </row>
    <row r="293" spans="1:11">
      <c r="A293" s="30" t="s">
        <v>2</v>
      </c>
      <c r="B293" s="30" t="s">
        <v>131</v>
      </c>
      <c r="C293" s="30">
        <v>1</v>
      </c>
      <c r="D293" s="30">
        <v>1</v>
      </c>
      <c r="E293" s="30">
        <v>1</v>
      </c>
      <c r="F293" s="30"/>
      <c r="G293" s="30"/>
      <c r="H293" s="74"/>
      <c r="I293" s="30"/>
      <c r="J293" s="30"/>
      <c r="K293" s="74"/>
    </row>
    <row r="294" spans="1:11">
      <c r="A294" s="30" t="s">
        <v>2</v>
      </c>
      <c r="B294" s="30" t="s">
        <v>403</v>
      </c>
      <c r="C294" s="30">
        <v>1</v>
      </c>
      <c r="D294" s="30"/>
      <c r="E294" s="30"/>
      <c r="F294" s="30">
        <v>1</v>
      </c>
      <c r="G294" s="30"/>
      <c r="H294" s="74"/>
      <c r="I294" s="30"/>
      <c r="J294" s="30">
        <v>1</v>
      </c>
      <c r="K294" s="74"/>
    </row>
    <row r="295" spans="1:11">
      <c r="A295" s="30" t="s">
        <v>2</v>
      </c>
      <c r="B295" s="30" t="s">
        <v>132</v>
      </c>
      <c r="C295" s="30">
        <v>2</v>
      </c>
      <c r="D295" s="30">
        <v>1</v>
      </c>
      <c r="E295" s="30"/>
      <c r="F295" s="30"/>
      <c r="G295" s="30"/>
      <c r="H295" s="74"/>
      <c r="I295" s="30"/>
      <c r="J295" s="30">
        <v>1</v>
      </c>
      <c r="K295" s="74"/>
    </row>
    <row r="296" spans="1:11">
      <c r="A296" s="30" t="s">
        <v>2</v>
      </c>
      <c r="B296" s="30" t="s">
        <v>464</v>
      </c>
      <c r="C296" s="30">
        <v>4</v>
      </c>
      <c r="D296" s="30"/>
      <c r="E296" s="30"/>
      <c r="F296" s="30"/>
      <c r="G296" s="30"/>
      <c r="H296" s="74"/>
      <c r="I296" s="30"/>
      <c r="J296" s="30">
        <v>1</v>
      </c>
      <c r="K296" s="74"/>
    </row>
    <row r="297" spans="1:11">
      <c r="A297" s="30" t="s">
        <v>2</v>
      </c>
      <c r="B297" s="30" t="s">
        <v>133</v>
      </c>
      <c r="C297" s="30">
        <v>9</v>
      </c>
      <c r="D297" s="30"/>
      <c r="E297" s="30">
        <v>1</v>
      </c>
      <c r="F297" s="30"/>
      <c r="G297" s="30"/>
      <c r="H297" s="74"/>
      <c r="I297" s="30"/>
      <c r="J297" s="30"/>
      <c r="K297" s="74"/>
    </row>
    <row r="298" spans="1:11">
      <c r="A298" s="30" t="s">
        <v>8</v>
      </c>
      <c r="B298" s="30" t="s">
        <v>134</v>
      </c>
      <c r="C298" s="30">
        <v>5</v>
      </c>
      <c r="D298" s="30">
        <v>1</v>
      </c>
      <c r="E298" s="30">
        <v>2</v>
      </c>
      <c r="F298" s="30"/>
      <c r="G298" s="30"/>
      <c r="H298" s="74"/>
      <c r="I298" s="30">
        <v>1</v>
      </c>
      <c r="J298" s="30">
        <v>1</v>
      </c>
      <c r="K298" s="74"/>
    </row>
    <row r="299" spans="1:11">
      <c r="A299" s="30" t="s">
        <v>8</v>
      </c>
      <c r="B299" s="30" t="s">
        <v>135</v>
      </c>
      <c r="C299" s="30">
        <v>3</v>
      </c>
      <c r="D299" s="30">
        <v>1</v>
      </c>
      <c r="E299" s="30">
        <v>12</v>
      </c>
      <c r="F299" s="30"/>
      <c r="G299" s="30"/>
      <c r="H299" s="74"/>
      <c r="I299" s="30">
        <v>6</v>
      </c>
      <c r="J299" s="30">
        <v>5</v>
      </c>
      <c r="K299" s="74"/>
    </row>
    <row r="300" spans="1:11">
      <c r="A300" s="30" t="s">
        <v>8</v>
      </c>
      <c r="B300" s="30" t="s">
        <v>585</v>
      </c>
      <c r="C300" s="30"/>
      <c r="D300" s="30"/>
      <c r="E300" s="30"/>
      <c r="F300" s="30"/>
      <c r="G300" s="30"/>
      <c r="H300" s="74"/>
      <c r="I300" s="30"/>
      <c r="J300" s="30"/>
      <c r="K300" s="74"/>
    </row>
    <row r="301" spans="1:11">
      <c r="A301" s="30" t="s">
        <v>8</v>
      </c>
      <c r="B301" s="30" t="s">
        <v>362</v>
      </c>
      <c r="C301" s="30"/>
      <c r="D301" s="30"/>
      <c r="E301" s="30">
        <v>1</v>
      </c>
      <c r="F301" s="30"/>
      <c r="G301" s="30"/>
      <c r="H301" s="74"/>
      <c r="I301" s="30"/>
      <c r="J301" s="30">
        <v>1</v>
      </c>
      <c r="K301" s="74"/>
    </row>
    <row r="302" spans="1:11">
      <c r="A302" s="30" t="s">
        <v>8</v>
      </c>
      <c r="B302" s="30" t="s">
        <v>487</v>
      </c>
      <c r="C302" s="30">
        <v>1</v>
      </c>
      <c r="D302" s="30"/>
      <c r="E302" s="30"/>
      <c r="F302" s="30"/>
      <c r="G302" s="30"/>
      <c r="H302" s="74"/>
      <c r="I302" s="30"/>
      <c r="J302" s="30"/>
      <c r="K302" s="74"/>
    </row>
    <row r="303" spans="1:11">
      <c r="A303" s="30" t="s">
        <v>8</v>
      </c>
      <c r="B303" s="30" t="s">
        <v>136</v>
      </c>
      <c r="C303" s="30">
        <v>1</v>
      </c>
      <c r="D303" s="30"/>
      <c r="E303" s="30">
        <v>1</v>
      </c>
      <c r="F303" s="30" t="s">
        <v>429</v>
      </c>
      <c r="G303" s="30"/>
      <c r="H303" s="74"/>
      <c r="I303" s="30"/>
      <c r="J303" s="30">
        <v>2</v>
      </c>
      <c r="K303" s="74"/>
    </row>
    <row r="304" spans="1:11">
      <c r="A304" s="30" t="s">
        <v>8</v>
      </c>
      <c r="B304" s="30" t="s">
        <v>137</v>
      </c>
      <c r="C304" s="30">
        <v>3</v>
      </c>
      <c r="D304" s="30">
        <v>1</v>
      </c>
      <c r="E304" s="30">
        <v>3</v>
      </c>
      <c r="F304" s="30"/>
      <c r="G304" s="30"/>
      <c r="H304" s="74"/>
      <c r="I304" s="30"/>
      <c r="J304" s="30"/>
      <c r="K304" s="74"/>
    </row>
    <row r="305" spans="1:11">
      <c r="A305" s="30" t="s">
        <v>8</v>
      </c>
      <c r="B305" s="30" t="s">
        <v>361</v>
      </c>
      <c r="C305" s="30">
        <v>6</v>
      </c>
      <c r="D305" s="30">
        <v>1</v>
      </c>
      <c r="E305" s="30"/>
      <c r="F305" s="30"/>
      <c r="G305" s="30"/>
      <c r="H305" s="74"/>
      <c r="I305" s="30"/>
      <c r="J305" s="30">
        <v>1</v>
      </c>
      <c r="K305" s="74"/>
    </row>
    <row r="306" spans="1:11">
      <c r="A306" s="30" t="s">
        <v>8</v>
      </c>
      <c r="B306" s="30" t="s">
        <v>138</v>
      </c>
      <c r="C306" s="30">
        <v>10</v>
      </c>
      <c r="D306" s="30">
        <v>1</v>
      </c>
      <c r="E306" s="30">
        <v>7</v>
      </c>
      <c r="F306" s="30"/>
      <c r="G306" s="30"/>
      <c r="H306" s="74"/>
      <c r="I306" s="30"/>
      <c r="J306" s="30">
        <v>3</v>
      </c>
      <c r="K306" s="74"/>
    </row>
    <row r="307" spans="1:11">
      <c r="A307" s="30" t="s">
        <v>8</v>
      </c>
      <c r="B307" s="30" t="s">
        <v>595</v>
      </c>
      <c r="C307" s="30">
        <v>1</v>
      </c>
      <c r="D307" s="30"/>
      <c r="E307" s="30">
        <v>4</v>
      </c>
      <c r="F307" s="30"/>
      <c r="G307" s="30"/>
      <c r="H307" s="74">
        <v>1</v>
      </c>
      <c r="I307" s="30"/>
      <c r="J307" s="30">
        <v>1</v>
      </c>
      <c r="K307" s="74"/>
    </row>
    <row r="308" spans="1:11">
      <c r="A308" s="30" t="s">
        <v>8</v>
      </c>
      <c r="B308" s="30" t="s">
        <v>619</v>
      </c>
      <c r="C308" s="30"/>
      <c r="D308" s="30"/>
      <c r="E308" s="30" t="s">
        <v>429</v>
      </c>
      <c r="F308" s="30"/>
      <c r="G308" s="30"/>
      <c r="H308" s="74"/>
      <c r="I308" s="30"/>
      <c r="J308" s="30"/>
      <c r="K308" s="74"/>
    </row>
    <row r="309" spans="1:11">
      <c r="A309" s="30" t="s">
        <v>8</v>
      </c>
      <c r="B309" s="30" t="s">
        <v>139</v>
      </c>
      <c r="C309" s="30">
        <v>4</v>
      </c>
      <c r="D309" s="30">
        <v>1</v>
      </c>
      <c r="E309" s="30">
        <v>1</v>
      </c>
      <c r="F309" s="30"/>
      <c r="G309" s="30"/>
      <c r="H309" s="74"/>
      <c r="I309" s="30"/>
      <c r="J309" s="30">
        <v>1</v>
      </c>
      <c r="K309" s="74"/>
    </row>
    <row r="310" spans="1:11">
      <c r="A310" s="30" t="s">
        <v>14</v>
      </c>
      <c r="B310" s="30" t="s">
        <v>140</v>
      </c>
      <c r="C310" s="30"/>
      <c r="D310" s="30"/>
      <c r="E310" s="30"/>
      <c r="F310" s="30"/>
      <c r="G310" s="30"/>
      <c r="H310" s="74"/>
      <c r="I310" s="30"/>
      <c r="J310" s="30"/>
      <c r="K310" s="74"/>
    </row>
    <row r="311" spans="1:11">
      <c r="A311" s="30" t="s">
        <v>14</v>
      </c>
      <c r="B311" s="30" t="s">
        <v>608</v>
      </c>
      <c r="C311" s="30"/>
      <c r="D311" s="30"/>
      <c r="E311" s="30"/>
      <c r="F311" s="30"/>
      <c r="G311" s="30"/>
      <c r="H311" s="74"/>
      <c r="I311" s="30"/>
      <c r="J311" s="30"/>
      <c r="K311" s="74"/>
    </row>
    <row r="312" spans="1:11">
      <c r="A312" s="30" t="s">
        <v>14</v>
      </c>
      <c r="B312" s="30" t="s">
        <v>402</v>
      </c>
      <c r="C312" s="30">
        <v>2</v>
      </c>
      <c r="D312" s="30"/>
      <c r="E312" s="30">
        <v>5</v>
      </c>
      <c r="F312" s="30"/>
      <c r="G312" s="30"/>
      <c r="H312" s="74"/>
      <c r="I312" s="30"/>
      <c r="J312" s="30">
        <v>2</v>
      </c>
      <c r="K312" s="74"/>
    </row>
    <row r="313" spans="1:11">
      <c r="A313" s="30" t="s">
        <v>14</v>
      </c>
      <c r="B313" s="30" t="s">
        <v>141</v>
      </c>
      <c r="C313" s="30">
        <v>2</v>
      </c>
      <c r="D313" s="30"/>
      <c r="E313" s="30">
        <v>7</v>
      </c>
      <c r="F313" s="30"/>
      <c r="G313" s="30"/>
      <c r="H313" s="74"/>
      <c r="I313" s="30"/>
      <c r="J313" s="30">
        <v>2</v>
      </c>
      <c r="K313" s="74"/>
    </row>
    <row r="314" spans="1:11">
      <c r="A314" s="30" t="s">
        <v>14</v>
      </c>
      <c r="B314" s="30" t="s">
        <v>465</v>
      </c>
      <c r="C314" s="30">
        <v>3</v>
      </c>
      <c r="D314" s="30"/>
      <c r="E314" s="30">
        <v>1</v>
      </c>
      <c r="F314" s="30"/>
      <c r="G314" s="30"/>
      <c r="H314" s="74"/>
      <c r="I314" s="30"/>
      <c r="J314" s="30"/>
      <c r="K314" s="74"/>
    </row>
    <row r="315" spans="1:11">
      <c r="A315" s="30" t="s">
        <v>14</v>
      </c>
      <c r="B315" s="30" t="s">
        <v>615</v>
      </c>
      <c r="C315" s="75"/>
      <c r="D315" s="75"/>
      <c r="E315" s="75"/>
      <c r="F315" s="75"/>
      <c r="G315" s="75"/>
      <c r="H315" s="76"/>
      <c r="I315" s="75"/>
      <c r="J315" s="75"/>
      <c r="K315" s="76"/>
    </row>
    <row r="316" spans="1:11">
      <c r="A316" s="30" t="s">
        <v>14</v>
      </c>
      <c r="B316" s="30" t="s">
        <v>652</v>
      </c>
      <c r="C316" s="30"/>
      <c r="D316" s="30"/>
      <c r="E316" s="30"/>
      <c r="F316" s="30"/>
      <c r="G316" s="30"/>
      <c r="H316" s="31"/>
      <c r="I316" s="30"/>
      <c r="J316" s="30"/>
      <c r="K316" s="31"/>
    </row>
    <row r="317" spans="1:11">
      <c r="A317" s="157" t="s">
        <v>291</v>
      </c>
      <c r="B317" s="157"/>
    </row>
    <row r="318" spans="1:11">
      <c r="A318" s="32" t="s">
        <v>0</v>
      </c>
      <c r="B318" s="32" t="s">
        <v>653</v>
      </c>
      <c r="C318" s="32"/>
      <c r="D318" s="32"/>
      <c r="E318" s="32" t="s">
        <v>429</v>
      </c>
      <c r="F318" s="32"/>
      <c r="G318" s="32" t="s">
        <v>429</v>
      </c>
      <c r="H318" s="77"/>
      <c r="I318" s="32"/>
      <c r="J318" s="32"/>
      <c r="K318" s="77">
        <v>1</v>
      </c>
    </row>
    <row r="319" spans="1:11">
      <c r="A319" s="32" t="s">
        <v>0</v>
      </c>
      <c r="B319" s="32" t="s">
        <v>632</v>
      </c>
      <c r="C319" s="32"/>
      <c r="D319" s="32"/>
      <c r="E319" s="32">
        <v>-8</v>
      </c>
      <c r="F319" s="32"/>
      <c r="G319" s="32">
        <v>1</v>
      </c>
      <c r="H319" s="77"/>
      <c r="I319" s="32"/>
      <c r="J319" s="32"/>
      <c r="K319" s="77"/>
    </row>
    <row r="320" spans="1:11">
      <c r="A320" s="32" t="s">
        <v>0</v>
      </c>
      <c r="B320" s="32" t="s">
        <v>142</v>
      </c>
      <c r="C320" s="32">
        <v>5</v>
      </c>
      <c r="D320" s="32"/>
      <c r="E320" s="32">
        <v>-69</v>
      </c>
      <c r="F320" s="32">
        <v>1</v>
      </c>
      <c r="G320" s="32" t="s">
        <v>429</v>
      </c>
      <c r="H320" s="77"/>
      <c r="I320" s="32"/>
      <c r="J320" s="32"/>
      <c r="K320" s="77">
        <v>3</v>
      </c>
    </row>
    <row r="321" spans="1:11">
      <c r="A321" s="32" t="s">
        <v>2</v>
      </c>
      <c r="B321" s="32" t="s">
        <v>213</v>
      </c>
      <c r="C321" s="32">
        <v>4</v>
      </c>
      <c r="D321" s="32"/>
      <c r="E321" s="32"/>
      <c r="F321" s="32"/>
      <c r="G321" s="32"/>
      <c r="H321" s="77"/>
      <c r="I321" s="32"/>
      <c r="J321" s="32"/>
      <c r="K321" s="77"/>
    </row>
    <row r="322" spans="1:11">
      <c r="A322" s="32" t="s">
        <v>2</v>
      </c>
      <c r="B322" s="32" t="s">
        <v>143</v>
      </c>
      <c r="C322" s="32">
        <v>3</v>
      </c>
      <c r="D322" s="32">
        <v>1</v>
      </c>
      <c r="E322" s="32"/>
      <c r="F322" s="32">
        <v>1</v>
      </c>
      <c r="G322" s="32"/>
      <c r="H322" s="77"/>
      <c r="I322" s="32"/>
      <c r="J322" s="32" t="s">
        <v>429</v>
      </c>
      <c r="K322" s="77"/>
    </row>
    <row r="323" spans="1:11">
      <c r="A323" s="32" t="s">
        <v>2</v>
      </c>
      <c r="B323" s="32" t="s">
        <v>359</v>
      </c>
      <c r="C323" s="32">
        <v>11</v>
      </c>
      <c r="D323" s="32"/>
      <c r="E323" s="32"/>
      <c r="F323" s="32" t="s">
        <v>429</v>
      </c>
      <c r="G323" s="32"/>
      <c r="H323" s="77"/>
      <c r="I323" s="32"/>
      <c r="J323" s="32"/>
      <c r="K323" s="77"/>
    </row>
    <row r="324" spans="1:11">
      <c r="A324" s="32" t="s">
        <v>2</v>
      </c>
      <c r="B324" s="32" t="s">
        <v>144</v>
      </c>
      <c r="C324" s="32">
        <v>7</v>
      </c>
      <c r="D324" s="32"/>
      <c r="E324" s="32">
        <v>2</v>
      </c>
      <c r="F324" s="32"/>
      <c r="G324" s="32"/>
      <c r="H324" s="77"/>
      <c r="I324" s="32"/>
      <c r="J324" s="32"/>
      <c r="K324" s="77"/>
    </row>
    <row r="325" spans="1:11">
      <c r="A325" s="32" t="s">
        <v>2</v>
      </c>
      <c r="B325" s="32" t="s">
        <v>145</v>
      </c>
      <c r="C325" s="32">
        <v>1</v>
      </c>
      <c r="D325" s="32"/>
      <c r="E325" s="32"/>
      <c r="F325" s="32"/>
      <c r="G325" s="32"/>
      <c r="H325" s="77"/>
      <c r="I325" s="32"/>
      <c r="J325" s="32"/>
      <c r="K325" s="77"/>
    </row>
    <row r="326" spans="1:11">
      <c r="A326" s="32" t="s">
        <v>2</v>
      </c>
      <c r="B326" s="32" t="s">
        <v>360</v>
      </c>
      <c r="C326" s="32"/>
      <c r="D326" s="32"/>
      <c r="E326" s="32"/>
      <c r="F326" s="32"/>
      <c r="G326" s="32"/>
      <c r="H326" s="77"/>
      <c r="I326" s="32"/>
      <c r="J326" s="32"/>
      <c r="K326" s="77"/>
    </row>
    <row r="327" spans="1:11">
      <c r="A327" s="32" t="s">
        <v>2</v>
      </c>
      <c r="B327" s="32" t="s">
        <v>148</v>
      </c>
      <c r="C327" s="32">
        <v>7</v>
      </c>
      <c r="D327" s="32">
        <v>1</v>
      </c>
      <c r="E327" s="32">
        <v>2</v>
      </c>
      <c r="F327" s="32"/>
      <c r="G327" s="32"/>
      <c r="H327" s="77"/>
      <c r="I327" s="32"/>
      <c r="J327" s="32"/>
      <c r="K327" s="77"/>
    </row>
    <row r="328" spans="1:11">
      <c r="A328" s="32" t="s">
        <v>2</v>
      </c>
      <c r="B328" s="32" t="s">
        <v>394</v>
      </c>
      <c r="C328" s="32">
        <v>4</v>
      </c>
      <c r="D328" s="32"/>
      <c r="E328" s="32">
        <v>1</v>
      </c>
      <c r="F328" s="32"/>
      <c r="G328" s="32"/>
      <c r="H328" s="77"/>
      <c r="I328" s="32"/>
      <c r="J328" s="32">
        <v>1</v>
      </c>
      <c r="K328" s="77"/>
    </row>
    <row r="329" spans="1:11">
      <c r="A329" s="32" t="s">
        <v>2</v>
      </c>
      <c r="B329" s="32" t="s">
        <v>146</v>
      </c>
      <c r="C329" s="32">
        <v>2</v>
      </c>
      <c r="D329" s="32"/>
      <c r="E329" s="32"/>
      <c r="F329" s="32"/>
      <c r="G329" s="32"/>
      <c r="H329" s="77"/>
      <c r="I329" s="32"/>
      <c r="J329" s="32">
        <v>1</v>
      </c>
      <c r="K329" s="77"/>
    </row>
    <row r="330" spans="1:11">
      <c r="A330" s="32" t="s">
        <v>2</v>
      </c>
      <c r="B330" s="32" t="s">
        <v>401</v>
      </c>
      <c r="C330" s="32">
        <v>8</v>
      </c>
      <c r="D330" s="32"/>
      <c r="E330" s="32">
        <v>1</v>
      </c>
      <c r="F330" s="32"/>
      <c r="G330" s="32"/>
      <c r="H330" s="77"/>
      <c r="I330" s="32"/>
      <c r="J330" s="32"/>
      <c r="K330" s="77"/>
    </row>
    <row r="331" spans="1:11">
      <c r="A331" s="32" t="s">
        <v>2</v>
      </c>
      <c r="B331" s="32" t="s">
        <v>147</v>
      </c>
      <c r="C331" s="32">
        <v>1</v>
      </c>
      <c r="D331" s="32"/>
      <c r="E331" s="32"/>
      <c r="F331" s="32"/>
      <c r="G331" s="32"/>
      <c r="H331" s="77"/>
      <c r="I331" s="32"/>
      <c r="J331" s="32"/>
      <c r="K331" s="77"/>
    </row>
    <row r="332" spans="1:11">
      <c r="A332" s="32" t="s">
        <v>8</v>
      </c>
      <c r="B332" s="32" t="s">
        <v>150</v>
      </c>
      <c r="C332" s="32"/>
      <c r="D332" s="32"/>
      <c r="E332" s="32"/>
      <c r="F332" s="32"/>
      <c r="G332" s="32"/>
      <c r="H332" s="77"/>
      <c r="I332" s="32"/>
      <c r="J332" s="32"/>
      <c r="K332" s="77"/>
    </row>
    <row r="333" spans="1:11">
      <c r="A333" s="32" t="s">
        <v>8</v>
      </c>
      <c r="B333" s="32" t="s">
        <v>502</v>
      </c>
      <c r="C333" s="32">
        <v>4</v>
      </c>
      <c r="D333" s="32">
        <v>1</v>
      </c>
      <c r="E333" s="32">
        <v>2</v>
      </c>
      <c r="F333" s="32"/>
      <c r="G333" s="32"/>
      <c r="H333" s="77"/>
      <c r="I333" s="32"/>
      <c r="J333" s="32">
        <v>1</v>
      </c>
      <c r="K333" s="77"/>
    </row>
    <row r="334" spans="1:11">
      <c r="A334" s="32" t="s">
        <v>8</v>
      </c>
      <c r="B334" s="32" t="s">
        <v>52</v>
      </c>
      <c r="C334" s="32">
        <v>4</v>
      </c>
      <c r="D334" s="32"/>
      <c r="E334" s="32"/>
      <c r="F334" s="32"/>
      <c r="G334" s="32"/>
      <c r="H334" s="77"/>
      <c r="I334" s="32"/>
      <c r="J334" s="32"/>
      <c r="K334" s="77"/>
    </row>
    <row r="335" spans="1:11">
      <c r="A335" s="32" t="s">
        <v>8</v>
      </c>
      <c r="B335" s="32" t="s">
        <v>149</v>
      </c>
      <c r="C335" s="32">
        <v>5</v>
      </c>
      <c r="D335" s="32"/>
      <c r="E335" s="32"/>
      <c r="F335" s="32"/>
      <c r="G335" s="32"/>
      <c r="H335" s="77"/>
      <c r="I335" s="32"/>
      <c r="J335" s="32"/>
      <c r="K335" s="77"/>
    </row>
    <row r="336" spans="1:11">
      <c r="A336" s="32" t="s">
        <v>8</v>
      </c>
      <c r="B336" s="32" t="s">
        <v>151</v>
      </c>
      <c r="C336" s="32">
        <v>13</v>
      </c>
      <c r="D336" s="32"/>
      <c r="E336" s="32">
        <v>4</v>
      </c>
      <c r="F336" s="32"/>
      <c r="G336" s="32"/>
      <c r="H336" s="77"/>
      <c r="I336" s="32"/>
      <c r="J336" s="32">
        <v>3</v>
      </c>
      <c r="K336" s="77"/>
    </row>
    <row r="337" spans="1:11">
      <c r="A337" s="32" t="s">
        <v>8</v>
      </c>
      <c r="B337" s="32" t="s">
        <v>152</v>
      </c>
      <c r="C337" s="32">
        <v>6</v>
      </c>
      <c r="D337" s="32"/>
      <c r="E337" s="32">
        <v>1</v>
      </c>
      <c r="F337" s="32"/>
      <c r="G337" s="32"/>
      <c r="H337" s="77"/>
      <c r="I337" s="32"/>
      <c r="J337" s="32"/>
      <c r="K337" s="77"/>
    </row>
    <row r="338" spans="1:11">
      <c r="A338" s="32" t="s">
        <v>8</v>
      </c>
      <c r="B338" s="32" t="s">
        <v>575</v>
      </c>
      <c r="C338" s="32">
        <v>1</v>
      </c>
      <c r="D338" s="32"/>
      <c r="E338" s="32"/>
      <c r="F338" s="32"/>
      <c r="G338" s="32"/>
      <c r="H338" s="77"/>
      <c r="I338" s="32"/>
      <c r="J338" s="32"/>
      <c r="K338" s="77"/>
    </row>
    <row r="339" spans="1:11">
      <c r="A339" s="32" t="s">
        <v>8</v>
      </c>
      <c r="B339" s="32" t="s">
        <v>153</v>
      </c>
      <c r="C339" s="32">
        <v>9</v>
      </c>
      <c r="D339" s="32"/>
      <c r="E339" s="32"/>
      <c r="F339" s="32"/>
      <c r="G339" s="32"/>
      <c r="H339" s="77"/>
      <c r="I339" s="32"/>
      <c r="J339" s="32">
        <v>2</v>
      </c>
      <c r="K339" s="77"/>
    </row>
    <row r="340" spans="1:11">
      <c r="A340" s="32" t="s">
        <v>14</v>
      </c>
      <c r="B340" s="32" t="s">
        <v>654</v>
      </c>
      <c r="C340" s="32"/>
      <c r="D340" s="32"/>
      <c r="E340" s="32"/>
      <c r="F340" s="32"/>
      <c r="G340" s="32"/>
      <c r="H340" s="77"/>
      <c r="I340" s="32"/>
      <c r="J340" s="32"/>
      <c r="K340" s="77"/>
    </row>
    <row r="341" spans="1:11">
      <c r="A341" s="32" t="s">
        <v>14</v>
      </c>
      <c r="B341" s="32" t="s">
        <v>366</v>
      </c>
      <c r="C341" s="32">
        <v>1</v>
      </c>
      <c r="D341" s="32"/>
      <c r="E341" s="32"/>
      <c r="F341" s="32"/>
      <c r="G341" s="32"/>
      <c r="H341" s="77"/>
      <c r="I341" s="32"/>
      <c r="J341" s="32"/>
      <c r="K341" s="77"/>
    </row>
    <row r="342" spans="1:11">
      <c r="A342" s="32" t="s">
        <v>14</v>
      </c>
      <c r="B342" s="32" t="s">
        <v>629</v>
      </c>
      <c r="C342" s="32"/>
      <c r="D342" s="32"/>
      <c r="E342" s="32"/>
      <c r="F342" s="32"/>
      <c r="G342" s="32"/>
      <c r="H342" s="77"/>
      <c r="I342" s="32"/>
      <c r="J342" s="32"/>
      <c r="K342" s="77"/>
    </row>
    <row r="343" spans="1:11">
      <c r="A343" s="32" t="s">
        <v>14</v>
      </c>
      <c r="B343" s="32" t="s">
        <v>503</v>
      </c>
      <c r="C343" s="32"/>
      <c r="D343" s="32">
        <v>1</v>
      </c>
      <c r="E343" s="32"/>
      <c r="F343" s="32"/>
      <c r="G343" s="32"/>
      <c r="H343" s="77"/>
      <c r="I343" s="32"/>
      <c r="J343" s="32"/>
      <c r="K343" s="77"/>
    </row>
    <row r="344" spans="1:11">
      <c r="A344" s="32" t="s">
        <v>14</v>
      </c>
      <c r="B344" s="32" t="s">
        <v>154</v>
      </c>
      <c r="C344" s="32"/>
      <c r="D344" s="32"/>
      <c r="E344" s="32"/>
      <c r="F344" s="32"/>
      <c r="G344" s="32"/>
      <c r="H344" s="77"/>
      <c r="I344" s="32"/>
      <c r="J344" s="32"/>
      <c r="K344" s="77"/>
    </row>
    <row r="345" spans="1:11">
      <c r="A345" s="32" t="s">
        <v>14</v>
      </c>
      <c r="B345" s="32" t="s">
        <v>358</v>
      </c>
      <c r="C345" s="32">
        <v>3</v>
      </c>
      <c r="D345" s="32">
        <v>1</v>
      </c>
      <c r="E345" s="32">
        <v>4</v>
      </c>
      <c r="F345" s="32"/>
      <c r="G345" s="32"/>
      <c r="H345" s="77"/>
      <c r="I345" s="32">
        <v>1</v>
      </c>
      <c r="J345" s="32">
        <v>3</v>
      </c>
      <c r="K345" s="77"/>
    </row>
    <row r="346" spans="1:11">
      <c r="A346" s="32" t="s">
        <v>14</v>
      </c>
      <c r="B346" s="32" t="s">
        <v>155</v>
      </c>
      <c r="C346" s="32">
        <v>7</v>
      </c>
      <c r="D346" s="32"/>
      <c r="E346" s="32">
        <v>15</v>
      </c>
      <c r="F346" s="32"/>
      <c r="G346" s="32"/>
      <c r="H346" s="77"/>
      <c r="I346" s="32">
        <v>3</v>
      </c>
      <c r="J346" s="32">
        <v>1</v>
      </c>
      <c r="K346" s="77"/>
    </row>
    <row r="347" spans="1:11">
      <c r="A347" s="36" t="s">
        <v>14</v>
      </c>
      <c r="B347" s="36" t="s">
        <v>400</v>
      </c>
      <c r="C347" s="36">
        <v>1</v>
      </c>
      <c r="D347" s="36"/>
      <c r="E347" s="36">
        <v>5</v>
      </c>
      <c r="F347" s="36"/>
      <c r="G347" s="36"/>
      <c r="H347" s="78"/>
      <c r="I347" s="36"/>
      <c r="J347" s="36">
        <v>1</v>
      </c>
      <c r="K347" s="78"/>
    </row>
    <row r="348" spans="1:11">
      <c r="A348" s="148" t="s">
        <v>292</v>
      </c>
      <c r="B348" s="148"/>
    </row>
    <row r="349" spans="1:11">
      <c r="A349" s="38" t="s">
        <v>0</v>
      </c>
      <c r="B349" s="38" t="s">
        <v>156</v>
      </c>
      <c r="C349" s="38">
        <v>4</v>
      </c>
      <c r="D349" s="38">
        <v>1</v>
      </c>
      <c r="E349" s="38">
        <v>-31</v>
      </c>
      <c r="F349" s="38">
        <v>1</v>
      </c>
      <c r="G349" s="38"/>
      <c r="H349" s="79"/>
      <c r="I349" s="38"/>
      <c r="J349" s="38"/>
      <c r="K349" s="79">
        <v>11</v>
      </c>
    </row>
    <row r="350" spans="1:11">
      <c r="A350" s="38" t="s">
        <v>0</v>
      </c>
      <c r="B350" s="38" t="s">
        <v>580</v>
      </c>
      <c r="C350" s="38"/>
      <c r="D350" s="38"/>
      <c r="E350" s="38">
        <v>-8</v>
      </c>
      <c r="F350" s="38"/>
      <c r="G350" s="38"/>
      <c r="H350" s="79"/>
      <c r="I350" s="38"/>
      <c r="J350" s="38"/>
      <c r="K350" s="79">
        <v>1</v>
      </c>
    </row>
    <row r="351" spans="1:11">
      <c r="A351" s="38" t="s">
        <v>0</v>
      </c>
      <c r="B351" s="38" t="s">
        <v>518</v>
      </c>
      <c r="C351" s="38">
        <v>1</v>
      </c>
      <c r="D351" s="38"/>
      <c r="E351" s="38">
        <v>-10</v>
      </c>
      <c r="F351" s="38"/>
      <c r="G351" s="38"/>
      <c r="H351" s="79"/>
      <c r="I351" s="38"/>
      <c r="J351" s="38"/>
      <c r="K351" s="79">
        <v>1</v>
      </c>
    </row>
    <row r="352" spans="1:11">
      <c r="A352" s="38" t="s">
        <v>2</v>
      </c>
      <c r="B352" s="38" t="s">
        <v>157</v>
      </c>
      <c r="C352" s="38">
        <v>1</v>
      </c>
      <c r="D352" s="38"/>
      <c r="E352" s="38">
        <v>1</v>
      </c>
      <c r="F352" s="38"/>
      <c r="G352" s="38"/>
      <c r="H352" s="79"/>
      <c r="I352" s="38"/>
      <c r="J352" s="38"/>
      <c r="K352" s="79"/>
    </row>
    <row r="353" spans="1:11">
      <c r="A353" s="38" t="s">
        <v>2</v>
      </c>
      <c r="B353" s="38" t="s">
        <v>544</v>
      </c>
      <c r="C353" s="38">
        <v>6</v>
      </c>
      <c r="D353" s="38"/>
      <c r="E353" s="38"/>
      <c r="F353" s="38"/>
      <c r="G353" s="38"/>
      <c r="H353" s="79"/>
      <c r="I353" s="38"/>
      <c r="J353" s="38"/>
      <c r="K353" s="79"/>
    </row>
    <row r="354" spans="1:11">
      <c r="A354" s="38" t="s">
        <v>2</v>
      </c>
      <c r="B354" s="38" t="s">
        <v>158</v>
      </c>
      <c r="C354" s="38">
        <v>4</v>
      </c>
      <c r="D354" s="38"/>
      <c r="E354" s="38"/>
      <c r="F354" s="38"/>
      <c r="G354" s="38"/>
      <c r="H354" s="79"/>
      <c r="I354" s="38"/>
      <c r="J354" s="38">
        <v>1</v>
      </c>
      <c r="K354" s="79"/>
    </row>
    <row r="355" spans="1:11">
      <c r="A355" s="38" t="s">
        <v>2</v>
      </c>
      <c r="B355" s="38" t="s">
        <v>526</v>
      </c>
      <c r="C355" s="38">
        <v>4</v>
      </c>
      <c r="D355" s="38">
        <v>1</v>
      </c>
      <c r="E355" s="38"/>
      <c r="F355" s="38"/>
      <c r="G355" s="38"/>
      <c r="H355" s="79"/>
      <c r="I355" s="38"/>
      <c r="J355" s="38"/>
      <c r="K355" s="79"/>
    </row>
    <row r="356" spans="1:11">
      <c r="A356" s="38" t="s">
        <v>2</v>
      </c>
      <c r="B356" s="38" t="s">
        <v>159</v>
      </c>
      <c r="C356" s="38">
        <v>7</v>
      </c>
      <c r="D356" s="38">
        <v>2</v>
      </c>
      <c r="E356" s="38">
        <v>2</v>
      </c>
      <c r="F356" s="38"/>
      <c r="G356" s="38"/>
      <c r="H356" s="79"/>
      <c r="I356" s="38"/>
      <c r="J356" s="38"/>
      <c r="K356" s="79"/>
    </row>
    <row r="357" spans="1:11">
      <c r="A357" s="38" t="s">
        <v>2</v>
      </c>
      <c r="B357" s="38" t="s">
        <v>563</v>
      </c>
      <c r="C357" s="38">
        <v>3</v>
      </c>
      <c r="D357" s="38"/>
      <c r="E357" s="38">
        <v>3</v>
      </c>
      <c r="F357" s="38"/>
      <c r="G357" s="38"/>
      <c r="H357" s="79"/>
      <c r="I357" s="38"/>
      <c r="J357" s="38">
        <v>1</v>
      </c>
      <c r="K357" s="79"/>
    </row>
    <row r="358" spans="1:11">
      <c r="A358" s="38" t="s">
        <v>2</v>
      </c>
      <c r="B358" s="38" t="s">
        <v>504</v>
      </c>
      <c r="C358" s="38">
        <v>2</v>
      </c>
      <c r="D358" s="38"/>
      <c r="E358" s="38">
        <v>1</v>
      </c>
      <c r="F358" s="38"/>
      <c r="G358" s="38"/>
      <c r="H358" s="79"/>
      <c r="I358" s="38"/>
      <c r="J358" s="38"/>
      <c r="K358" s="79"/>
    </row>
    <row r="359" spans="1:11">
      <c r="A359" s="38" t="s">
        <v>2</v>
      </c>
      <c r="B359" s="38" t="s">
        <v>399</v>
      </c>
      <c r="C359" s="38">
        <v>1</v>
      </c>
      <c r="D359" s="38"/>
      <c r="E359" s="38"/>
      <c r="F359" s="38"/>
      <c r="G359" s="38"/>
      <c r="H359" s="79"/>
      <c r="I359" s="38"/>
      <c r="J359" s="38"/>
      <c r="K359" s="79"/>
    </row>
    <row r="360" spans="1:11">
      <c r="A360" s="38" t="s">
        <v>2</v>
      </c>
      <c r="B360" s="38" t="s">
        <v>160</v>
      </c>
      <c r="C360" s="38">
        <v>4</v>
      </c>
      <c r="D360" s="38"/>
      <c r="E360" s="38">
        <v>1</v>
      </c>
      <c r="F360" s="38"/>
      <c r="G360" s="38"/>
      <c r="H360" s="79"/>
      <c r="I360" s="38"/>
      <c r="J360" s="38"/>
      <c r="K360" s="79"/>
    </row>
    <row r="361" spans="1:11">
      <c r="A361" s="38" t="s">
        <v>8</v>
      </c>
      <c r="B361" s="38" t="s">
        <v>398</v>
      </c>
      <c r="C361" s="38"/>
      <c r="D361" s="38"/>
      <c r="E361" s="38">
        <v>2</v>
      </c>
      <c r="F361" s="38"/>
      <c r="G361" s="38"/>
      <c r="H361" s="79"/>
      <c r="I361" s="38"/>
      <c r="J361" s="38"/>
      <c r="K361" s="79"/>
    </row>
    <row r="362" spans="1:11">
      <c r="A362" s="38" t="s">
        <v>8</v>
      </c>
      <c r="B362" s="38" t="s">
        <v>540</v>
      </c>
      <c r="C362" s="38"/>
      <c r="D362" s="38"/>
      <c r="E362" s="38">
        <v>1</v>
      </c>
      <c r="F362" s="38"/>
      <c r="G362" s="38"/>
      <c r="H362" s="79"/>
      <c r="I362" s="38"/>
      <c r="J362" s="38">
        <v>1</v>
      </c>
      <c r="K362" s="79"/>
    </row>
    <row r="363" spans="1:11">
      <c r="A363" s="38" t="s">
        <v>8</v>
      </c>
      <c r="B363" s="38" t="s">
        <v>357</v>
      </c>
      <c r="C363" s="38">
        <v>9</v>
      </c>
      <c r="D363" s="38"/>
      <c r="E363" s="38">
        <v>2</v>
      </c>
      <c r="F363" s="38"/>
      <c r="G363" s="38"/>
      <c r="H363" s="79"/>
      <c r="I363" s="38"/>
      <c r="J363" s="38">
        <v>2</v>
      </c>
      <c r="K363" s="79"/>
    </row>
    <row r="364" spans="1:11">
      <c r="A364" s="38" t="s">
        <v>8</v>
      </c>
      <c r="B364" s="38" t="s">
        <v>161</v>
      </c>
      <c r="C364" s="38">
        <v>1</v>
      </c>
      <c r="D364" s="38"/>
      <c r="E364" s="38"/>
      <c r="F364" s="38"/>
      <c r="G364" s="38"/>
      <c r="H364" s="79"/>
      <c r="I364" s="38"/>
      <c r="J364" s="38">
        <v>3</v>
      </c>
      <c r="K364" s="79"/>
    </row>
    <row r="365" spans="1:11">
      <c r="A365" s="38" t="s">
        <v>8</v>
      </c>
      <c r="B365" s="38" t="s">
        <v>596</v>
      </c>
      <c r="C365" s="38">
        <v>1</v>
      </c>
      <c r="D365" s="38"/>
      <c r="E365" s="38"/>
      <c r="F365" s="38"/>
      <c r="G365" s="38"/>
      <c r="H365" s="79"/>
      <c r="I365" s="38"/>
      <c r="J365" s="38"/>
      <c r="K365" s="79"/>
    </row>
    <row r="366" spans="1:11">
      <c r="A366" s="38" t="s">
        <v>8</v>
      </c>
      <c r="B366" s="38" t="s">
        <v>569</v>
      </c>
      <c r="C366" s="38">
        <v>2</v>
      </c>
      <c r="D366" s="38"/>
      <c r="E366" s="38">
        <v>1</v>
      </c>
      <c r="F366" s="38"/>
      <c r="G366" s="38"/>
      <c r="H366" s="79"/>
      <c r="I366" s="38"/>
      <c r="J366" s="38">
        <v>2</v>
      </c>
      <c r="K366" s="79"/>
    </row>
    <row r="367" spans="1:11">
      <c r="A367" s="38" t="s">
        <v>8</v>
      </c>
      <c r="B367" s="38" t="s">
        <v>397</v>
      </c>
      <c r="C367" s="38">
        <v>2</v>
      </c>
      <c r="D367" s="38"/>
      <c r="E367" s="38">
        <v>7</v>
      </c>
      <c r="F367" s="38"/>
      <c r="G367" s="38"/>
      <c r="H367" s="79"/>
      <c r="I367" s="38"/>
      <c r="J367" s="38">
        <v>2</v>
      </c>
      <c r="K367" s="79"/>
    </row>
    <row r="368" spans="1:11">
      <c r="A368" s="38" t="s">
        <v>8</v>
      </c>
      <c r="B368" s="38" t="s">
        <v>162</v>
      </c>
      <c r="C368" s="38">
        <v>5</v>
      </c>
      <c r="D368" s="38">
        <v>1</v>
      </c>
      <c r="E368" s="38">
        <v>3</v>
      </c>
      <c r="F368" s="38"/>
      <c r="G368" s="38"/>
      <c r="H368" s="79"/>
      <c r="I368" s="38"/>
      <c r="J368" s="38">
        <v>1</v>
      </c>
      <c r="K368" s="79"/>
    </row>
    <row r="369" spans="1:11">
      <c r="A369" s="38" t="s">
        <v>8</v>
      </c>
      <c r="B369" s="38" t="s">
        <v>356</v>
      </c>
      <c r="C369" s="38">
        <v>6</v>
      </c>
      <c r="D369" s="38">
        <v>1</v>
      </c>
      <c r="E369" s="38">
        <v>5</v>
      </c>
      <c r="F369" s="38"/>
      <c r="G369" s="38"/>
      <c r="H369" s="79"/>
      <c r="I369" s="38"/>
      <c r="J369" s="38">
        <v>1</v>
      </c>
      <c r="K369" s="79"/>
    </row>
    <row r="370" spans="1:11">
      <c r="A370" s="38" t="s">
        <v>8</v>
      </c>
      <c r="B370" s="38" t="s">
        <v>163</v>
      </c>
      <c r="C370" s="38"/>
      <c r="D370" s="38"/>
      <c r="E370" s="38"/>
      <c r="F370" s="38"/>
      <c r="G370" s="38"/>
      <c r="H370" s="79"/>
      <c r="I370" s="38"/>
      <c r="J370" s="38"/>
      <c r="K370" s="79"/>
    </row>
    <row r="371" spans="1:11">
      <c r="A371" s="38" t="s">
        <v>8</v>
      </c>
      <c r="B371" s="38" t="s">
        <v>164</v>
      </c>
      <c r="C371" s="38">
        <v>4</v>
      </c>
      <c r="D371" s="38"/>
      <c r="E371" s="38">
        <v>2</v>
      </c>
      <c r="F371" s="38"/>
      <c r="G371" s="38"/>
      <c r="H371" s="79"/>
      <c r="I371" s="38"/>
      <c r="J371" s="38"/>
      <c r="K371" s="79"/>
    </row>
    <row r="372" spans="1:11">
      <c r="A372" s="38" t="s">
        <v>8</v>
      </c>
      <c r="B372" s="38" t="s">
        <v>522</v>
      </c>
      <c r="C372" s="38"/>
      <c r="D372" s="38"/>
      <c r="E372" s="38"/>
      <c r="F372" s="38"/>
      <c r="G372" s="38"/>
      <c r="H372" s="79"/>
      <c r="I372" s="38"/>
      <c r="J372" s="38"/>
      <c r="K372" s="79"/>
    </row>
    <row r="373" spans="1:11">
      <c r="A373" s="38" t="s">
        <v>8</v>
      </c>
      <c r="B373" s="38" t="s">
        <v>597</v>
      </c>
      <c r="C373" s="38">
        <v>3</v>
      </c>
      <c r="D373" s="38"/>
      <c r="E373" s="38">
        <v>4</v>
      </c>
      <c r="F373" s="38"/>
      <c r="G373" s="38"/>
      <c r="H373" s="79"/>
      <c r="I373" s="38"/>
      <c r="J373" s="38"/>
      <c r="K373" s="79"/>
    </row>
    <row r="374" spans="1:11">
      <c r="A374" s="38" t="s">
        <v>14</v>
      </c>
      <c r="B374" s="38" t="s">
        <v>165</v>
      </c>
      <c r="C374" s="38">
        <v>9</v>
      </c>
      <c r="D374" s="38">
        <v>1</v>
      </c>
      <c r="E374" s="38">
        <v>14</v>
      </c>
      <c r="F374" s="38"/>
      <c r="G374" s="38"/>
      <c r="H374" s="79">
        <v>2</v>
      </c>
      <c r="I374" s="38">
        <v>3</v>
      </c>
      <c r="J374" s="38">
        <v>4</v>
      </c>
      <c r="K374" s="79"/>
    </row>
    <row r="375" spans="1:11">
      <c r="A375" s="38" t="s">
        <v>14</v>
      </c>
      <c r="B375" s="38" t="s">
        <v>166</v>
      </c>
      <c r="C375" s="38">
        <v>1</v>
      </c>
      <c r="D375" s="38"/>
      <c r="E375" s="38"/>
      <c r="F375" s="38"/>
      <c r="G375" s="38"/>
      <c r="H375" s="79"/>
      <c r="I375" s="38"/>
      <c r="J375" s="38"/>
      <c r="K375" s="79"/>
    </row>
    <row r="376" spans="1:11">
      <c r="A376" s="38" t="s">
        <v>14</v>
      </c>
      <c r="B376" s="38" t="s">
        <v>355</v>
      </c>
      <c r="C376" s="38">
        <v>1</v>
      </c>
      <c r="D376" s="38"/>
      <c r="E376" s="38">
        <v>1</v>
      </c>
      <c r="F376" s="38"/>
      <c r="G376" s="38"/>
      <c r="H376" s="79"/>
      <c r="I376" s="38"/>
      <c r="J376" s="38"/>
      <c r="K376" s="79"/>
    </row>
    <row r="377" spans="1:11">
      <c r="A377" s="38" t="s">
        <v>14</v>
      </c>
      <c r="B377" s="38" t="s">
        <v>167</v>
      </c>
      <c r="C377" s="38">
        <v>1</v>
      </c>
      <c r="D377" s="38"/>
      <c r="E377" s="38"/>
      <c r="F377" s="38"/>
      <c r="G377" s="38"/>
      <c r="H377" s="79"/>
      <c r="I377" s="38"/>
      <c r="J377" s="38">
        <v>1</v>
      </c>
      <c r="K377" s="79"/>
    </row>
    <row r="378" spans="1:11">
      <c r="A378" s="80" t="s">
        <v>14</v>
      </c>
      <c r="B378" s="80" t="s">
        <v>559</v>
      </c>
      <c r="C378" s="80">
        <v>1</v>
      </c>
      <c r="D378" s="80"/>
      <c r="E378" s="80">
        <v>2</v>
      </c>
      <c r="F378" s="80"/>
      <c r="G378" s="80"/>
      <c r="H378" s="81"/>
      <c r="I378" s="80"/>
      <c r="J378" s="80"/>
      <c r="K378" s="81"/>
    </row>
    <row r="379" spans="1:11">
      <c r="A379" s="80" t="s">
        <v>14</v>
      </c>
      <c r="B379" s="80" t="s">
        <v>168</v>
      </c>
      <c r="C379" s="80"/>
      <c r="D379" s="80"/>
      <c r="E379" s="80"/>
      <c r="F379" s="80"/>
      <c r="G379" s="80"/>
      <c r="H379" s="81"/>
      <c r="I379" s="80"/>
      <c r="J379" s="80"/>
      <c r="K379" s="81"/>
    </row>
    <row r="380" spans="1:11">
      <c r="A380" s="80" t="s">
        <v>14</v>
      </c>
      <c r="B380" s="80" t="s">
        <v>169</v>
      </c>
      <c r="C380" s="80">
        <v>1</v>
      </c>
      <c r="D380" s="80"/>
      <c r="E380" s="80">
        <v>3</v>
      </c>
      <c r="F380" s="80"/>
      <c r="G380" s="80"/>
      <c r="H380" s="81"/>
      <c r="I380" s="80"/>
      <c r="J380" s="80">
        <v>3</v>
      </c>
      <c r="K380" s="81"/>
    </row>
    <row r="381" spans="1:11">
      <c r="A381" s="168" t="s">
        <v>293</v>
      </c>
      <c r="B381" s="168"/>
    </row>
    <row r="382" spans="1:11">
      <c r="A382" s="42" t="s">
        <v>0</v>
      </c>
      <c r="B382" s="42" t="s">
        <v>633</v>
      </c>
      <c r="C382" s="42"/>
      <c r="D382" s="42"/>
      <c r="E382" s="42"/>
      <c r="F382" s="42"/>
      <c r="G382" s="42"/>
      <c r="H382" s="42"/>
      <c r="I382" s="42"/>
      <c r="J382" s="42"/>
      <c r="K382" s="42">
        <v>1</v>
      </c>
    </row>
    <row r="383" spans="1:11">
      <c r="A383" s="42" t="s">
        <v>0</v>
      </c>
      <c r="B383" s="42" t="s">
        <v>635</v>
      </c>
      <c r="C383" s="42"/>
      <c r="D383" s="42"/>
      <c r="E383" s="42">
        <v>-2</v>
      </c>
      <c r="F383" s="42"/>
      <c r="G383" s="42"/>
      <c r="H383" s="42"/>
      <c r="I383" s="42"/>
      <c r="J383" s="42"/>
      <c r="K383" s="42"/>
    </row>
    <row r="384" spans="1:11">
      <c r="A384" s="42" t="s">
        <v>0</v>
      </c>
      <c r="B384" s="42" t="s">
        <v>267</v>
      </c>
      <c r="C384" s="42"/>
      <c r="D384" s="42"/>
      <c r="E384" s="42">
        <v>-8</v>
      </c>
      <c r="F384" s="42" t="s">
        <v>429</v>
      </c>
      <c r="G384" s="42"/>
      <c r="H384" s="42"/>
      <c r="I384" s="42"/>
      <c r="J384" s="42"/>
      <c r="K384" s="42">
        <v>4</v>
      </c>
    </row>
    <row r="385" spans="1:11">
      <c r="A385" s="42" t="s">
        <v>0</v>
      </c>
      <c r="B385" s="42" t="s">
        <v>170</v>
      </c>
      <c r="C385" s="42"/>
      <c r="D385" s="42"/>
      <c r="E385" s="42">
        <v>-29</v>
      </c>
      <c r="F385" s="42">
        <v>1</v>
      </c>
      <c r="G385" s="42">
        <v>1</v>
      </c>
      <c r="H385" s="82"/>
      <c r="I385" s="42"/>
      <c r="J385" s="42"/>
      <c r="K385" s="82">
        <v>9</v>
      </c>
    </row>
    <row r="386" spans="1:11">
      <c r="A386" s="42" t="s">
        <v>2</v>
      </c>
      <c r="B386" s="42" t="s">
        <v>171</v>
      </c>
      <c r="C386" s="42">
        <v>5</v>
      </c>
      <c r="D386" s="42"/>
      <c r="E386" s="42">
        <v>1</v>
      </c>
      <c r="F386" s="42"/>
      <c r="G386" s="42"/>
      <c r="H386" s="82"/>
      <c r="I386" s="42"/>
      <c r="J386" s="42">
        <v>1</v>
      </c>
      <c r="K386" s="82"/>
    </row>
    <row r="387" spans="1:11">
      <c r="A387" s="42" t="s">
        <v>2</v>
      </c>
      <c r="B387" s="42" t="s">
        <v>354</v>
      </c>
      <c r="C387" s="42">
        <v>1</v>
      </c>
      <c r="D387" s="42"/>
      <c r="E387" s="42"/>
      <c r="F387" s="42"/>
      <c r="G387" s="42"/>
      <c r="H387" s="82"/>
      <c r="I387" s="42"/>
      <c r="J387" s="42"/>
      <c r="K387" s="82"/>
    </row>
    <row r="388" spans="1:11">
      <c r="A388" s="42" t="s">
        <v>2</v>
      </c>
      <c r="B388" s="42" t="s">
        <v>172</v>
      </c>
      <c r="C388" s="42">
        <v>8</v>
      </c>
      <c r="D388" s="42"/>
      <c r="E388" s="42">
        <v>1</v>
      </c>
      <c r="F388" s="42"/>
      <c r="G388" s="42"/>
      <c r="H388" s="82"/>
      <c r="I388" s="42"/>
      <c r="J388" s="42"/>
      <c r="K388" s="82"/>
    </row>
    <row r="389" spans="1:11">
      <c r="A389" s="42" t="s">
        <v>2</v>
      </c>
      <c r="B389" s="42" t="s">
        <v>396</v>
      </c>
      <c r="C389" s="42"/>
      <c r="D389" s="42">
        <v>1</v>
      </c>
      <c r="E389" s="42"/>
      <c r="F389" s="42"/>
      <c r="G389" s="42"/>
      <c r="H389" s="82"/>
      <c r="I389" s="42"/>
      <c r="J389" s="42"/>
      <c r="K389" s="82"/>
    </row>
    <row r="390" spans="1:11">
      <c r="A390" s="42" t="s">
        <v>2</v>
      </c>
      <c r="B390" s="42" t="s">
        <v>474</v>
      </c>
      <c r="C390" s="42">
        <v>5</v>
      </c>
      <c r="D390" s="42">
        <v>1</v>
      </c>
      <c r="E390" s="42"/>
      <c r="F390" s="42">
        <v>1</v>
      </c>
      <c r="G390" s="42"/>
      <c r="H390" s="82"/>
      <c r="I390" s="42"/>
      <c r="J390" s="42">
        <v>1</v>
      </c>
      <c r="K390" s="82"/>
    </row>
    <row r="391" spans="1:11">
      <c r="A391" s="42" t="s">
        <v>2</v>
      </c>
      <c r="B391" s="42" t="s">
        <v>586</v>
      </c>
      <c r="C391" s="42">
        <v>1</v>
      </c>
      <c r="D391" s="42">
        <v>1</v>
      </c>
      <c r="E391" s="42"/>
      <c r="F391" s="42"/>
      <c r="G391" s="42"/>
      <c r="H391" s="82"/>
      <c r="I391" s="42"/>
      <c r="J391" s="42">
        <v>1</v>
      </c>
      <c r="K391" s="82"/>
    </row>
    <row r="392" spans="1:11">
      <c r="A392" s="42" t="s">
        <v>2</v>
      </c>
      <c r="B392" s="42" t="s">
        <v>603</v>
      </c>
      <c r="C392" s="42">
        <v>2</v>
      </c>
      <c r="D392" s="42"/>
      <c r="E392" s="42">
        <v>1</v>
      </c>
      <c r="F392" s="42"/>
      <c r="G392" s="42"/>
      <c r="H392" s="82"/>
      <c r="I392" s="42"/>
      <c r="J392" s="42"/>
      <c r="K392" s="82"/>
    </row>
    <row r="393" spans="1:11">
      <c r="A393" s="42" t="s">
        <v>2</v>
      </c>
      <c r="B393" s="42" t="s">
        <v>655</v>
      </c>
      <c r="C393" s="42"/>
      <c r="D393" s="42"/>
      <c r="E393" s="42"/>
      <c r="F393" s="42"/>
      <c r="G393" s="42"/>
      <c r="H393" s="82"/>
      <c r="I393" s="42"/>
      <c r="J393" s="42"/>
      <c r="K393" s="82"/>
    </row>
    <row r="394" spans="1:11">
      <c r="A394" s="42" t="s">
        <v>2</v>
      </c>
      <c r="B394" s="42" t="s">
        <v>173</v>
      </c>
      <c r="C394" s="42">
        <v>3</v>
      </c>
      <c r="D394" s="42">
        <v>1</v>
      </c>
      <c r="E394" s="42"/>
      <c r="F394" s="42"/>
      <c r="G394" s="42"/>
      <c r="H394" s="82"/>
      <c r="I394" s="42"/>
      <c r="J394" s="42">
        <v>1</v>
      </c>
      <c r="K394" s="82"/>
    </row>
    <row r="395" spans="1:11">
      <c r="A395" s="42" t="s">
        <v>2</v>
      </c>
      <c r="B395" s="42" t="s">
        <v>395</v>
      </c>
      <c r="C395" s="42">
        <v>2</v>
      </c>
      <c r="D395" s="42"/>
      <c r="E395" s="42"/>
      <c r="F395" s="42"/>
      <c r="G395" s="42"/>
      <c r="H395" s="82"/>
      <c r="I395" s="42"/>
      <c r="J395" s="42"/>
      <c r="K395" s="82"/>
    </row>
    <row r="396" spans="1:11">
      <c r="A396" s="42" t="s">
        <v>2</v>
      </c>
      <c r="B396" s="42" t="s">
        <v>555</v>
      </c>
      <c r="C396" s="42">
        <v>1</v>
      </c>
      <c r="D396" s="42"/>
      <c r="E396" s="42"/>
      <c r="F396" s="42"/>
      <c r="G396" s="42"/>
      <c r="H396" s="82"/>
      <c r="I396" s="42"/>
      <c r="J396" s="42"/>
      <c r="K396" s="82"/>
    </row>
    <row r="397" spans="1:11">
      <c r="A397" s="42" t="s">
        <v>2</v>
      </c>
      <c r="B397" s="42" t="s">
        <v>532</v>
      </c>
      <c r="C397" s="42"/>
      <c r="D397" s="42"/>
      <c r="E397" s="42"/>
      <c r="F397" s="42"/>
      <c r="G397" s="42"/>
      <c r="H397" s="82"/>
      <c r="I397" s="42"/>
      <c r="J397" s="42"/>
      <c r="K397" s="82"/>
    </row>
    <row r="398" spans="1:11">
      <c r="A398" s="42" t="s">
        <v>2</v>
      </c>
      <c r="B398" s="42" t="s">
        <v>174</v>
      </c>
      <c r="C398" s="42"/>
      <c r="D398" s="42"/>
      <c r="E398" s="42"/>
      <c r="F398" s="42"/>
      <c r="G398" s="42"/>
      <c r="H398" s="82"/>
      <c r="I398" s="42"/>
      <c r="J398" s="42"/>
      <c r="K398" s="82"/>
    </row>
    <row r="399" spans="1:11">
      <c r="A399" s="42" t="s">
        <v>8</v>
      </c>
      <c r="B399" s="42" t="s">
        <v>175</v>
      </c>
      <c r="C399" s="42">
        <v>3</v>
      </c>
      <c r="D399" s="42"/>
      <c r="E399" s="42"/>
      <c r="F399" s="42">
        <v>1</v>
      </c>
      <c r="G399" s="42"/>
      <c r="H399" s="82"/>
      <c r="I399" s="42"/>
      <c r="J399" s="42"/>
      <c r="K399" s="82"/>
    </row>
    <row r="400" spans="1:11">
      <c r="A400" s="42" t="s">
        <v>8</v>
      </c>
      <c r="B400" s="42" t="s">
        <v>353</v>
      </c>
      <c r="C400" s="42">
        <v>4</v>
      </c>
      <c r="D400" s="42"/>
      <c r="E400" s="42">
        <v>6</v>
      </c>
      <c r="F400" s="42"/>
      <c r="G400" s="42"/>
      <c r="H400" s="82"/>
      <c r="I400" s="42"/>
      <c r="J400" s="42">
        <v>1</v>
      </c>
      <c r="K400" s="82"/>
    </row>
    <row r="401" spans="1:11">
      <c r="A401" s="42" t="s">
        <v>8</v>
      </c>
      <c r="B401" s="42" t="s">
        <v>176</v>
      </c>
      <c r="C401" s="42">
        <v>2</v>
      </c>
      <c r="D401" s="42"/>
      <c r="E401" s="42">
        <v>7</v>
      </c>
      <c r="F401" s="42"/>
      <c r="G401" s="42"/>
      <c r="H401" s="82">
        <v>1</v>
      </c>
      <c r="I401" s="42"/>
      <c r="J401" s="42">
        <v>3</v>
      </c>
      <c r="K401" s="82"/>
    </row>
    <row r="402" spans="1:11">
      <c r="A402" s="42" t="s">
        <v>8</v>
      </c>
      <c r="B402" s="42" t="s">
        <v>177</v>
      </c>
      <c r="C402" s="42">
        <v>6</v>
      </c>
      <c r="D402" s="42"/>
      <c r="E402" s="42">
        <v>2</v>
      </c>
      <c r="F402" s="42"/>
      <c r="G402" s="42"/>
      <c r="H402" s="82"/>
      <c r="I402" s="42"/>
      <c r="J402" s="42">
        <v>1</v>
      </c>
      <c r="K402" s="82"/>
    </row>
    <row r="403" spans="1:11">
      <c r="A403" s="42" t="s">
        <v>8</v>
      </c>
      <c r="B403" s="42" t="s">
        <v>276</v>
      </c>
      <c r="C403" s="42">
        <v>4</v>
      </c>
      <c r="D403" s="42"/>
      <c r="E403" s="42"/>
      <c r="F403" s="42"/>
      <c r="G403" s="42"/>
      <c r="H403" s="82"/>
      <c r="I403" s="42"/>
      <c r="J403" s="42"/>
      <c r="K403" s="82"/>
    </row>
    <row r="404" spans="1:11">
      <c r="A404" s="42" t="s">
        <v>8</v>
      </c>
      <c r="B404" s="42" t="s">
        <v>178</v>
      </c>
      <c r="C404" s="42">
        <v>2</v>
      </c>
      <c r="D404" s="42"/>
      <c r="E404" s="42"/>
      <c r="F404" s="42"/>
      <c r="G404" s="42"/>
      <c r="H404" s="82"/>
      <c r="I404" s="42"/>
      <c r="J404" s="42"/>
      <c r="K404" s="82"/>
    </row>
    <row r="405" spans="1:11">
      <c r="A405" s="42" t="s">
        <v>8</v>
      </c>
      <c r="B405" s="42" t="s">
        <v>494</v>
      </c>
      <c r="C405" s="42" t="s">
        <v>429</v>
      </c>
      <c r="D405" s="42"/>
      <c r="E405" s="42"/>
      <c r="F405" s="42"/>
      <c r="G405" s="42"/>
      <c r="H405" s="82"/>
      <c r="I405" s="42"/>
      <c r="J405" s="42"/>
      <c r="K405" s="82"/>
    </row>
    <row r="406" spans="1:11">
      <c r="A406" s="42" t="s">
        <v>14</v>
      </c>
      <c r="B406" s="42" t="s">
        <v>179</v>
      </c>
      <c r="C406" s="42">
        <v>7</v>
      </c>
      <c r="D406" s="42"/>
      <c r="E406" s="42">
        <v>15</v>
      </c>
      <c r="F406" s="42"/>
      <c r="G406" s="42"/>
      <c r="H406" s="82"/>
      <c r="I406" s="42"/>
      <c r="J406" s="42">
        <v>5</v>
      </c>
      <c r="K406" s="82"/>
    </row>
    <row r="407" spans="1:11">
      <c r="A407" s="42" t="s">
        <v>14</v>
      </c>
      <c r="B407" s="42" t="s">
        <v>180</v>
      </c>
      <c r="C407" s="42">
        <v>6</v>
      </c>
      <c r="D407" s="42"/>
      <c r="E407" s="42">
        <v>17</v>
      </c>
      <c r="F407" s="42"/>
      <c r="G407" s="42"/>
      <c r="H407" s="82"/>
      <c r="I407" s="42">
        <v>5</v>
      </c>
      <c r="J407" s="42">
        <v>6</v>
      </c>
      <c r="K407" s="82"/>
    </row>
    <row r="408" spans="1:11">
      <c r="A408" s="42" t="s">
        <v>14</v>
      </c>
      <c r="B408" s="42" t="s">
        <v>181</v>
      </c>
      <c r="C408" s="42">
        <v>2</v>
      </c>
      <c r="D408" s="42"/>
      <c r="E408" s="42">
        <v>3</v>
      </c>
      <c r="F408" s="42"/>
      <c r="G408" s="42"/>
      <c r="H408" s="82"/>
      <c r="I408" s="42"/>
      <c r="J408" s="42">
        <v>3</v>
      </c>
      <c r="K408" s="82"/>
    </row>
    <row r="409" spans="1:11">
      <c r="A409" s="42" t="s">
        <v>14</v>
      </c>
      <c r="B409" s="42" t="s">
        <v>182</v>
      </c>
      <c r="C409" s="42">
        <v>4</v>
      </c>
      <c r="D409" s="42"/>
      <c r="E409" s="42">
        <v>11</v>
      </c>
      <c r="F409" s="42"/>
      <c r="G409" s="42"/>
      <c r="H409" s="82"/>
      <c r="I409" s="42">
        <v>2</v>
      </c>
      <c r="J409" s="42">
        <v>4</v>
      </c>
      <c r="K409" s="82"/>
    </row>
    <row r="410" spans="1:11">
      <c r="A410" s="42" t="s">
        <v>14</v>
      </c>
      <c r="B410" s="42" t="s">
        <v>183</v>
      </c>
      <c r="C410" s="42">
        <v>3</v>
      </c>
      <c r="D410" s="42"/>
      <c r="E410" s="42">
        <v>7</v>
      </c>
      <c r="F410" s="42"/>
      <c r="G410" s="42"/>
      <c r="H410" s="82">
        <v>1</v>
      </c>
      <c r="I410" s="42"/>
      <c r="J410" s="42">
        <v>3</v>
      </c>
      <c r="K410" s="82" t="s">
        <v>429</v>
      </c>
    </row>
    <row r="411" spans="1:11">
      <c r="A411" s="42" t="s">
        <v>14</v>
      </c>
      <c r="B411" s="42" t="s">
        <v>488</v>
      </c>
      <c r="C411" s="42">
        <v>2</v>
      </c>
      <c r="D411" s="42"/>
      <c r="E411" s="42">
        <v>5</v>
      </c>
      <c r="F411" s="42"/>
      <c r="G411" s="42"/>
      <c r="H411" s="42"/>
      <c r="I411" s="42"/>
      <c r="J411" s="42">
        <v>2</v>
      </c>
      <c r="K411" s="42"/>
    </row>
    <row r="412" spans="1:11">
      <c r="A412" s="150" t="s">
        <v>294</v>
      </c>
      <c r="B412" s="150"/>
      <c r="J412" s="61" t="s">
        <v>429</v>
      </c>
    </row>
    <row r="413" spans="1:11">
      <c r="A413" s="44" t="s">
        <v>0</v>
      </c>
      <c r="B413" s="44" t="s">
        <v>489</v>
      </c>
      <c r="C413" s="44"/>
      <c r="D413" s="44"/>
      <c r="E413" s="44">
        <v>-4</v>
      </c>
      <c r="F413" s="44"/>
      <c r="G413" s="44"/>
      <c r="H413" s="44"/>
      <c r="I413" s="44"/>
      <c r="J413" s="44"/>
      <c r="K413" s="44">
        <v>1</v>
      </c>
    </row>
    <row r="414" spans="1:11">
      <c r="A414" s="44" t="s">
        <v>0</v>
      </c>
      <c r="B414" s="44" t="s">
        <v>184</v>
      </c>
      <c r="C414" s="44">
        <v>1</v>
      </c>
      <c r="D414" s="44">
        <v>1</v>
      </c>
      <c r="E414" s="44">
        <v>-42</v>
      </c>
      <c r="F414" s="44"/>
      <c r="G414" s="44">
        <v>1</v>
      </c>
      <c r="H414" s="83"/>
      <c r="I414" s="44"/>
      <c r="J414" s="44"/>
      <c r="K414" s="83">
        <v>13</v>
      </c>
    </row>
    <row r="415" spans="1:11">
      <c r="A415" s="44" t="s">
        <v>0</v>
      </c>
      <c r="B415" s="44" t="s">
        <v>656</v>
      </c>
      <c r="C415" s="44"/>
      <c r="D415" s="44"/>
      <c r="E415" s="44"/>
      <c r="F415" s="44"/>
      <c r="G415" s="44"/>
      <c r="H415" s="83"/>
      <c r="I415" s="44"/>
      <c r="J415" s="44"/>
      <c r="K415" s="83">
        <v>1</v>
      </c>
    </row>
    <row r="416" spans="1:11">
      <c r="A416" s="44" t="s">
        <v>2</v>
      </c>
      <c r="B416" s="44" t="s">
        <v>466</v>
      </c>
      <c r="C416" s="44">
        <v>3</v>
      </c>
      <c r="D416" s="44"/>
      <c r="E416" s="44"/>
      <c r="F416" s="44"/>
      <c r="G416" s="44"/>
      <c r="H416" s="83"/>
      <c r="I416" s="44"/>
      <c r="J416" s="44"/>
      <c r="K416" s="83"/>
    </row>
    <row r="417" spans="1:11">
      <c r="A417" s="44" t="s">
        <v>2</v>
      </c>
      <c r="B417" s="44" t="s">
        <v>185</v>
      </c>
      <c r="C417" s="44">
        <v>10</v>
      </c>
      <c r="D417" s="44"/>
      <c r="E417" s="44"/>
      <c r="F417" s="44"/>
      <c r="G417" s="44"/>
      <c r="H417" s="83"/>
      <c r="I417" s="44"/>
      <c r="J417" s="44">
        <v>4</v>
      </c>
      <c r="K417" s="83"/>
    </row>
    <row r="418" spans="1:11">
      <c r="A418" s="44" t="s">
        <v>2</v>
      </c>
      <c r="B418" s="44" t="s">
        <v>186</v>
      </c>
      <c r="C418" s="44">
        <v>5</v>
      </c>
      <c r="D418" s="44">
        <v>1</v>
      </c>
      <c r="E418" s="44"/>
      <c r="F418" s="44"/>
      <c r="G418" s="44"/>
      <c r="H418" s="83"/>
      <c r="I418" s="44"/>
      <c r="J418" s="44"/>
      <c r="K418" s="83"/>
    </row>
    <row r="419" spans="1:11">
      <c r="A419" s="44" t="s">
        <v>2</v>
      </c>
      <c r="B419" s="44" t="s">
        <v>187</v>
      </c>
      <c r="C419" s="44">
        <v>5</v>
      </c>
      <c r="D419" s="44"/>
      <c r="E419" s="44">
        <v>1</v>
      </c>
      <c r="F419" s="44"/>
      <c r="G419" s="44"/>
      <c r="H419" s="83"/>
      <c r="I419" s="44"/>
      <c r="J419" s="44"/>
      <c r="K419" s="83"/>
    </row>
    <row r="420" spans="1:11">
      <c r="A420" s="44" t="s">
        <v>2</v>
      </c>
      <c r="B420" s="44" t="s">
        <v>188</v>
      </c>
      <c r="C420" s="44">
        <v>14</v>
      </c>
      <c r="D420" s="44">
        <v>1</v>
      </c>
      <c r="E420" s="44">
        <v>4</v>
      </c>
      <c r="F420" s="44"/>
      <c r="G420" s="44"/>
      <c r="H420" s="83"/>
      <c r="I420" s="44"/>
      <c r="J420" s="44"/>
      <c r="K420" s="83"/>
    </row>
    <row r="421" spans="1:11">
      <c r="A421" s="44" t="s">
        <v>2</v>
      </c>
      <c r="B421" s="44" t="s">
        <v>352</v>
      </c>
      <c r="C421" s="44">
        <v>3</v>
      </c>
      <c r="D421" s="44"/>
      <c r="E421" s="44"/>
      <c r="F421" s="44"/>
      <c r="G421" s="44"/>
      <c r="H421" s="83"/>
      <c r="I421" s="44"/>
      <c r="J421" s="44"/>
      <c r="K421" s="83"/>
    </row>
    <row r="422" spans="1:11">
      <c r="A422" s="44" t="s">
        <v>2</v>
      </c>
      <c r="B422" s="44" t="s">
        <v>394</v>
      </c>
      <c r="C422" s="44">
        <v>2</v>
      </c>
      <c r="D422" s="44"/>
      <c r="E422" s="44">
        <v>1</v>
      </c>
      <c r="F422" s="44"/>
      <c r="G422" s="44"/>
      <c r="H422" s="83"/>
      <c r="I422" s="44"/>
      <c r="J422" s="44"/>
      <c r="K422" s="83"/>
    </row>
    <row r="423" spans="1:11">
      <c r="A423" s="44" t="s">
        <v>2</v>
      </c>
      <c r="B423" s="44" t="s">
        <v>587</v>
      </c>
      <c r="C423" s="44">
        <v>2</v>
      </c>
      <c r="D423" s="44"/>
      <c r="E423" s="44">
        <v>2</v>
      </c>
      <c r="F423" s="44"/>
      <c r="G423" s="44"/>
      <c r="H423" s="83"/>
      <c r="I423" s="44"/>
      <c r="J423" s="44">
        <v>1</v>
      </c>
      <c r="K423" s="83"/>
    </row>
    <row r="424" spans="1:11">
      <c r="A424" s="44" t="s">
        <v>2</v>
      </c>
      <c r="B424" s="44" t="s">
        <v>545</v>
      </c>
      <c r="C424" s="44">
        <v>5</v>
      </c>
      <c r="D424" s="44">
        <v>1</v>
      </c>
      <c r="E424" s="44"/>
      <c r="F424" s="44"/>
      <c r="G424" s="44"/>
      <c r="H424" s="83"/>
      <c r="I424" s="44"/>
      <c r="J424" s="44"/>
      <c r="K424" s="83"/>
    </row>
    <row r="425" spans="1:11">
      <c r="A425" s="44" t="s">
        <v>2</v>
      </c>
      <c r="B425" s="44" t="s">
        <v>351</v>
      </c>
      <c r="C425" s="44">
        <v>2</v>
      </c>
      <c r="D425" s="44">
        <v>1</v>
      </c>
      <c r="E425" s="44">
        <v>2</v>
      </c>
      <c r="F425" s="44"/>
      <c r="G425" s="44"/>
      <c r="H425" s="83"/>
      <c r="I425" s="44"/>
      <c r="J425" s="44">
        <v>1</v>
      </c>
      <c r="K425" s="83"/>
    </row>
    <row r="426" spans="1:11">
      <c r="A426" s="44" t="s">
        <v>8</v>
      </c>
      <c r="B426" s="44" t="s">
        <v>440</v>
      </c>
      <c r="C426" s="44">
        <v>7</v>
      </c>
      <c r="D426" s="44"/>
      <c r="E426" s="44">
        <v>1</v>
      </c>
      <c r="F426" s="44"/>
      <c r="G426" s="44"/>
      <c r="H426" s="83"/>
      <c r="I426" s="44"/>
      <c r="J426" s="44">
        <v>1</v>
      </c>
      <c r="K426" s="83"/>
    </row>
    <row r="427" spans="1:11">
      <c r="A427" s="44" t="s">
        <v>8</v>
      </c>
      <c r="B427" s="44" t="s">
        <v>189</v>
      </c>
      <c r="C427" s="44"/>
      <c r="D427" s="44"/>
      <c r="E427" s="44">
        <v>6</v>
      </c>
      <c r="F427" s="44"/>
      <c r="G427" s="44"/>
      <c r="H427" s="83"/>
      <c r="I427" s="44"/>
      <c r="J427" s="44">
        <v>5</v>
      </c>
      <c r="K427" s="83"/>
    </row>
    <row r="428" spans="1:11">
      <c r="A428" s="44" t="s">
        <v>8</v>
      </c>
      <c r="B428" s="44" t="s">
        <v>657</v>
      </c>
      <c r="C428" s="44"/>
      <c r="D428" s="44"/>
      <c r="E428" s="44"/>
      <c r="F428" s="44"/>
      <c r="G428" s="44"/>
      <c r="H428" s="83"/>
      <c r="I428" s="44"/>
      <c r="J428" s="44"/>
      <c r="K428" s="83"/>
    </row>
    <row r="429" spans="1:11">
      <c r="A429" s="44" t="s">
        <v>8</v>
      </c>
      <c r="B429" s="44" t="s">
        <v>393</v>
      </c>
      <c r="C429" s="44">
        <v>6</v>
      </c>
      <c r="D429" s="44"/>
      <c r="E429" s="44">
        <v>1</v>
      </c>
      <c r="F429" s="44"/>
      <c r="G429" s="44"/>
      <c r="H429" s="83"/>
      <c r="I429" s="44"/>
      <c r="J429" s="44">
        <v>1</v>
      </c>
      <c r="K429" s="83"/>
    </row>
    <row r="430" spans="1:11">
      <c r="A430" s="44" t="s">
        <v>8</v>
      </c>
      <c r="B430" s="44" t="s">
        <v>190</v>
      </c>
      <c r="C430" s="44">
        <v>9</v>
      </c>
      <c r="D430" s="44"/>
      <c r="E430" s="44">
        <v>1</v>
      </c>
      <c r="F430" s="44"/>
      <c r="G430" s="44"/>
      <c r="H430" s="83"/>
      <c r="I430" s="44"/>
      <c r="J430" s="44">
        <v>1</v>
      </c>
      <c r="K430" s="83"/>
    </row>
    <row r="431" spans="1:11">
      <c r="A431" s="44" t="s">
        <v>8</v>
      </c>
      <c r="B431" s="44" t="s">
        <v>581</v>
      </c>
      <c r="C431" s="44">
        <v>1</v>
      </c>
      <c r="D431" s="44"/>
      <c r="E431" s="44"/>
      <c r="F431" s="44"/>
      <c r="G431" s="44"/>
      <c r="H431" s="83"/>
      <c r="I431" s="44"/>
      <c r="J431" s="44"/>
      <c r="K431" s="83"/>
    </row>
    <row r="432" spans="1:11">
      <c r="A432" s="44" t="s">
        <v>8</v>
      </c>
      <c r="B432" s="44" t="s">
        <v>191</v>
      </c>
      <c r="C432" s="44">
        <v>1</v>
      </c>
      <c r="D432" s="44">
        <v>1</v>
      </c>
      <c r="E432" s="44"/>
      <c r="F432" s="44"/>
      <c r="G432" s="44"/>
      <c r="H432" s="83"/>
      <c r="I432" s="44"/>
      <c r="J432" s="44"/>
      <c r="K432" s="83"/>
    </row>
    <row r="433" spans="1:11">
      <c r="A433" s="44" t="s">
        <v>8</v>
      </c>
      <c r="B433" s="44" t="s">
        <v>441</v>
      </c>
      <c r="C433" s="44">
        <v>2</v>
      </c>
      <c r="D433" s="44"/>
      <c r="E433" s="44"/>
      <c r="F433" s="44"/>
      <c r="G433" s="44"/>
      <c r="H433" s="83"/>
      <c r="I433" s="44"/>
      <c r="J433" s="44"/>
      <c r="K433" s="83"/>
    </row>
    <row r="434" spans="1:11">
      <c r="A434" s="44" t="s">
        <v>8</v>
      </c>
      <c r="B434" s="44" t="s">
        <v>192</v>
      </c>
      <c r="C434" s="44">
        <v>9</v>
      </c>
      <c r="D434" s="44"/>
      <c r="E434" s="44">
        <v>8</v>
      </c>
      <c r="F434" s="44"/>
      <c r="G434" s="44"/>
      <c r="H434" s="83"/>
      <c r="I434" s="44"/>
      <c r="J434" s="44">
        <v>4</v>
      </c>
      <c r="K434" s="83"/>
    </row>
    <row r="435" spans="1:11">
      <c r="A435" s="44" t="s">
        <v>8</v>
      </c>
      <c r="B435" s="44" t="s">
        <v>387</v>
      </c>
      <c r="C435" s="44">
        <v>2</v>
      </c>
      <c r="D435" s="44"/>
      <c r="E435" s="44">
        <v>4</v>
      </c>
      <c r="F435" s="44"/>
      <c r="G435" s="44"/>
      <c r="H435" s="83"/>
      <c r="I435" s="44"/>
      <c r="J435" s="44">
        <v>1</v>
      </c>
      <c r="K435" s="83"/>
    </row>
    <row r="436" spans="1:11">
      <c r="A436" s="44" t="s">
        <v>8</v>
      </c>
      <c r="B436" s="44" t="s">
        <v>193</v>
      </c>
      <c r="C436" s="44">
        <v>1</v>
      </c>
      <c r="D436" s="44"/>
      <c r="E436" s="44"/>
      <c r="F436" s="44"/>
      <c r="G436" s="44"/>
      <c r="H436" s="83"/>
      <c r="I436" s="44"/>
      <c r="J436" s="44"/>
      <c r="K436" s="83"/>
    </row>
    <row r="437" spans="1:11">
      <c r="A437" s="44" t="s">
        <v>14</v>
      </c>
      <c r="B437" s="44" t="s">
        <v>194</v>
      </c>
      <c r="C437" s="44">
        <v>1</v>
      </c>
      <c r="D437" s="44">
        <v>2</v>
      </c>
      <c r="E437" s="44">
        <v>8</v>
      </c>
      <c r="F437" s="44"/>
      <c r="G437" s="44"/>
      <c r="H437" s="83">
        <v>1</v>
      </c>
      <c r="I437" s="44">
        <v>2</v>
      </c>
      <c r="J437" s="44"/>
      <c r="K437" s="83"/>
    </row>
    <row r="438" spans="1:11">
      <c r="A438" s="44" t="s">
        <v>14</v>
      </c>
      <c r="B438" s="44" t="s">
        <v>195</v>
      </c>
      <c r="C438" s="44">
        <v>5</v>
      </c>
      <c r="D438" s="44"/>
      <c r="E438" s="44">
        <v>12</v>
      </c>
      <c r="F438" s="44"/>
      <c r="G438" s="44"/>
      <c r="H438" s="83">
        <v>2</v>
      </c>
      <c r="I438" s="44">
        <v>1</v>
      </c>
      <c r="J438" s="44">
        <v>6</v>
      </c>
      <c r="K438" s="83"/>
    </row>
    <row r="439" spans="1:11">
      <c r="A439" s="44" t="s">
        <v>14</v>
      </c>
      <c r="B439" s="44" t="s">
        <v>620</v>
      </c>
      <c r="C439" s="44"/>
      <c r="D439" s="44"/>
      <c r="E439" s="44"/>
      <c r="F439" s="44"/>
      <c r="G439" s="44"/>
      <c r="H439" s="83"/>
      <c r="I439" s="44"/>
      <c r="J439" s="44"/>
      <c r="K439" s="83"/>
    </row>
    <row r="440" spans="1:11">
      <c r="A440" s="44" t="s">
        <v>14</v>
      </c>
      <c r="B440" s="44" t="s">
        <v>392</v>
      </c>
      <c r="C440" s="44"/>
      <c r="D440" s="44"/>
      <c r="E440" s="44"/>
      <c r="F440" s="44"/>
      <c r="G440" s="44"/>
      <c r="H440" s="83"/>
      <c r="I440" s="44"/>
      <c r="J440" s="44"/>
      <c r="K440" s="83"/>
    </row>
    <row r="441" spans="1:11">
      <c r="A441" s="44" t="s">
        <v>14</v>
      </c>
      <c r="B441" s="44" t="s">
        <v>439</v>
      </c>
      <c r="C441" s="44"/>
      <c r="D441" s="44"/>
      <c r="E441" s="44">
        <v>3</v>
      </c>
      <c r="F441" s="44"/>
      <c r="G441" s="44"/>
      <c r="H441" s="83"/>
      <c r="I441" s="44"/>
      <c r="J441" s="44">
        <v>2</v>
      </c>
      <c r="K441" s="83"/>
    </row>
    <row r="442" spans="1:11">
      <c r="A442" s="44" t="s">
        <v>14</v>
      </c>
      <c r="B442" s="44" t="s">
        <v>196</v>
      </c>
      <c r="C442" s="44">
        <v>1</v>
      </c>
      <c r="D442" s="44"/>
      <c r="E442" s="44">
        <v>2</v>
      </c>
      <c r="F442" s="44"/>
      <c r="G442" s="44"/>
      <c r="H442" s="83"/>
      <c r="I442" s="44"/>
      <c r="J442" s="44">
        <v>3</v>
      </c>
      <c r="K442" s="83"/>
    </row>
    <row r="443" spans="1:11">
      <c r="A443" s="151" t="s">
        <v>295</v>
      </c>
      <c r="B443" s="151"/>
    </row>
    <row r="444" spans="1:11">
      <c r="A444" s="46" t="s">
        <v>0</v>
      </c>
      <c r="B444" s="46" t="s">
        <v>197</v>
      </c>
      <c r="C444" s="46">
        <v>2</v>
      </c>
      <c r="D444" s="46"/>
      <c r="E444" s="46">
        <v>-23</v>
      </c>
      <c r="F444" s="46"/>
      <c r="G444" s="46"/>
      <c r="H444" s="84"/>
      <c r="I444" s="46"/>
      <c r="J444" s="46"/>
      <c r="K444" s="84">
        <v>21</v>
      </c>
    </row>
    <row r="445" spans="1:11">
      <c r="A445" s="46" t="s">
        <v>0</v>
      </c>
      <c r="B445" s="46" t="s">
        <v>637</v>
      </c>
      <c r="C445" s="46"/>
      <c r="D445" s="46"/>
      <c r="E445" s="46">
        <v>-2</v>
      </c>
      <c r="F445" s="46"/>
      <c r="G445" s="46"/>
      <c r="H445" s="84"/>
      <c r="I445" s="46"/>
      <c r="J445" s="46"/>
      <c r="K445" s="84"/>
    </row>
    <row r="446" spans="1:11">
      <c r="A446" s="46" t="s">
        <v>2</v>
      </c>
      <c r="B446" s="46" t="s">
        <v>198</v>
      </c>
      <c r="C446" s="46">
        <v>1</v>
      </c>
      <c r="D446" s="46">
        <v>1</v>
      </c>
      <c r="E446" s="46">
        <v>1</v>
      </c>
      <c r="F446" s="46"/>
      <c r="G446" s="46"/>
      <c r="H446" s="84"/>
      <c r="I446" s="46"/>
      <c r="J446" s="46"/>
      <c r="K446" s="84"/>
    </row>
    <row r="447" spans="1:11">
      <c r="A447" s="46" t="s">
        <v>2</v>
      </c>
      <c r="B447" s="46" t="s">
        <v>199</v>
      </c>
      <c r="C447" s="46">
        <v>8</v>
      </c>
      <c r="D447" s="46"/>
      <c r="E447" s="46">
        <v>5</v>
      </c>
      <c r="F447" s="46"/>
      <c r="G447" s="46"/>
      <c r="H447" s="84"/>
      <c r="I447" s="46"/>
      <c r="J447" s="46"/>
      <c r="K447" s="84"/>
    </row>
    <row r="448" spans="1:11">
      <c r="A448" s="46" t="s">
        <v>2</v>
      </c>
      <c r="B448" s="46" t="s">
        <v>533</v>
      </c>
      <c r="C448" s="46"/>
      <c r="D448" s="46"/>
      <c r="E448" s="46"/>
      <c r="F448" s="46"/>
      <c r="G448" s="46"/>
      <c r="H448" s="84"/>
      <c r="I448" s="46"/>
      <c r="J448" s="46"/>
      <c r="K448" s="84"/>
    </row>
    <row r="449" spans="1:11">
      <c r="A449" s="46" t="s">
        <v>2</v>
      </c>
      <c r="B449" s="46" t="s">
        <v>200</v>
      </c>
      <c r="C449" s="46">
        <v>7</v>
      </c>
      <c r="D449" s="46">
        <v>1</v>
      </c>
      <c r="E449" s="46"/>
      <c r="F449" s="46"/>
      <c r="G449" s="46"/>
      <c r="H449" s="84"/>
      <c r="I449" s="46"/>
      <c r="J449" s="46">
        <v>1</v>
      </c>
      <c r="K449" s="84"/>
    </row>
    <row r="450" spans="1:11">
      <c r="A450" s="46" t="s">
        <v>2</v>
      </c>
      <c r="B450" s="46" t="s">
        <v>475</v>
      </c>
      <c r="C450" s="46">
        <v>2</v>
      </c>
      <c r="D450" s="46"/>
      <c r="E450" s="46"/>
      <c r="F450" s="46"/>
      <c r="G450" s="46"/>
      <c r="H450" s="84"/>
      <c r="I450" s="46"/>
      <c r="J450" s="46"/>
      <c r="K450" s="84"/>
    </row>
    <row r="451" spans="1:11">
      <c r="A451" s="46" t="s">
        <v>2</v>
      </c>
      <c r="B451" s="46" t="s">
        <v>570</v>
      </c>
      <c r="C451" s="46">
        <v>1</v>
      </c>
      <c r="D451" s="46"/>
      <c r="E451" s="46"/>
      <c r="F451" s="46"/>
      <c r="G451" s="46"/>
      <c r="H451" s="84"/>
      <c r="I451" s="46"/>
      <c r="J451" s="46"/>
      <c r="K451" s="84"/>
    </row>
    <row r="452" spans="1:11">
      <c r="A452" s="46" t="s">
        <v>2</v>
      </c>
      <c r="B452" s="46" t="s">
        <v>201</v>
      </c>
      <c r="C452" s="46">
        <v>4</v>
      </c>
      <c r="D452" s="46">
        <v>1</v>
      </c>
      <c r="E452" s="46">
        <v>2</v>
      </c>
      <c r="F452" s="46"/>
      <c r="G452" s="46"/>
      <c r="H452" s="86"/>
      <c r="I452" s="85"/>
      <c r="J452" s="85"/>
      <c r="K452" s="86"/>
    </row>
    <row r="453" spans="1:11">
      <c r="A453" s="46" t="s">
        <v>2</v>
      </c>
      <c r="B453" s="46" t="s">
        <v>604</v>
      </c>
      <c r="C453" s="46">
        <v>4</v>
      </c>
      <c r="D453" s="46"/>
      <c r="E453" s="46"/>
      <c r="F453" s="46"/>
      <c r="G453" s="46"/>
      <c r="H453" s="47"/>
      <c r="I453" s="46"/>
      <c r="J453" s="46"/>
      <c r="K453" s="47"/>
    </row>
    <row r="454" spans="1:11">
      <c r="A454" s="46" t="s">
        <v>2</v>
      </c>
      <c r="B454" s="46" t="s">
        <v>616</v>
      </c>
      <c r="C454" s="46">
        <v>1</v>
      </c>
      <c r="D454" s="46"/>
      <c r="E454" s="46"/>
      <c r="F454" s="46"/>
      <c r="G454" s="46"/>
      <c r="H454" s="47"/>
      <c r="I454" s="46"/>
      <c r="J454" s="46"/>
      <c r="K454" s="47"/>
    </row>
    <row r="455" spans="1:11">
      <c r="A455" s="46" t="s">
        <v>2</v>
      </c>
      <c r="B455" s="46" t="s">
        <v>490</v>
      </c>
      <c r="C455" s="46">
        <v>1</v>
      </c>
      <c r="D455" s="46"/>
      <c r="E455" s="46">
        <v>1</v>
      </c>
      <c r="F455" s="46"/>
      <c r="G455" s="46"/>
      <c r="H455" s="46"/>
      <c r="I455" s="46"/>
      <c r="J455" s="46"/>
      <c r="K455" s="46"/>
    </row>
    <row r="456" spans="1:11">
      <c r="A456" s="46" t="s">
        <v>8</v>
      </c>
      <c r="B456" s="46" t="s">
        <v>588</v>
      </c>
      <c r="C456" s="46">
        <v>1</v>
      </c>
      <c r="D456" s="46"/>
      <c r="E456" s="46">
        <v>1</v>
      </c>
      <c r="F456" s="46"/>
      <c r="G456" s="46"/>
      <c r="H456" s="87"/>
      <c r="I456" s="46"/>
      <c r="J456" s="46"/>
      <c r="K456" s="87"/>
    </row>
    <row r="457" spans="1:11">
      <c r="A457" s="46" t="s">
        <v>8</v>
      </c>
      <c r="B457" s="46" t="s">
        <v>202</v>
      </c>
      <c r="C457" s="46">
        <v>2</v>
      </c>
      <c r="D457" s="46"/>
      <c r="E457" s="46">
        <v>1</v>
      </c>
      <c r="F457" s="46"/>
      <c r="G457" s="46"/>
      <c r="H457" s="84"/>
      <c r="I457" s="46"/>
      <c r="J457" s="46"/>
      <c r="K457" s="84"/>
    </row>
    <row r="458" spans="1:11">
      <c r="A458" s="46" t="s">
        <v>8</v>
      </c>
      <c r="B458" s="46" t="s">
        <v>203</v>
      </c>
      <c r="C458" s="46">
        <v>4</v>
      </c>
      <c r="D458" s="46">
        <v>1</v>
      </c>
      <c r="E458" s="46">
        <v>1</v>
      </c>
      <c r="F458" s="46"/>
      <c r="G458" s="46"/>
      <c r="H458" s="84"/>
      <c r="I458" s="46"/>
      <c r="J458" s="46">
        <v>1</v>
      </c>
      <c r="K458" s="84"/>
    </row>
    <row r="459" spans="1:11">
      <c r="A459" s="46" t="s">
        <v>8</v>
      </c>
      <c r="B459" s="46" t="s">
        <v>204</v>
      </c>
      <c r="C459" s="46">
        <v>4</v>
      </c>
      <c r="D459" s="46"/>
      <c r="E459" s="46">
        <v>6</v>
      </c>
      <c r="F459" s="46"/>
      <c r="G459" s="46"/>
      <c r="H459" s="84"/>
      <c r="I459" s="46"/>
      <c r="J459" s="46">
        <v>6</v>
      </c>
      <c r="K459" s="84"/>
    </row>
    <row r="460" spans="1:11">
      <c r="A460" s="46" t="s">
        <v>8</v>
      </c>
      <c r="B460" s="46" t="s">
        <v>350</v>
      </c>
      <c r="C460" s="46">
        <v>5</v>
      </c>
      <c r="D460" s="46"/>
      <c r="E460" s="46">
        <v>6</v>
      </c>
      <c r="F460" s="46"/>
      <c r="G460" s="46"/>
      <c r="H460" s="84"/>
      <c r="I460" s="46">
        <v>1</v>
      </c>
      <c r="J460" s="46">
        <v>5</v>
      </c>
      <c r="K460" s="84"/>
    </row>
    <row r="461" spans="1:11">
      <c r="A461" s="46" t="s">
        <v>8</v>
      </c>
      <c r="B461" s="46" t="s">
        <v>205</v>
      </c>
      <c r="C461" s="46">
        <v>1</v>
      </c>
      <c r="D461" s="46"/>
      <c r="E461" s="46"/>
      <c r="F461" s="46"/>
      <c r="G461" s="46"/>
      <c r="H461" s="84"/>
      <c r="I461" s="46"/>
      <c r="J461" s="46"/>
      <c r="K461" s="84"/>
    </row>
    <row r="462" spans="1:11">
      <c r="A462" s="46" t="s">
        <v>8</v>
      </c>
      <c r="B462" s="46" t="s">
        <v>658</v>
      </c>
      <c r="C462" s="46"/>
      <c r="D462" s="46"/>
      <c r="E462" s="46"/>
      <c r="F462" s="46"/>
      <c r="G462" s="46"/>
      <c r="H462" s="84"/>
      <c r="I462" s="46"/>
      <c r="J462" s="46"/>
      <c r="K462" s="84"/>
    </row>
    <row r="463" spans="1:11">
      <c r="A463" s="46" t="s">
        <v>8</v>
      </c>
      <c r="B463" s="46" t="s">
        <v>571</v>
      </c>
      <c r="C463" s="46">
        <v>5</v>
      </c>
      <c r="D463" s="46"/>
      <c r="E463" s="46">
        <v>2</v>
      </c>
      <c r="F463" s="46"/>
      <c r="G463" s="46"/>
      <c r="H463" s="84"/>
      <c r="I463" s="46"/>
      <c r="J463" s="46">
        <v>2</v>
      </c>
      <c r="K463" s="84"/>
    </row>
    <row r="464" spans="1:11">
      <c r="A464" s="46" t="s">
        <v>8</v>
      </c>
      <c r="B464" s="46" t="s">
        <v>206</v>
      </c>
      <c r="C464" s="46">
        <v>7</v>
      </c>
      <c r="D464" s="46">
        <v>1</v>
      </c>
      <c r="E464" s="46">
        <v>6</v>
      </c>
      <c r="F464" s="46"/>
      <c r="G464" s="46"/>
      <c r="H464" s="84"/>
      <c r="I464" s="46">
        <v>1</v>
      </c>
      <c r="J464" s="46">
        <v>4</v>
      </c>
      <c r="K464" s="84"/>
    </row>
    <row r="465" spans="1:11">
      <c r="A465" s="46" t="s">
        <v>8</v>
      </c>
      <c r="B465" s="46" t="s">
        <v>550</v>
      </c>
      <c r="C465" s="46"/>
      <c r="D465" s="46"/>
      <c r="E465" s="46"/>
      <c r="F465" s="46"/>
      <c r="G465" s="46"/>
      <c r="H465" s="84"/>
      <c r="I465" s="46"/>
      <c r="J465" s="46"/>
      <c r="K465" s="84"/>
    </row>
    <row r="466" spans="1:11">
      <c r="A466" s="46" t="s">
        <v>8</v>
      </c>
      <c r="B466" s="46" t="s">
        <v>349</v>
      </c>
      <c r="C466" s="46">
        <v>6</v>
      </c>
      <c r="D466" s="46"/>
      <c r="E466" s="46">
        <v>5</v>
      </c>
      <c r="F466" s="46"/>
      <c r="G466" s="46"/>
      <c r="H466" s="84"/>
      <c r="I466" s="46">
        <v>2</v>
      </c>
      <c r="J466" s="46">
        <v>4</v>
      </c>
      <c r="K466" s="84"/>
    </row>
    <row r="467" spans="1:11">
      <c r="A467" s="46" t="s">
        <v>8</v>
      </c>
      <c r="B467" s="46" t="s">
        <v>207</v>
      </c>
      <c r="C467" s="46">
        <v>3</v>
      </c>
      <c r="D467" s="46"/>
      <c r="E467" s="46">
        <v>2</v>
      </c>
      <c r="F467" s="46"/>
      <c r="G467" s="46"/>
      <c r="H467" s="84"/>
      <c r="I467" s="46"/>
      <c r="J467" s="46">
        <v>1</v>
      </c>
      <c r="K467" s="84"/>
    </row>
    <row r="468" spans="1:11">
      <c r="A468" s="46" t="s">
        <v>14</v>
      </c>
      <c r="B468" s="46" t="s">
        <v>208</v>
      </c>
      <c r="C468" s="46">
        <v>2</v>
      </c>
      <c r="D468" s="46"/>
      <c r="E468" s="46">
        <v>1</v>
      </c>
      <c r="F468" s="46"/>
      <c r="G468" s="46"/>
      <c r="H468" s="84"/>
      <c r="I468" s="46"/>
      <c r="J468" s="46"/>
      <c r="K468" s="84"/>
    </row>
    <row r="469" spans="1:11">
      <c r="A469" s="46" t="s">
        <v>14</v>
      </c>
      <c r="B469" s="46" t="s">
        <v>541</v>
      </c>
      <c r="C469" s="46"/>
      <c r="D469" s="46"/>
      <c r="E469" s="46"/>
      <c r="F469" s="46"/>
      <c r="G469" s="46"/>
      <c r="H469" s="84"/>
      <c r="I469" s="46"/>
      <c r="J469" s="46"/>
      <c r="K469" s="84"/>
    </row>
    <row r="470" spans="1:11">
      <c r="A470" s="46" t="s">
        <v>551</v>
      </c>
      <c r="B470" s="46" t="s">
        <v>552</v>
      </c>
      <c r="C470" s="46">
        <v>5</v>
      </c>
      <c r="D470" s="46"/>
      <c r="E470" s="46">
        <v>13</v>
      </c>
      <c r="F470" s="46"/>
      <c r="G470" s="46"/>
      <c r="H470" s="84"/>
      <c r="I470" s="46"/>
      <c r="J470" s="46">
        <v>1</v>
      </c>
      <c r="K470" s="84"/>
    </row>
    <row r="471" spans="1:11">
      <c r="A471" s="46" t="s">
        <v>14</v>
      </c>
      <c r="B471" s="46" t="s">
        <v>210</v>
      </c>
      <c r="C471" s="46">
        <v>2</v>
      </c>
      <c r="D471" s="46"/>
      <c r="E471" s="46">
        <v>9</v>
      </c>
      <c r="F471" s="46"/>
      <c r="G471" s="46"/>
      <c r="H471" s="84"/>
      <c r="I471" s="46"/>
      <c r="J471" s="46">
        <v>9</v>
      </c>
      <c r="K471" s="84"/>
    </row>
    <row r="472" spans="1:11">
      <c r="A472" s="46" t="s">
        <v>14</v>
      </c>
      <c r="B472" s="46" t="s">
        <v>209</v>
      </c>
      <c r="C472" s="46">
        <v>3</v>
      </c>
      <c r="D472" s="46"/>
      <c r="E472" s="46">
        <v>8</v>
      </c>
      <c r="F472" s="46"/>
      <c r="G472" s="46"/>
      <c r="H472" s="84"/>
      <c r="I472" s="46">
        <v>2</v>
      </c>
      <c r="J472" s="46">
        <v>5</v>
      </c>
      <c r="K472" s="84"/>
    </row>
    <row r="473" spans="1:11">
      <c r="A473" s="152" t="s">
        <v>296</v>
      </c>
      <c r="B473" s="152"/>
    </row>
    <row r="474" spans="1:11">
      <c r="A474" s="48" t="s">
        <v>0</v>
      </c>
      <c r="B474" s="48" t="s">
        <v>211</v>
      </c>
      <c r="C474" s="48">
        <v>1</v>
      </c>
      <c r="D474" s="48"/>
      <c r="E474" s="48">
        <v>-49</v>
      </c>
      <c r="F474" s="48"/>
      <c r="G474" s="48"/>
      <c r="H474" s="88"/>
      <c r="I474" s="48"/>
      <c r="J474" s="48"/>
      <c r="K474" s="88">
        <v>9</v>
      </c>
    </row>
    <row r="475" spans="1:11">
      <c r="A475" s="48" t="s">
        <v>0</v>
      </c>
      <c r="B475" s="48" t="s">
        <v>623</v>
      </c>
      <c r="C475" s="48"/>
      <c r="D475" s="48"/>
      <c r="E475" s="48">
        <v>-13</v>
      </c>
      <c r="F475" s="48"/>
      <c r="G475" s="48"/>
      <c r="H475" s="88"/>
      <c r="I475" s="48"/>
      <c r="J475" s="48"/>
      <c r="K475" s="88"/>
    </row>
    <row r="476" spans="1:11">
      <c r="A476" s="48" t="s">
        <v>2</v>
      </c>
      <c r="B476" s="48" t="s">
        <v>212</v>
      </c>
      <c r="C476" s="48">
        <v>2</v>
      </c>
      <c r="D476" s="48"/>
      <c r="E476" s="48"/>
      <c r="F476" s="48"/>
      <c r="G476" s="48"/>
      <c r="H476" s="88"/>
      <c r="I476" s="48"/>
      <c r="J476" s="48"/>
      <c r="K476" s="88"/>
    </row>
    <row r="477" spans="1:11">
      <c r="A477" s="48" t="s">
        <v>2</v>
      </c>
      <c r="B477" s="48" t="s">
        <v>213</v>
      </c>
      <c r="C477" s="48"/>
      <c r="D477" s="48">
        <v>1</v>
      </c>
      <c r="E477" s="48"/>
      <c r="F477" s="48"/>
      <c r="G477" s="48"/>
      <c r="H477" s="88"/>
      <c r="I477" s="48"/>
      <c r="J477" s="48"/>
      <c r="K477" s="88"/>
    </row>
    <row r="478" spans="1:11">
      <c r="A478" s="48" t="s">
        <v>2</v>
      </c>
      <c r="B478" s="48" t="s">
        <v>214</v>
      </c>
      <c r="C478" s="48">
        <v>9</v>
      </c>
      <c r="D478" s="48">
        <v>1</v>
      </c>
      <c r="E478" s="48"/>
      <c r="F478" s="48"/>
      <c r="G478" s="48"/>
      <c r="H478" s="88"/>
      <c r="I478" s="48"/>
      <c r="J478" s="48">
        <v>1</v>
      </c>
      <c r="K478" s="88"/>
    </row>
    <row r="479" spans="1:11">
      <c r="A479" s="48" t="s">
        <v>2</v>
      </c>
      <c r="B479" s="48" t="s">
        <v>215</v>
      </c>
      <c r="C479" s="48">
        <v>7</v>
      </c>
      <c r="D479" s="48"/>
      <c r="E479" s="48">
        <v>1</v>
      </c>
      <c r="F479" s="48"/>
      <c r="G479" s="48"/>
      <c r="H479" s="88"/>
      <c r="I479" s="48"/>
      <c r="J479" s="48">
        <v>1</v>
      </c>
      <c r="K479" s="88"/>
    </row>
    <row r="480" spans="1:11">
      <c r="A480" s="48" t="s">
        <v>2</v>
      </c>
      <c r="B480" s="48" t="s">
        <v>598</v>
      </c>
      <c r="C480" s="48"/>
      <c r="D480" s="48"/>
      <c r="E480" s="48"/>
      <c r="F480" s="48"/>
      <c r="G480" s="48"/>
      <c r="H480" s="88"/>
      <c r="I480" s="48"/>
      <c r="J480" s="48"/>
      <c r="K480" s="88"/>
    </row>
    <row r="481" spans="1:11">
      <c r="A481" s="48" t="s">
        <v>2</v>
      </c>
      <c r="B481" s="48" t="s">
        <v>216</v>
      </c>
      <c r="C481" s="48">
        <v>8</v>
      </c>
      <c r="D481" s="48">
        <v>1</v>
      </c>
      <c r="E481" s="48">
        <v>2</v>
      </c>
      <c r="F481" s="48"/>
      <c r="G481" s="48"/>
      <c r="H481" s="88"/>
      <c r="I481" s="48"/>
      <c r="J481" s="48"/>
      <c r="K481" s="88"/>
    </row>
    <row r="482" spans="1:11">
      <c r="A482" s="48" t="s">
        <v>2</v>
      </c>
      <c r="B482" s="48" t="s">
        <v>217</v>
      </c>
      <c r="C482" s="48">
        <v>8</v>
      </c>
      <c r="D482" s="48">
        <v>1</v>
      </c>
      <c r="E482" s="48">
        <v>1</v>
      </c>
      <c r="F482" s="48"/>
      <c r="G482" s="48"/>
      <c r="H482" s="88"/>
      <c r="I482" s="48"/>
      <c r="J482" s="48">
        <v>1</v>
      </c>
      <c r="K482" s="88"/>
    </row>
    <row r="483" spans="1:11">
      <c r="A483" s="48" t="s">
        <v>2</v>
      </c>
      <c r="B483" s="48" t="s">
        <v>218</v>
      </c>
      <c r="C483" s="48">
        <v>4</v>
      </c>
      <c r="D483" s="48"/>
      <c r="E483" s="48">
        <v>1</v>
      </c>
      <c r="F483" s="48"/>
      <c r="G483" s="48"/>
      <c r="H483" s="88"/>
      <c r="I483" s="48"/>
      <c r="J483" s="48">
        <v>1</v>
      </c>
      <c r="K483" s="88"/>
    </row>
    <row r="484" spans="1:11">
      <c r="A484" s="48" t="s">
        <v>2</v>
      </c>
      <c r="B484" s="48" t="s">
        <v>348</v>
      </c>
      <c r="C484" s="48">
        <v>7</v>
      </c>
      <c r="D484" s="48">
        <v>1</v>
      </c>
      <c r="E484" s="48"/>
      <c r="F484" s="48"/>
      <c r="G484" s="48"/>
      <c r="H484" s="88"/>
      <c r="I484" s="48"/>
      <c r="J484" s="48">
        <v>1</v>
      </c>
      <c r="K484" s="88"/>
    </row>
    <row r="485" spans="1:11">
      <c r="A485" s="48" t="s">
        <v>2</v>
      </c>
      <c r="B485" s="48" t="s">
        <v>611</v>
      </c>
      <c r="C485" s="48"/>
      <c r="D485" s="48"/>
      <c r="E485" s="48"/>
      <c r="F485" s="48"/>
      <c r="G485" s="48"/>
      <c r="H485" s="88"/>
      <c r="I485" s="48"/>
      <c r="J485" s="48"/>
      <c r="K485" s="88"/>
    </row>
    <row r="486" spans="1:11">
      <c r="A486" s="48" t="s">
        <v>8</v>
      </c>
      <c r="B486" s="48" t="s">
        <v>444</v>
      </c>
      <c r="C486" s="48"/>
      <c r="D486" s="48">
        <v>1</v>
      </c>
      <c r="E486" s="48"/>
      <c r="F486" s="48"/>
      <c r="G486" s="48"/>
      <c r="H486" s="88"/>
      <c r="I486" s="48"/>
      <c r="J486" s="48"/>
      <c r="K486" s="88"/>
    </row>
    <row r="487" spans="1:11">
      <c r="A487" s="48" t="s">
        <v>8</v>
      </c>
      <c r="B487" s="48" t="s">
        <v>391</v>
      </c>
      <c r="C487" s="48">
        <v>1</v>
      </c>
      <c r="D487" s="48"/>
      <c r="E487" s="48"/>
      <c r="F487" s="48"/>
      <c r="G487" s="48"/>
      <c r="H487" s="88"/>
      <c r="I487" s="48"/>
      <c r="J487" s="48">
        <v>1</v>
      </c>
      <c r="K487" s="88"/>
    </row>
    <row r="488" spans="1:11">
      <c r="A488" s="48" t="s">
        <v>8</v>
      </c>
      <c r="B488" s="48" t="s">
        <v>219</v>
      </c>
      <c r="C488" s="48">
        <v>1</v>
      </c>
      <c r="D488" s="48"/>
      <c r="E488" s="48"/>
      <c r="F488" s="48"/>
      <c r="G488" s="48"/>
      <c r="H488" s="88"/>
      <c r="I488" s="48"/>
      <c r="J488" s="48"/>
      <c r="K488" s="88"/>
    </row>
    <row r="489" spans="1:11">
      <c r="A489" s="48" t="s">
        <v>8</v>
      </c>
      <c r="B489" s="48" t="s">
        <v>443</v>
      </c>
      <c r="C489" s="48">
        <v>1</v>
      </c>
      <c r="D489" s="48"/>
      <c r="E489" s="48"/>
      <c r="F489" s="48"/>
      <c r="G489" s="48"/>
      <c r="H489" s="88"/>
      <c r="I489" s="48"/>
      <c r="J489" s="48"/>
      <c r="K489" s="88"/>
    </row>
    <row r="490" spans="1:11">
      <c r="A490" s="48" t="s">
        <v>8</v>
      </c>
      <c r="B490" s="48" t="s">
        <v>491</v>
      </c>
      <c r="C490" s="48">
        <v>1</v>
      </c>
      <c r="D490" s="48"/>
      <c r="E490" s="48"/>
      <c r="F490" s="48"/>
      <c r="G490" s="48"/>
      <c r="H490" s="88"/>
      <c r="I490" s="48"/>
      <c r="J490" s="48"/>
      <c r="K490" s="88"/>
    </row>
    <row r="491" spans="1:11">
      <c r="A491" s="48" t="s">
        <v>8</v>
      </c>
      <c r="B491" s="48" t="s">
        <v>220</v>
      </c>
      <c r="C491" s="48">
        <v>7</v>
      </c>
      <c r="D491" s="48">
        <v>1</v>
      </c>
      <c r="E491" s="48">
        <v>1</v>
      </c>
      <c r="F491" s="48"/>
      <c r="G491" s="48"/>
      <c r="H491" s="88"/>
      <c r="I491" s="48"/>
      <c r="J491" s="48">
        <v>1</v>
      </c>
      <c r="K491" s="88"/>
    </row>
    <row r="492" spans="1:11">
      <c r="A492" s="48" t="s">
        <v>8</v>
      </c>
      <c r="B492" s="48" t="s">
        <v>622</v>
      </c>
      <c r="C492" s="48"/>
      <c r="D492" s="48"/>
      <c r="E492" s="48"/>
      <c r="F492" s="48"/>
      <c r="G492" s="48"/>
      <c r="H492" s="88"/>
      <c r="I492" s="48"/>
      <c r="J492" s="48"/>
      <c r="K492" s="88"/>
    </row>
    <row r="493" spans="1:11">
      <c r="A493" s="48" t="s">
        <v>8</v>
      </c>
      <c r="B493" s="48" t="s">
        <v>546</v>
      </c>
      <c r="C493" s="48"/>
      <c r="D493" s="48"/>
      <c r="E493" s="48"/>
      <c r="F493" s="48"/>
      <c r="G493" s="48"/>
      <c r="H493" s="88"/>
      <c r="I493" s="48"/>
      <c r="J493" s="48"/>
      <c r="K493" s="88"/>
    </row>
    <row r="494" spans="1:11">
      <c r="A494" s="48" t="s">
        <v>8</v>
      </c>
      <c r="B494" s="48" t="s">
        <v>221</v>
      </c>
      <c r="C494" s="48">
        <v>7</v>
      </c>
      <c r="D494" s="48"/>
      <c r="E494" s="48"/>
      <c r="F494" s="48"/>
      <c r="G494" s="48"/>
      <c r="H494" s="88"/>
      <c r="I494" s="48"/>
      <c r="J494" s="48"/>
      <c r="K494" s="88"/>
    </row>
    <row r="495" spans="1:11">
      <c r="A495" s="48" t="s">
        <v>8</v>
      </c>
      <c r="B495" s="48" t="s">
        <v>347</v>
      </c>
      <c r="C495" s="48">
        <v>1</v>
      </c>
      <c r="D495" s="48"/>
      <c r="E495" s="48">
        <v>2</v>
      </c>
      <c r="F495" s="48"/>
      <c r="G495" s="48"/>
      <c r="H495" s="88"/>
      <c r="I495" s="48"/>
      <c r="J495" s="48"/>
      <c r="K495" s="88"/>
    </row>
    <row r="496" spans="1:11">
      <c r="A496" s="48" t="s">
        <v>8</v>
      </c>
      <c r="B496" s="48" t="s">
        <v>557</v>
      </c>
      <c r="C496" s="48"/>
      <c r="D496" s="48"/>
      <c r="E496" s="48"/>
      <c r="F496" s="48"/>
      <c r="G496" s="48"/>
      <c r="H496" s="88"/>
      <c r="I496" s="48"/>
      <c r="J496" s="48"/>
      <c r="K496" s="88"/>
    </row>
    <row r="497" spans="1:11">
      <c r="A497" s="48" t="s">
        <v>8</v>
      </c>
      <c r="B497" s="48" t="s">
        <v>69</v>
      </c>
      <c r="C497" s="48"/>
      <c r="D497" s="48"/>
      <c r="E497" s="48"/>
      <c r="F497" s="48"/>
      <c r="G497" s="48"/>
      <c r="H497" s="88"/>
      <c r="I497" s="48"/>
      <c r="J497" s="48"/>
      <c r="K497" s="88"/>
    </row>
    <row r="498" spans="1:11">
      <c r="A498" s="48" t="s">
        <v>8</v>
      </c>
      <c r="B498" s="48" t="s">
        <v>222</v>
      </c>
      <c r="C498" s="48">
        <v>3</v>
      </c>
      <c r="D498" s="48">
        <v>1</v>
      </c>
      <c r="E498" s="48">
        <v>5</v>
      </c>
      <c r="F498" s="48"/>
      <c r="G498" s="48"/>
      <c r="H498" s="88"/>
      <c r="I498" s="48"/>
      <c r="J498" s="48"/>
      <c r="K498" s="88"/>
    </row>
    <row r="499" spans="1:11">
      <c r="A499" s="48" t="s">
        <v>8</v>
      </c>
      <c r="B499" s="48" t="s">
        <v>442</v>
      </c>
      <c r="C499" s="48">
        <v>3</v>
      </c>
      <c r="D499" s="48"/>
      <c r="E499" s="48">
        <v>1</v>
      </c>
      <c r="F499" s="48"/>
      <c r="G499" s="48"/>
      <c r="H499" s="88"/>
      <c r="I499" s="48"/>
      <c r="J499" s="48"/>
      <c r="K499" s="88"/>
    </row>
    <row r="500" spans="1:11">
      <c r="A500" s="48" t="s">
        <v>14</v>
      </c>
      <c r="B500" s="48" t="s">
        <v>223</v>
      </c>
      <c r="C500" s="48">
        <v>8</v>
      </c>
      <c r="D500" s="48">
        <v>1</v>
      </c>
      <c r="E500" s="48">
        <v>12</v>
      </c>
      <c r="F500" s="48" t="s">
        <v>429</v>
      </c>
      <c r="G500" s="48"/>
      <c r="H500" s="88"/>
      <c r="I500" s="48">
        <v>3</v>
      </c>
      <c r="J500" s="48">
        <v>4</v>
      </c>
      <c r="K500" s="88"/>
    </row>
    <row r="501" spans="1:11">
      <c r="A501" s="48" t="s">
        <v>14</v>
      </c>
      <c r="B501" s="48" t="s">
        <v>224</v>
      </c>
      <c r="C501" s="48">
        <v>6</v>
      </c>
      <c r="D501" s="48"/>
      <c r="E501" s="48">
        <v>9</v>
      </c>
      <c r="F501" s="48"/>
      <c r="G501" s="48"/>
      <c r="H501" s="88"/>
      <c r="I501" s="48"/>
      <c r="J501" s="48">
        <v>3</v>
      </c>
      <c r="K501" s="88"/>
    </row>
    <row r="502" spans="1:11">
      <c r="A502" s="48" t="s">
        <v>14</v>
      </c>
      <c r="B502" s="48" t="s">
        <v>58</v>
      </c>
      <c r="C502" s="48"/>
      <c r="D502" s="48">
        <v>1</v>
      </c>
      <c r="E502" s="48">
        <v>1</v>
      </c>
      <c r="F502" s="48"/>
      <c r="G502" s="48"/>
      <c r="H502" s="88">
        <v>1</v>
      </c>
      <c r="I502" s="48"/>
      <c r="J502" s="48"/>
      <c r="K502" s="88"/>
    </row>
    <row r="503" spans="1:11">
      <c r="A503" s="48" t="s">
        <v>14</v>
      </c>
      <c r="B503" s="48" t="s">
        <v>392</v>
      </c>
      <c r="C503" s="48">
        <v>4</v>
      </c>
      <c r="D503" s="48"/>
      <c r="E503" s="48">
        <v>5</v>
      </c>
      <c r="F503" s="48"/>
      <c r="G503" s="48"/>
      <c r="H503" s="88"/>
      <c r="I503" s="48"/>
      <c r="J503" s="48">
        <v>3</v>
      </c>
      <c r="K503" s="88"/>
    </row>
    <row r="504" spans="1:11">
      <c r="A504" s="48" t="s">
        <v>14</v>
      </c>
      <c r="B504" s="48" t="s">
        <v>168</v>
      </c>
      <c r="C504" s="48">
        <v>1</v>
      </c>
      <c r="D504" s="48"/>
      <c r="E504" s="48"/>
      <c r="F504" s="48"/>
      <c r="G504" s="48"/>
      <c r="H504" s="88"/>
      <c r="I504" s="48"/>
      <c r="J504" s="48"/>
      <c r="K504" s="88"/>
    </row>
    <row r="505" spans="1:11">
      <c r="A505" s="48" t="s">
        <v>14</v>
      </c>
      <c r="B505" s="48" t="s">
        <v>390</v>
      </c>
      <c r="C505" s="48">
        <v>3</v>
      </c>
      <c r="D505" s="48"/>
      <c r="E505" s="48">
        <v>2</v>
      </c>
      <c r="F505" s="48"/>
      <c r="G505" s="48"/>
      <c r="H505" s="88"/>
      <c r="I505" s="48">
        <v>1</v>
      </c>
      <c r="J505" s="48">
        <v>2</v>
      </c>
      <c r="K505" s="88"/>
    </row>
    <row r="506" spans="1:11">
      <c r="A506" s="48" t="s">
        <v>14</v>
      </c>
      <c r="B506" s="48" t="s">
        <v>346</v>
      </c>
      <c r="C506" s="48">
        <v>2</v>
      </c>
      <c r="D506" s="48"/>
      <c r="E506" s="48">
        <v>3</v>
      </c>
      <c r="F506" s="48"/>
      <c r="G506" s="48"/>
      <c r="H506" s="88"/>
      <c r="I506" s="48"/>
      <c r="J506" s="48"/>
      <c r="K506" s="88"/>
    </row>
    <row r="507" spans="1:11">
      <c r="A507" s="153" t="s">
        <v>297</v>
      </c>
      <c r="B507" s="153"/>
    </row>
    <row r="508" spans="1:11">
      <c r="A508" s="50" t="s">
        <v>0</v>
      </c>
      <c r="B508" s="50" t="s">
        <v>467</v>
      </c>
      <c r="C508" s="50">
        <v>3</v>
      </c>
      <c r="D508" s="50"/>
      <c r="E508" s="50">
        <v>-55</v>
      </c>
      <c r="F508" s="50"/>
      <c r="G508" s="50">
        <v>2</v>
      </c>
      <c r="H508" s="50"/>
      <c r="I508" s="50"/>
      <c r="J508" s="50"/>
      <c r="K508" s="50">
        <v>5</v>
      </c>
    </row>
    <row r="509" spans="1:11">
      <c r="A509" s="50" t="s">
        <v>0</v>
      </c>
      <c r="B509" s="50" t="s">
        <v>389</v>
      </c>
      <c r="C509" s="50"/>
      <c r="D509" s="50"/>
      <c r="E509" s="50">
        <v>-11</v>
      </c>
      <c r="F509" s="50"/>
      <c r="G509" s="50"/>
      <c r="H509" s="89"/>
      <c r="I509" s="50"/>
      <c r="J509" s="50"/>
      <c r="K509" s="89"/>
    </row>
    <row r="510" spans="1:11">
      <c r="A510" s="50" t="s">
        <v>0</v>
      </c>
      <c r="B510" s="50" t="s">
        <v>225</v>
      </c>
      <c r="C510" s="50">
        <v>1</v>
      </c>
      <c r="D510" s="50"/>
      <c r="E510" s="50">
        <v>-6</v>
      </c>
      <c r="F510" s="50">
        <v>1</v>
      </c>
      <c r="G510" s="50"/>
      <c r="H510" s="90"/>
      <c r="I510" s="50"/>
      <c r="J510" s="50"/>
      <c r="K510" s="90"/>
    </row>
    <row r="511" spans="1:11">
      <c r="A511" s="50" t="s">
        <v>2</v>
      </c>
      <c r="B511" s="50" t="s">
        <v>388</v>
      </c>
      <c r="C511" s="50"/>
      <c r="D511" s="50"/>
      <c r="E511" s="50"/>
      <c r="F511" s="50"/>
      <c r="G511" s="50"/>
      <c r="H511" s="90"/>
      <c r="I511" s="50"/>
      <c r="J511" s="50"/>
      <c r="K511" s="90"/>
    </row>
    <row r="512" spans="1:11">
      <c r="A512" s="50" t="s">
        <v>2</v>
      </c>
      <c r="B512" s="50" t="s">
        <v>468</v>
      </c>
      <c r="C512" s="50">
        <v>6</v>
      </c>
      <c r="D512" s="50">
        <v>1</v>
      </c>
      <c r="E512" s="50"/>
      <c r="F512" s="50"/>
      <c r="G512" s="50"/>
      <c r="H512" s="90"/>
      <c r="I512" s="50"/>
      <c r="J512" s="50">
        <v>1</v>
      </c>
      <c r="K512" s="90"/>
    </row>
    <row r="513" spans="1:11">
      <c r="A513" s="50" t="s">
        <v>2</v>
      </c>
      <c r="B513" s="50" t="s">
        <v>32</v>
      </c>
      <c r="C513" s="50">
        <v>5</v>
      </c>
      <c r="D513" s="50"/>
      <c r="E513" s="50"/>
      <c r="F513" s="50"/>
      <c r="G513" s="50"/>
      <c r="H513" s="90"/>
      <c r="I513" s="50"/>
      <c r="J513" s="50"/>
      <c r="K513" s="90"/>
    </row>
    <row r="514" spans="1:11">
      <c r="A514" s="50" t="s">
        <v>2</v>
      </c>
      <c r="B514" s="50" t="s">
        <v>445</v>
      </c>
      <c r="C514" s="50">
        <v>3</v>
      </c>
      <c r="D514" s="50"/>
      <c r="E514" s="50"/>
      <c r="F514" s="50"/>
      <c r="G514" s="50"/>
      <c r="H514" s="90"/>
      <c r="I514" s="50"/>
      <c r="J514" s="50"/>
      <c r="K514" s="90"/>
    </row>
    <row r="515" spans="1:11">
      <c r="A515" s="50" t="s">
        <v>2</v>
      </c>
      <c r="B515" s="50" t="s">
        <v>396</v>
      </c>
      <c r="C515" s="50">
        <v>3</v>
      </c>
      <c r="D515" s="50">
        <v>1</v>
      </c>
      <c r="E515" s="50"/>
      <c r="F515" s="50">
        <v>1</v>
      </c>
      <c r="G515" s="50"/>
      <c r="H515" s="90"/>
      <c r="I515" s="50"/>
      <c r="J515" s="50"/>
      <c r="K515" s="90"/>
    </row>
    <row r="516" spans="1:11">
      <c r="A516" s="50" t="s">
        <v>2</v>
      </c>
      <c r="B516" s="50" t="s">
        <v>226</v>
      </c>
      <c r="C516" s="50">
        <v>9</v>
      </c>
      <c r="D516" s="50"/>
      <c r="E516" s="50"/>
      <c r="F516" s="50"/>
      <c r="G516" s="50"/>
      <c r="H516" s="90"/>
      <c r="I516" s="50"/>
      <c r="J516" s="50"/>
      <c r="K516" s="90"/>
    </row>
    <row r="517" spans="1:11">
      <c r="A517" s="50" t="s">
        <v>2</v>
      </c>
      <c r="B517" s="50" t="s">
        <v>469</v>
      </c>
      <c r="C517" s="50">
        <v>4</v>
      </c>
      <c r="D517" s="50"/>
      <c r="E517" s="50">
        <v>1</v>
      </c>
      <c r="F517" s="50">
        <v>1</v>
      </c>
      <c r="G517" s="50"/>
      <c r="H517" s="90"/>
      <c r="I517" s="50"/>
      <c r="J517" s="50">
        <v>2</v>
      </c>
      <c r="K517" s="90"/>
    </row>
    <row r="518" spans="1:11">
      <c r="A518" s="50" t="s">
        <v>2</v>
      </c>
      <c r="B518" s="50" t="s">
        <v>89</v>
      </c>
      <c r="C518" s="50">
        <v>1</v>
      </c>
      <c r="D518" s="50"/>
      <c r="E518" s="50"/>
      <c r="F518" s="50">
        <v>1</v>
      </c>
      <c r="G518" s="50"/>
      <c r="H518" s="90"/>
      <c r="I518" s="50"/>
      <c r="J518" s="50"/>
      <c r="K518" s="90"/>
    </row>
    <row r="519" spans="1:11">
      <c r="A519" s="50" t="s">
        <v>2</v>
      </c>
      <c r="B519" s="50" t="s">
        <v>470</v>
      </c>
      <c r="C519" s="50">
        <v>1</v>
      </c>
      <c r="D519" s="50"/>
      <c r="E519" s="50">
        <v>1</v>
      </c>
      <c r="F519" s="50"/>
      <c r="G519" s="50"/>
      <c r="H519" s="90"/>
      <c r="I519" s="50"/>
      <c r="J519" s="50"/>
      <c r="K519" s="90"/>
    </row>
    <row r="520" spans="1:11">
      <c r="A520" s="50" t="s">
        <v>2</v>
      </c>
      <c r="B520" s="50" t="s">
        <v>352</v>
      </c>
      <c r="C520" s="50">
        <v>3</v>
      </c>
      <c r="D520" s="50"/>
      <c r="E520" s="50"/>
      <c r="F520" s="50"/>
      <c r="G520" s="50"/>
      <c r="H520" s="90"/>
      <c r="I520" s="50"/>
      <c r="J520" s="50"/>
      <c r="K520" s="90"/>
    </row>
    <row r="521" spans="1:11">
      <c r="A521" s="50" t="s">
        <v>2</v>
      </c>
      <c r="B521" s="50" t="s">
        <v>446</v>
      </c>
      <c r="C521" s="50"/>
      <c r="D521" s="50"/>
      <c r="E521" s="50"/>
      <c r="F521" s="50">
        <v>1</v>
      </c>
      <c r="G521" s="50"/>
      <c r="H521" s="90"/>
      <c r="I521" s="50"/>
      <c r="J521" s="50"/>
      <c r="K521" s="90"/>
    </row>
    <row r="522" spans="1:11">
      <c r="A522" s="50" t="s">
        <v>2</v>
      </c>
      <c r="B522" s="50" t="s">
        <v>351</v>
      </c>
      <c r="C522" s="50">
        <v>3</v>
      </c>
      <c r="D522" s="50"/>
      <c r="E522" s="50"/>
      <c r="F522" s="50"/>
      <c r="G522" s="50"/>
      <c r="H522" s="90"/>
      <c r="I522" s="50"/>
      <c r="J522" s="50"/>
      <c r="K522" s="90"/>
    </row>
    <row r="523" spans="1:11">
      <c r="A523" s="50" t="s">
        <v>2</v>
      </c>
      <c r="B523" s="50" t="s">
        <v>227</v>
      </c>
      <c r="C523" s="50">
        <v>1</v>
      </c>
      <c r="D523" s="50"/>
      <c r="E523" s="50"/>
      <c r="F523" s="50"/>
      <c r="G523" s="50"/>
      <c r="H523" s="90"/>
      <c r="I523" s="50"/>
      <c r="J523" s="50"/>
      <c r="K523" s="90"/>
    </row>
    <row r="524" spans="1:11">
      <c r="A524" s="50" t="s">
        <v>2</v>
      </c>
      <c r="B524" s="50" t="s">
        <v>228</v>
      </c>
      <c r="C524" s="50"/>
      <c r="D524" s="50"/>
      <c r="E524" s="50"/>
      <c r="F524" s="50"/>
      <c r="G524" s="50"/>
      <c r="H524" s="90"/>
      <c r="I524" s="50"/>
      <c r="J524" s="50"/>
      <c r="K524" s="90"/>
    </row>
    <row r="525" spans="1:11">
      <c r="A525" s="50" t="s">
        <v>2</v>
      </c>
      <c r="B525" s="50" t="s">
        <v>229</v>
      </c>
      <c r="C525" s="50">
        <v>2</v>
      </c>
      <c r="D525" s="50"/>
      <c r="E525" s="50"/>
      <c r="F525" s="50"/>
      <c r="G525" s="50"/>
      <c r="H525" s="90"/>
      <c r="I525" s="50"/>
      <c r="J525" s="50"/>
      <c r="K525" s="90"/>
    </row>
    <row r="526" spans="1:11">
      <c r="A526" s="50" t="s">
        <v>8</v>
      </c>
      <c r="B526" s="50" t="s">
        <v>369</v>
      </c>
      <c r="C526" s="50">
        <v>3</v>
      </c>
      <c r="D526" s="50"/>
      <c r="E526" s="50">
        <v>1</v>
      </c>
      <c r="F526" s="50"/>
      <c r="G526" s="50"/>
      <c r="H526" s="90"/>
      <c r="I526" s="50"/>
      <c r="J526" s="50"/>
      <c r="K526" s="90"/>
    </row>
    <row r="527" spans="1:11">
      <c r="A527" s="50" t="s">
        <v>8</v>
      </c>
      <c r="B527" s="50" t="s">
        <v>246</v>
      </c>
      <c r="C527" s="50"/>
      <c r="D527" s="50"/>
      <c r="E527" s="50"/>
      <c r="F527" s="50"/>
      <c r="G527" s="50"/>
      <c r="H527" s="90"/>
      <c r="I527" s="50"/>
      <c r="J527" s="50"/>
      <c r="K527" s="90"/>
    </row>
    <row r="528" spans="1:11">
      <c r="A528" s="50" t="s">
        <v>8</v>
      </c>
      <c r="B528" s="50" t="s">
        <v>345</v>
      </c>
      <c r="C528" s="50"/>
      <c r="D528" s="50"/>
      <c r="E528" s="50"/>
      <c r="F528" s="50"/>
      <c r="G528" s="50"/>
      <c r="H528" s="90"/>
      <c r="I528" s="50"/>
      <c r="J528" s="50"/>
      <c r="K528" s="90"/>
    </row>
    <row r="529" spans="1:11">
      <c r="A529" s="50" t="s">
        <v>8</v>
      </c>
      <c r="B529" s="50" t="s">
        <v>230</v>
      </c>
      <c r="C529" s="50">
        <v>3</v>
      </c>
      <c r="D529" s="50"/>
      <c r="E529" s="50"/>
      <c r="F529" s="50"/>
      <c r="G529" s="50"/>
      <c r="H529" s="90"/>
      <c r="I529" s="50"/>
      <c r="J529" s="50">
        <v>4</v>
      </c>
      <c r="K529" s="90"/>
    </row>
    <row r="530" spans="1:11">
      <c r="A530" s="50" t="s">
        <v>8</v>
      </c>
      <c r="B530" s="50" t="s">
        <v>231</v>
      </c>
      <c r="C530" s="50">
        <v>2</v>
      </c>
      <c r="D530" s="50"/>
      <c r="E530" s="50"/>
      <c r="F530" s="50"/>
      <c r="G530" s="50"/>
      <c r="H530" s="90"/>
      <c r="I530" s="50"/>
      <c r="J530" s="50">
        <v>1</v>
      </c>
      <c r="K530" s="90"/>
    </row>
    <row r="531" spans="1:11">
      <c r="A531" s="50" t="s">
        <v>8</v>
      </c>
      <c r="B531" s="50" t="s">
        <v>232</v>
      </c>
      <c r="C531" s="50">
        <v>8</v>
      </c>
      <c r="D531" s="50">
        <v>1</v>
      </c>
      <c r="E531" s="50"/>
      <c r="F531" s="50"/>
      <c r="G531" s="50"/>
      <c r="H531" s="90"/>
      <c r="I531" s="50"/>
      <c r="J531" s="50">
        <v>1</v>
      </c>
      <c r="K531" s="90"/>
    </row>
    <row r="532" spans="1:11">
      <c r="A532" s="50" t="s">
        <v>8</v>
      </c>
      <c r="B532" s="50" t="s">
        <v>505</v>
      </c>
      <c r="C532" s="50">
        <v>3</v>
      </c>
      <c r="D532" s="50"/>
      <c r="E532" s="50"/>
      <c r="F532" s="50"/>
      <c r="G532" s="50"/>
      <c r="H532" s="90"/>
      <c r="I532" s="50"/>
      <c r="J532" s="50">
        <v>2</v>
      </c>
      <c r="K532" s="90"/>
    </row>
    <row r="533" spans="1:11">
      <c r="A533" s="50" t="s">
        <v>8</v>
      </c>
      <c r="B533" s="50" t="s">
        <v>233</v>
      </c>
      <c r="C533" s="50">
        <v>5</v>
      </c>
      <c r="D533" s="50"/>
      <c r="E533" s="50">
        <v>1</v>
      </c>
      <c r="F533" s="50"/>
      <c r="G533" s="50"/>
      <c r="H533" s="90"/>
      <c r="I533" s="50"/>
      <c r="J533" s="50"/>
      <c r="K533" s="90"/>
    </row>
    <row r="534" spans="1:11">
      <c r="A534" s="50" t="s">
        <v>8</v>
      </c>
      <c r="B534" s="50" t="s">
        <v>387</v>
      </c>
      <c r="C534" s="50">
        <v>1</v>
      </c>
      <c r="D534" s="50"/>
      <c r="E534" s="50">
        <v>1</v>
      </c>
      <c r="F534" s="50"/>
      <c r="G534" s="50"/>
      <c r="H534" s="90"/>
      <c r="I534" s="50"/>
      <c r="J534" s="50"/>
      <c r="K534" s="90"/>
    </row>
    <row r="535" spans="1:11">
      <c r="A535" s="50" t="s">
        <v>14</v>
      </c>
      <c r="B535" s="50" t="s">
        <v>234</v>
      </c>
      <c r="C535" s="50"/>
      <c r="D535" s="50"/>
      <c r="E535" s="50"/>
      <c r="F535" s="50"/>
      <c r="G535" s="50"/>
      <c r="H535" s="90"/>
      <c r="I535" s="50"/>
      <c r="J535" s="50"/>
      <c r="K535" s="90"/>
    </row>
    <row r="536" spans="1:11">
      <c r="A536" s="50" t="s">
        <v>14</v>
      </c>
      <c r="B536" s="50" t="s">
        <v>471</v>
      </c>
      <c r="C536" s="50">
        <v>11</v>
      </c>
      <c r="D536" s="50">
        <v>1</v>
      </c>
      <c r="E536" s="50">
        <v>16</v>
      </c>
      <c r="F536" s="50"/>
      <c r="G536" s="50"/>
      <c r="H536" s="90"/>
      <c r="I536" s="50">
        <v>6</v>
      </c>
      <c r="J536" s="50">
        <v>4</v>
      </c>
      <c r="K536" s="90"/>
    </row>
    <row r="537" spans="1:11">
      <c r="A537" s="50" t="s">
        <v>14</v>
      </c>
      <c r="B537" s="50" t="s">
        <v>238</v>
      </c>
      <c r="C537" s="50">
        <v>1</v>
      </c>
      <c r="D537" s="50"/>
      <c r="E537" s="50"/>
      <c r="F537" s="50"/>
      <c r="G537" s="50"/>
      <c r="H537" s="90"/>
      <c r="I537" s="50"/>
      <c r="J537" s="50"/>
      <c r="K537" s="90"/>
    </row>
    <row r="538" spans="1:11">
      <c r="A538" s="50" t="s">
        <v>14</v>
      </c>
      <c r="B538" s="50" t="s">
        <v>140</v>
      </c>
      <c r="C538" s="50"/>
      <c r="D538" s="50"/>
      <c r="E538" s="50">
        <v>1</v>
      </c>
      <c r="F538" s="50"/>
      <c r="G538" s="50"/>
      <c r="H538" s="90">
        <v>1</v>
      </c>
      <c r="I538" s="50"/>
      <c r="J538" s="50"/>
      <c r="K538" s="90"/>
    </row>
    <row r="539" spans="1:11">
      <c r="A539" s="50" t="s">
        <v>14</v>
      </c>
      <c r="B539" s="50" t="s">
        <v>98</v>
      </c>
      <c r="C539" s="50">
        <v>4</v>
      </c>
      <c r="D539" s="50"/>
      <c r="E539" s="50">
        <v>7</v>
      </c>
      <c r="F539" s="50"/>
      <c r="G539" s="50"/>
      <c r="H539" s="90"/>
      <c r="I539" s="50"/>
      <c r="J539" s="50">
        <v>3</v>
      </c>
      <c r="K539" s="90"/>
    </row>
    <row r="540" spans="1:11">
      <c r="A540" s="50" t="s">
        <v>14</v>
      </c>
      <c r="B540" s="50" t="s">
        <v>577</v>
      </c>
      <c r="C540" s="50"/>
      <c r="D540" s="50"/>
      <c r="E540" s="50"/>
      <c r="F540" s="50"/>
      <c r="G540" s="50"/>
      <c r="H540" s="90"/>
      <c r="I540" s="50"/>
      <c r="J540" s="50"/>
      <c r="K540" s="90"/>
    </row>
    <row r="541" spans="1:11">
      <c r="A541" s="50" t="s">
        <v>14</v>
      </c>
      <c r="B541" s="50" t="s">
        <v>235</v>
      </c>
      <c r="C541" s="50">
        <v>1</v>
      </c>
      <c r="D541" s="50"/>
      <c r="E541" s="50"/>
      <c r="F541" s="50"/>
      <c r="G541" s="50"/>
      <c r="H541" s="90"/>
      <c r="I541" s="50"/>
      <c r="J541" s="50"/>
      <c r="K541" s="90"/>
    </row>
    <row r="542" spans="1:11">
      <c r="A542" s="50" t="s">
        <v>14</v>
      </c>
      <c r="B542" s="50" t="s">
        <v>236</v>
      </c>
      <c r="C542" s="50"/>
      <c r="D542" s="50"/>
      <c r="E542" s="50"/>
      <c r="F542" s="50"/>
      <c r="G542" s="50"/>
      <c r="H542" s="90"/>
      <c r="I542" s="50"/>
      <c r="J542" s="50"/>
      <c r="K542" s="90"/>
    </row>
    <row r="543" spans="1:11">
      <c r="A543" s="50" t="s">
        <v>14</v>
      </c>
      <c r="B543" s="50" t="s">
        <v>612</v>
      </c>
      <c r="C543" s="50"/>
      <c r="D543" s="50"/>
      <c r="E543" s="50"/>
      <c r="F543" s="50"/>
      <c r="G543" s="50"/>
      <c r="H543" s="90"/>
      <c r="I543" s="50"/>
      <c r="J543" s="50"/>
      <c r="K543" s="90"/>
    </row>
    <row r="544" spans="1:11">
      <c r="A544" s="50" t="s">
        <v>14</v>
      </c>
      <c r="B544" s="50" t="s">
        <v>196</v>
      </c>
      <c r="C544" s="50">
        <v>1</v>
      </c>
      <c r="D544" s="50"/>
      <c r="E544" s="50">
        <v>4</v>
      </c>
      <c r="F544" s="50"/>
      <c r="G544" s="50"/>
      <c r="H544" s="90"/>
      <c r="I544" s="50"/>
      <c r="J544" s="50">
        <v>3</v>
      </c>
      <c r="K544" s="90"/>
    </row>
    <row r="545" spans="1:11">
      <c r="A545" s="50" t="s">
        <v>14</v>
      </c>
      <c r="B545" s="50" t="s">
        <v>237</v>
      </c>
      <c r="C545" s="50">
        <v>10</v>
      </c>
      <c r="D545" s="50">
        <v>1</v>
      </c>
      <c r="E545" s="50">
        <v>9</v>
      </c>
      <c r="F545" s="50"/>
      <c r="G545" s="50"/>
      <c r="H545" s="90"/>
      <c r="I545" s="50">
        <v>1</v>
      </c>
      <c r="J545" s="50">
        <v>1</v>
      </c>
      <c r="K545" s="90"/>
    </row>
    <row r="546" spans="1:11">
      <c r="A546" s="145" t="s">
        <v>298</v>
      </c>
      <c r="B546" s="145"/>
    </row>
    <row r="547" spans="1:11">
      <c r="A547" s="52" t="s">
        <v>0</v>
      </c>
      <c r="B547" s="52" t="s">
        <v>547</v>
      </c>
      <c r="C547" s="52">
        <v>1</v>
      </c>
      <c r="D547" s="52"/>
      <c r="E547" s="52">
        <v>-1</v>
      </c>
      <c r="F547" s="52"/>
      <c r="G547" s="52"/>
      <c r="H547" s="52"/>
      <c r="I547" s="52"/>
      <c r="J547" s="52"/>
      <c r="K547" s="52">
        <v>1</v>
      </c>
    </row>
    <row r="548" spans="1:11">
      <c r="A548" s="52" t="s">
        <v>0</v>
      </c>
      <c r="B548" s="52" t="s">
        <v>239</v>
      </c>
      <c r="C548" s="52">
        <v>3</v>
      </c>
      <c r="D548" s="52"/>
      <c r="E548" s="52">
        <v>-47</v>
      </c>
      <c r="F548" s="52"/>
      <c r="G548" s="52">
        <v>1</v>
      </c>
      <c r="H548" s="91"/>
      <c r="I548" s="52"/>
      <c r="J548" s="52"/>
      <c r="K548" s="91">
        <v>8</v>
      </c>
    </row>
    <row r="549" spans="1:11">
      <c r="A549" s="52" t="s">
        <v>2</v>
      </c>
      <c r="B549" s="52" t="s">
        <v>386</v>
      </c>
      <c r="C549" s="52">
        <v>8</v>
      </c>
      <c r="D549" s="52"/>
      <c r="E549" s="52"/>
      <c r="F549" s="52"/>
      <c r="G549" s="52"/>
      <c r="H549" s="91"/>
      <c r="I549" s="52"/>
      <c r="J549" s="52">
        <v>1</v>
      </c>
      <c r="K549" s="91"/>
    </row>
    <row r="550" spans="1:11">
      <c r="A550" s="52" t="s">
        <v>2</v>
      </c>
      <c r="B550" s="52" t="s">
        <v>240</v>
      </c>
      <c r="C550" s="52">
        <v>3</v>
      </c>
      <c r="D550" s="52"/>
      <c r="E550" s="52">
        <v>2</v>
      </c>
      <c r="F550" s="52"/>
      <c r="G550" s="52"/>
      <c r="H550" s="91"/>
      <c r="I550" s="52"/>
      <c r="J550" s="52"/>
      <c r="K550" s="91"/>
    </row>
    <row r="551" spans="1:11">
      <c r="A551" s="52" t="s">
        <v>2</v>
      </c>
      <c r="B551" s="52" t="s">
        <v>241</v>
      </c>
      <c r="C551" s="52">
        <v>6</v>
      </c>
      <c r="D551" s="52"/>
      <c r="E551" s="52"/>
      <c r="F551" s="52"/>
      <c r="G551" s="52"/>
      <c r="H551" s="91"/>
      <c r="I551" s="52"/>
      <c r="J551" s="52">
        <v>3</v>
      </c>
      <c r="K551" s="91"/>
    </row>
    <row r="552" spans="1:11">
      <c r="A552" s="52" t="s">
        <v>2</v>
      </c>
      <c r="B552" s="52" t="s">
        <v>242</v>
      </c>
      <c r="C552" s="52">
        <v>11</v>
      </c>
      <c r="D552" s="52"/>
      <c r="E552" s="52">
        <v>2</v>
      </c>
      <c r="F552" s="52"/>
      <c r="G552" s="52"/>
      <c r="H552" s="91"/>
      <c r="I552" s="52"/>
      <c r="J552" s="52"/>
      <c r="K552" s="91"/>
    </row>
    <row r="553" spans="1:11">
      <c r="A553" s="52" t="s">
        <v>2</v>
      </c>
      <c r="B553" s="52" t="s">
        <v>513</v>
      </c>
      <c r="C553" s="52">
        <v>6</v>
      </c>
      <c r="D553" s="52"/>
      <c r="E553" s="52"/>
      <c r="F553" s="52"/>
      <c r="G553" s="52"/>
      <c r="H553" s="91"/>
      <c r="I553" s="52"/>
      <c r="J553" s="52">
        <v>1</v>
      </c>
      <c r="K553" s="91"/>
    </row>
    <row r="554" spans="1:11">
      <c r="A554" s="52" t="s">
        <v>2</v>
      </c>
      <c r="B554" s="52" t="s">
        <v>484</v>
      </c>
      <c r="C554" s="52">
        <v>1</v>
      </c>
      <c r="D554" s="52"/>
      <c r="E554" s="52"/>
      <c r="F554" s="52"/>
      <c r="G554" s="52"/>
      <c r="H554" s="91"/>
      <c r="I554" s="52"/>
      <c r="J554" s="52"/>
      <c r="K554" s="91"/>
    </row>
    <row r="555" spans="1:11">
      <c r="A555" s="52" t="s">
        <v>2</v>
      </c>
      <c r="B555" s="52" t="s">
        <v>243</v>
      </c>
      <c r="C555" s="52">
        <v>5</v>
      </c>
      <c r="D555" s="52"/>
      <c r="E555" s="52">
        <v>1</v>
      </c>
      <c r="F555" s="52"/>
      <c r="G555" s="52"/>
      <c r="H555" s="91"/>
      <c r="I555" s="52"/>
      <c r="J555" s="52"/>
      <c r="K555" s="91"/>
    </row>
    <row r="556" spans="1:11">
      <c r="A556" s="52" t="s">
        <v>2</v>
      </c>
      <c r="B556" s="52" t="s">
        <v>258</v>
      </c>
      <c r="C556" s="52">
        <v>1</v>
      </c>
      <c r="D556" s="52"/>
      <c r="E556" s="52"/>
      <c r="F556" s="52"/>
      <c r="G556" s="52"/>
      <c r="H556" s="91"/>
      <c r="I556" s="52"/>
      <c r="J556" s="52"/>
      <c r="K556" s="91"/>
    </row>
    <row r="557" spans="1:11">
      <c r="A557" s="52" t="s">
        <v>2</v>
      </c>
      <c r="B557" s="52" t="s">
        <v>244</v>
      </c>
      <c r="C557" s="52"/>
      <c r="D557" s="52"/>
      <c r="E557" s="52"/>
      <c r="F557" s="52"/>
      <c r="G557" s="52"/>
      <c r="H557" s="91"/>
      <c r="I557" s="52"/>
      <c r="J557" s="52"/>
      <c r="K557" s="91"/>
    </row>
    <row r="558" spans="1:11">
      <c r="A558" s="52" t="s">
        <v>2</v>
      </c>
      <c r="B558" s="52" t="s">
        <v>610</v>
      </c>
      <c r="C558" s="52"/>
      <c r="D558" s="52"/>
      <c r="E558" s="52"/>
      <c r="F558" s="52"/>
      <c r="G558" s="52"/>
      <c r="H558" s="91"/>
      <c r="I558" s="52"/>
      <c r="J558" s="52"/>
      <c r="K558" s="91"/>
    </row>
    <row r="559" spans="1:11">
      <c r="A559" s="52" t="s">
        <v>8</v>
      </c>
      <c r="B559" s="52" t="s">
        <v>245</v>
      </c>
      <c r="C559" s="52">
        <v>2</v>
      </c>
      <c r="D559" s="52">
        <v>1</v>
      </c>
      <c r="E559" s="52"/>
      <c r="F559" s="52"/>
      <c r="G559" s="52"/>
      <c r="H559" s="91"/>
      <c r="I559" s="52"/>
      <c r="J559" s="52"/>
      <c r="K559" s="91"/>
    </row>
    <row r="560" spans="1:11">
      <c r="A560" s="52" t="s">
        <v>8</v>
      </c>
      <c r="B560" s="52" t="s">
        <v>472</v>
      </c>
      <c r="C560" s="52">
        <v>1</v>
      </c>
      <c r="D560" s="52"/>
      <c r="E560" s="52">
        <v>1</v>
      </c>
      <c r="F560" s="52"/>
      <c r="G560" s="52"/>
      <c r="H560" s="91"/>
      <c r="I560" s="52"/>
      <c r="J560" s="52"/>
      <c r="K560" s="91"/>
    </row>
    <row r="561" spans="1:11">
      <c r="A561" s="52" t="s">
        <v>8</v>
      </c>
      <c r="B561" s="52" t="s">
        <v>246</v>
      </c>
      <c r="C561" s="52">
        <v>2</v>
      </c>
      <c r="D561" s="52"/>
      <c r="E561" s="52">
        <v>2</v>
      </c>
      <c r="F561" s="52"/>
      <c r="G561" s="52"/>
      <c r="H561" s="91"/>
      <c r="I561" s="52"/>
      <c r="J561" s="52"/>
      <c r="K561" s="91"/>
    </row>
    <row r="562" spans="1:11">
      <c r="A562" s="52" t="s">
        <v>8</v>
      </c>
      <c r="B562" s="52" t="s">
        <v>247</v>
      </c>
      <c r="C562" s="52">
        <v>4</v>
      </c>
      <c r="D562" s="52"/>
      <c r="E562" s="52">
        <v>13</v>
      </c>
      <c r="F562" s="52"/>
      <c r="G562" s="52"/>
      <c r="H562" s="91">
        <v>2</v>
      </c>
      <c r="I562" s="52">
        <v>5</v>
      </c>
      <c r="J562" s="52">
        <v>9</v>
      </c>
      <c r="K562" s="91"/>
    </row>
    <row r="563" spans="1:11">
      <c r="A563" s="52" t="s">
        <v>8</v>
      </c>
      <c r="B563" s="52" t="s">
        <v>248</v>
      </c>
      <c r="C563" s="52">
        <v>5</v>
      </c>
      <c r="D563" s="52"/>
      <c r="E563" s="52">
        <v>6</v>
      </c>
      <c r="F563" s="52"/>
      <c r="G563" s="52"/>
      <c r="H563" s="91"/>
      <c r="I563" s="52"/>
      <c r="J563" s="52">
        <v>6</v>
      </c>
      <c r="K563" s="91"/>
    </row>
    <row r="564" spans="1:11">
      <c r="A564" s="52" t="s">
        <v>8</v>
      </c>
      <c r="B564" s="52" t="s">
        <v>249</v>
      </c>
      <c r="C564" s="52">
        <v>4</v>
      </c>
      <c r="D564" s="52"/>
      <c r="E564" s="52">
        <v>3</v>
      </c>
      <c r="F564" s="52"/>
      <c r="G564" s="52"/>
      <c r="H564" s="91"/>
      <c r="I564" s="52"/>
      <c r="J564" s="52"/>
      <c r="K564" s="91"/>
    </row>
    <row r="565" spans="1:11">
      <c r="A565" s="52" t="s">
        <v>8</v>
      </c>
      <c r="B565" s="52" t="s">
        <v>507</v>
      </c>
      <c r="C565" s="52">
        <v>1</v>
      </c>
      <c r="D565" s="52"/>
      <c r="E565" s="52"/>
      <c r="F565" s="52"/>
      <c r="G565" s="52"/>
      <c r="H565" s="91"/>
      <c r="I565" s="52"/>
      <c r="J565" s="52"/>
      <c r="K565" s="91"/>
    </row>
    <row r="566" spans="1:11">
      <c r="A566" s="52" t="s">
        <v>8</v>
      </c>
      <c r="B566" s="52" t="s">
        <v>230</v>
      </c>
      <c r="C566" s="52"/>
      <c r="D566" s="52"/>
      <c r="E566" s="52">
        <v>2</v>
      </c>
      <c r="F566" s="52"/>
      <c r="G566" s="52"/>
      <c r="H566" s="91"/>
      <c r="I566" s="52"/>
      <c r="J566" s="52" t="s">
        <v>429</v>
      </c>
      <c r="K566" s="91"/>
    </row>
    <row r="567" spans="1:11">
      <c r="A567" s="52" t="s">
        <v>8</v>
      </c>
      <c r="B567" s="52" t="s">
        <v>578</v>
      </c>
      <c r="C567" s="52">
        <v>1</v>
      </c>
      <c r="D567" s="52"/>
      <c r="E567" s="52">
        <v>1</v>
      </c>
      <c r="F567" s="52"/>
      <c r="G567" s="52"/>
      <c r="H567" s="91"/>
      <c r="I567" s="52"/>
      <c r="J567" s="52"/>
      <c r="K567" s="91"/>
    </row>
    <row r="568" spans="1:11">
      <c r="A568" s="52" t="s">
        <v>8</v>
      </c>
      <c r="B568" s="52" t="s">
        <v>250</v>
      </c>
      <c r="C568" s="52">
        <v>15</v>
      </c>
      <c r="D568" s="52"/>
      <c r="E568" s="52">
        <v>1</v>
      </c>
      <c r="F568" s="52"/>
      <c r="G568" s="52"/>
      <c r="H568" s="91"/>
      <c r="I568" s="52"/>
      <c r="J568" s="52">
        <v>2</v>
      </c>
      <c r="K568" s="91"/>
    </row>
    <row r="569" spans="1:11">
      <c r="A569" s="52" t="s">
        <v>14</v>
      </c>
      <c r="B569" s="52" t="s">
        <v>506</v>
      </c>
      <c r="C569" s="52">
        <v>1</v>
      </c>
      <c r="D569" s="52"/>
      <c r="E569" s="52"/>
      <c r="F569" s="52"/>
      <c r="G569" s="52"/>
      <c r="H569" s="91"/>
      <c r="I569" s="52"/>
      <c r="J569" s="52">
        <v>1</v>
      </c>
      <c r="K569" s="91"/>
    </row>
    <row r="570" spans="1:11">
      <c r="A570" s="52" t="s">
        <v>14</v>
      </c>
      <c r="B570" s="52" t="s">
        <v>251</v>
      </c>
      <c r="C570" s="52">
        <v>10</v>
      </c>
      <c r="D570" s="52">
        <v>1</v>
      </c>
      <c r="E570" s="52">
        <v>22</v>
      </c>
      <c r="F570" s="52"/>
      <c r="G570" s="52"/>
      <c r="H570" s="91">
        <v>1</v>
      </c>
      <c r="I570" s="52"/>
      <c r="J570" s="52">
        <v>2</v>
      </c>
      <c r="K570" s="91"/>
    </row>
    <row r="571" spans="1:11">
      <c r="A571" s="52" t="s">
        <v>14</v>
      </c>
      <c r="B571" s="52" t="s">
        <v>344</v>
      </c>
      <c r="C571" s="52">
        <v>1</v>
      </c>
      <c r="D571" s="52"/>
      <c r="E571" s="52">
        <v>1</v>
      </c>
      <c r="F571" s="52"/>
      <c r="G571" s="52"/>
      <c r="H571" s="91"/>
      <c r="I571" s="52"/>
      <c r="J571" s="52"/>
      <c r="K571" s="91"/>
    </row>
    <row r="572" spans="1:11">
      <c r="A572" s="52" t="s">
        <v>14</v>
      </c>
      <c r="B572" s="52" t="s">
        <v>252</v>
      </c>
      <c r="C572" s="52">
        <v>1</v>
      </c>
      <c r="D572" s="52"/>
      <c r="E572" s="52"/>
      <c r="F572" s="52"/>
      <c r="G572" s="52"/>
      <c r="H572" s="91"/>
      <c r="I572" s="52"/>
      <c r="J572" s="52">
        <v>3</v>
      </c>
      <c r="K572" s="91"/>
    </row>
    <row r="573" spans="1:11">
      <c r="A573" s="146" t="s">
        <v>299</v>
      </c>
      <c r="B573" s="146"/>
    </row>
    <row r="574" spans="1:11">
      <c r="A574" s="28" t="s">
        <v>0</v>
      </c>
      <c r="B574" s="28" t="s">
        <v>523</v>
      </c>
      <c r="C574" s="28"/>
      <c r="D574" s="28"/>
      <c r="E574" s="28">
        <v>-22</v>
      </c>
      <c r="F574" s="28"/>
      <c r="G574" s="28"/>
      <c r="H574" s="73"/>
      <c r="I574" s="28"/>
      <c r="J574" s="28"/>
      <c r="K574" s="73">
        <v>1</v>
      </c>
    </row>
    <row r="575" spans="1:11">
      <c r="A575" s="28" t="s">
        <v>0</v>
      </c>
      <c r="B575" s="28" t="s">
        <v>253</v>
      </c>
      <c r="C575" s="28">
        <v>2</v>
      </c>
      <c r="D575" s="28"/>
      <c r="E575" s="28">
        <v>-13</v>
      </c>
      <c r="F575" s="28"/>
      <c r="G575" s="28"/>
      <c r="H575" s="73"/>
      <c r="I575" s="28"/>
      <c r="J575" s="28"/>
      <c r="K575" s="73">
        <v>2</v>
      </c>
    </row>
    <row r="576" spans="1:11">
      <c r="A576" s="28" t="s">
        <v>0</v>
      </c>
      <c r="B576" s="28" t="s">
        <v>582</v>
      </c>
      <c r="C576" s="28">
        <v>1</v>
      </c>
      <c r="D576" s="28"/>
      <c r="E576" s="28">
        <v>-22</v>
      </c>
      <c r="F576" s="28"/>
      <c r="G576" s="28"/>
      <c r="H576" s="73"/>
      <c r="I576" s="28"/>
      <c r="J576" s="28" t="s">
        <v>429</v>
      </c>
      <c r="K576" s="73">
        <v>6</v>
      </c>
    </row>
    <row r="577" spans="1:11">
      <c r="A577" s="28" t="s">
        <v>2</v>
      </c>
      <c r="B577" s="28" t="s">
        <v>254</v>
      </c>
      <c r="C577" s="28">
        <v>4</v>
      </c>
      <c r="D577" s="28"/>
      <c r="E577" s="28">
        <v>3</v>
      </c>
      <c r="F577" s="28"/>
      <c r="G577" s="28"/>
      <c r="H577" s="73"/>
      <c r="I577" s="28"/>
      <c r="J577" s="28">
        <v>1</v>
      </c>
      <c r="K577" s="73"/>
    </row>
    <row r="578" spans="1:11">
      <c r="A578" s="28" t="s">
        <v>2</v>
      </c>
      <c r="B578" s="28" t="s">
        <v>385</v>
      </c>
      <c r="C578" s="28"/>
      <c r="D578" s="28"/>
      <c r="E578" s="28"/>
      <c r="F578" s="28"/>
      <c r="G578" s="28"/>
      <c r="H578" s="73"/>
      <c r="I578" s="28"/>
      <c r="J578" s="28"/>
      <c r="K578" s="73"/>
    </row>
    <row r="579" spans="1:11">
      <c r="A579" s="28" t="s">
        <v>2</v>
      </c>
      <c r="B579" s="28" t="s">
        <v>255</v>
      </c>
      <c r="C579" s="28">
        <v>8</v>
      </c>
      <c r="D579" s="28"/>
      <c r="E579" s="28">
        <v>1</v>
      </c>
      <c r="F579" s="28"/>
      <c r="G579" s="28"/>
      <c r="H579" s="73"/>
      <c r="I579" s="28"/>
      <c r="J579" s="28"/>
      <c r="K579" s="73"/>
    </row>
    <row r="580" spans="1:11">
      <c r="A580" s="28" t="s">
        <v>2</v>
      </c>
      <c r="B580" s="28" t="s">
        <v>256</v>
      </c>
      <c r="C580" s="28">
        <v>10</v>
      </c>
      <c r="D580" s="28"/>
      <c r="E580" s="28"/>
      <c r="F580" s="28"/>
      <c r="G580" s="28"/>
      <c r="H580" s="73"/>
      <c r="I580" s="28"/>
      <c r="J580" s="28"/>
      <c r="K580" s="73"/>
    </row>
    <row r="581" spans="1:11">
      <c r="A581" s="28" t="s">
        <v>2</v>
      </c>
      <c r="B581" s="28" t="s">
        <v>560</v>
      </c>
      <c r="C581" s="28"/>
      <c r="D581" s="28"/>
      <c r="E581" s="28"/>
      <c r="F581" s="28"/>
      <c r="G581" s="28"/>
      <c r="H581" s="73"/>
      <c r="I581" s="28"/>
      <c r="J581" s="28"/>
      <c r="K581" s="73"/>
    </row>
    <row r="582" spans="1:11">
      <c r="A582" s="28" t="s">
        <v>2</v>
      </c>
      <c r="B582" s="28" t="s">
        <v>343</v>
      </c>
      <c r="C582" s="28">
        <v>3</v>
      </c>
      <c r="D582" s="28">
        <v>1</v>
      </c>
      <c r="E582" s="28">
        <v>1</v>
      </c>
      <c r="F582" s="28"/>
      <c r="G582" s="28"/>
      <c r="H582" s="73"/>
      <c r="I582" s="28"/>
      <c r="J582" s="28">
        <v>1</v>
      </c>
      <c r="K582" s="73"/>
    </row>
    <row r="583" spans="1:11">
      <c r="A583" s="28" t="s">
        <v>2</v>
      </c>
      <c r="B583" s="28" t="s">
        <v>342</v>
      </c>
      <c r="C583" s="28">
        <v>8</v>
      </c>
      <c r="D583" s="28"/>
      <c r="E583" s="28">
        <v>3</v>
      </c>
      <c r="F583" s="28"/>
      <c r="G583" s="28"/>
      <c r="H583" s="73"/>
      <c r="I583" s="28"/>
      <c r="J583" s="28"/>
      <c r="K583" s="73"/>
    </row>
    <row r="584" spans="1:11">
      <c r="A584" s="28" t="s">
        <v>2</v>
      </c>
      <c r="B584" s="28" t="s">
        <v>257</v>
      </c>
      <c r="C584" s="28">
        <v>2</v>
      </c>
      <c r="D584" s="28"/>
      <c r="E584" s="28"/>
      <c r="F584" s="28"/>
      <c r="G584" s="28"/>
      <c r="H584" s="73"/>
      <c r="I584" s="28"/>
      <c r="J584" s="28"/>
      <c r="K584" s="73"/>
    </row>
    <row r="585" spans="1:11">
      <c r="A585" s="28" t="s">
        <v>2</v>
      </c>
      <c r="B585" s="28" t="s">
        <v>535</v>
      </c>
      <c r="C585" s="28">
        <v>2</v>
      </c>
      <c r="D585" s="28"/>
      <c r="E585" s="28"/>
      <c r="F585" s="28"/>
      <c r="G585" s="28"/>
      <c r="H585" s="73"/>
      <c r="I585" s="28"/>
      <c r="J585" s="28"/>
      <c r="K585" s="73"/>
    </row>
    <row r="586" spans="1:11">
      <c r="A586" s="28" t="s">
        <v>8</v>
      </c>
      <c r="B586" s="28" t="s">
        <v>341</v>
      </c>
      <c r="C586" s="28">
        <v>5</v>
      </c>
      <c r="D586" s="28">
        <v>1</v>
      </c>
      <c r="E586" s="28"/>
      <c r="F586" s="28"/>
      <c r="G586" s="28"/>
      <c r="H586" s="73"/>
      <c r="I586" s="28"/>
      <c r="J586" s="28">
        <v>1</v>
      </c>
      <c r="K586" s="73"/>
    </row>
    <row r="587" spans="1:11">
      <c r="A587" s="28" t="s">
        <v>8</v>
      </c>
      <c r="B587" s="28" t="s">
        <v>259</v>
      </c>
      <c r="C587" s="28">
        <v>5</v>
      </c>
      <c r="D587" s="28"/>
      <c r="E587" s="28">
        <v>5</v>
      </c>
      <c r="F587" s="28"/>
      <c r="G587" s="28"/>
      <c r="H587" s="73"/>
      <c r="I587" s="28"/>
      <c r="J587" s="28">
        <v>1</v>
      </c>
      <c r="K587" s="73"/>
    </row>
    <row r="588" spans="1:11">
      <c r="A588" s="28" t="s">
        <v>8</v>
      </c>
      <c r="B588" s="28" t="s">
        <v>536</v>
      </c>
      <c r="C588" s="28">
        <v>4</v>
      </c>
      <c r="D588" s="28"/>
      <c r="E588" s="28">
        <v>5</v>
      </c>
      <c r="F588" s="28"/>
      <c r="G588" s="28"/>
      <c r="H588" s="73"/>
      <c r="I588" s="28"/>
      <c r="J588" s="28">
        <v>3</v>
      </c>
      <c r="K588" s="73"/>
    </row>
    <row r="589" spans="1:11">
      <c r="A589" s="28" t="s">
        <v>8</v>
      </c>
      <c r="B589" s="28" t="s">
        <v>634</v>
      </c>
      <c r="C589" s="28"/>
      <c r="D589" s="28"/>
      <c r="E589" s="28"/>
      <c r="F589" s="28"/>
      <c r="G589" s="28"/>
      <c r="H589" s="73"/>
      <c r="I589" s="28"/>
      <c r="J589" s="28"/>
      <c r="K589" s="73"/>
    </row>
    <row r="590" spans="1:11">
      <c r="A590" s="28" t="s">
        <v>8</v>
      </c>
      <c r="B590" s="28" t="s">
        <v>260</v>
      </c>
      <c r="C590" s="28">
        <v>3</v>
      </c>
      <c r="D590" s="28"/>
      <c r="E590" s="28"/>
      <c r="F590" s="28">
        <v>1</v>
      </c>
      <c r="G590" s="28"/>
      <c r="H590" s="73"/>
      <c r="I590" s="28"/>
      <c r="J590" s="28">
        <v>2</v>
      </c>
      <c r="K590" s="73"/>
    </row>
    <row r="591" spans="1:11">
      <c r="A591" s="28" t="s">
        <v>8</v>
      </c>
      <c r="B591" s="28" t="s">
        <v>261</v>
      </c>
      <c r="C591" s="28"/>
      <c r="D591" s="28"/>
      <c r="E591" s="28">
        <v>1</v>
      </c>
      <c r="F591" s="28"/>
      <c r="G591" s="28"/>
      <c r="H591" s="73"/>
      <c r="I591" s="28"/>
      <c r="J591" s="28">
        <v>2</v>
      </c>
      <c r="K591" s="73"/>
    </row>
    <row r="592" spans="1:11">
      <c r="A592" s="28" t="s">
        <v>8</v>
      </c>
      <c r="B592" s="28" t="s">
        <v>262</v>
      </c>
      <c r="C592" s="28">
        <v>6</v>
      </c>
      <c r="D592" s="28"/>
      <c r="E592" s="28">
        <v>2</v>
      </c>
      <c r="F592" s="28"/>
      <c r="G592" s="28"/>
      <c r="H592" s="73"/>
      <c r="I592" s="28"/>
      <c r="J592" s="28">
        <v>6</v>
      </c>
      <c r="K592" s="73"/>
    </row>
    <row r="593" spans="1:11">
      <c r="A593" s="28" t="s">
        <v>8</v>
      </c>
      <c r="B593" s="28" t="s">
        <v>263</v>
      </c>
      <c r="C593" s="28">
        <v>12</v>
      </c>
      <c r="D593" s="28"/>
      <c r="E593" s="28">
        <v>1</v>
      </c>
      <c r="F593" s="28"/>
      <c r="G593" s="28"/>
      <c r="H593" s="73"/>
      <c r="I593" s="28"/>
      <c r="J593" s="28">
        <v>2</v>
      </c>
      <c r="K593" s="73"/>
    </row>
    <row r="594" spans="1:11">
      <c r="A594" s="28" t="s">
        <v>8</v>
      </c>
      <c r="B594" s="28" t="s">
        <v>599</v>
      </c>
      <c r="C594" s="28">
        <v>1</v>
      </c>
      <c r="D594" s="28"/>
      <c r="E594" s="28"/>
      <c r="F594" s="28"/>
      <c r="G594" s="28"/>
      <c r="H594" s="73"/>
      <c r="I594" s="28"/>
      <c r="J594" s="28"/>
      <c r="K594" s="73"/>
    </row>
    <row r="595" spans="1:11">
      <c r="A595" s="28" t="s">
        <v>8</v>
      </c>
      <c r="B595" s="28" t="s">
        <v>264</v>
      </c>
      <c r="C595" s="28"/>
      <c r="D595" s="28"/>
      <c r="E595" s="28"/>
      <c r="F595" s="28"/>
      <c r="G595" s="28"/>
      <c r="H595" s="73"/>
      <c r="I595" s="28"/>
      <c r="J595" s="28"/>
      <c r="K595" s="73"/>
    </row>
    <row r="596" spans="1:11">
      <c r="A596" s="28" t="s">
        <v>14</v>
      </c>
      <c r="B596" s="28" t="s">
        <v>265</v>
      </c>
      <c r="C596" s="28">
        <v>1</v>
      </c>
      <c r="D596" s="28"/>
      <c r="E596" s="28">
        <v>16</v>
      </c>
      <c r="F596" s="28"/>
      <c r="G596" s="28"/>
      <c r="H596" s="73">
        <v>2</v>
      </c>
      <c r="I596" s="28">
        <v>4</v>
      </c>
      <c r="J596" s="28"/>
      <c r="K596" s="73"/>
    </row>
    <row r="597" spans="1:11">
      <c r="A597" s="28" t="s">
        <v>14</v>
      </c>
      <c r="B597" s="28" t="s">
        <v>266</v>
      </c>
      <c r="C597" s="28">
        <v>3</v>
      </c>
      <c r="D597" s="28"/>
      <c r="E597" s="28">
        <v>4</v>
      </c>
      <c r="F597" s="28"/>
      <c r="G597" s="28"/>
      <c r="H597" s="28"/>
      <c r="I597" s="28">
        <v>2</v>
      </c>
      <c r="J597" s="28">
        <v>1</v>
      </c>
      <c r="K597" s="28"/>
    </row>
    <row r="598" spans="1:11">
      <c r="A598" s="28" t="s">
        <v>14</v>
      </c>
      <c r="B598" s="28" t="s">
        <v>492</v>
      </c>
      <c r="C598" s="28"/>
      <c r="D598" s="28"/>
      <c r="E598" s="28"/>
      <c r="F598" s="28"/>
      <c r="G598" s="28"/>
      <c r="H598" s="28"/>
      <c r="I598" s="28"/>
      <c r="J598" s="28"/>
      <c r="K598" s="28"/>
    </row>
    <row r="599" spans="1:11">
      <c r="A599" s="28" t="s">
        <v>14</v>
      </c>
      <c r="B599" s="28" t="s">
        <v>485</v>
      </c>
      <c r="C599" s="28" t="s">
        <v>429</v>
      </c>
      <c r="D599" s="28"/>
      <c r="E599" s="28">
        <v>2</v>
      </c>
      <c r="F599" s="28"/>
      <c r="G599" s="28"/>
      <c r="H599" s="29"/>
      <c r="I599" s="28"/>
      <c r="J599" s="28"/>
      <c r="K599" s="29"/>
    </row>
    <row r="600" spans="1:11">
      <c r="A600" s="167" t="s">
        <v>300</v>
      </c>
      <c r="B600" s="167"/>
    </row>
    <row r="601" spans="1:11">
      <c r="A601" s="92" t="s">
        <v>0</v>
      </c>
      <c r="B601" s="92" t="s">
        <v>659</v>
      </c>
      <c r="C601" s="92"/>
      <c r="D601" s="92"/>
      <c r="E601" s="92">
        <v>-5</v>
      </c>
      <c r="F601" s="92"/>
      <c r="G601" s="92"/>
      <c r="H601" s="92"/>
      <c r="I601" s="92"/>
      <c r="J601" s="92"/>
      <c r="K601" s="92"/>
    </row>
    <row r="602" spans="1:11">
      <c r="A602" s="92" t="s">
        <v>0</v>
      </c>
      <c r="B602" s="92" t="s">
        <v>267</v>
      </c>
      <c r="C602" s="92">
        <v>1</v>
      </c>
      <c r="D602" s="92"/>
      <c r="E602" s="92">
        <v>-63</v>
      </c>
      <c r="F602" s="92"/>
      <c r="G602" s="92">
        <v>2</v>
      </c>
      <c r="H602" s="93"/>
      <c r="I602" s="92"/>
      <c r="J602" s="92"/>
      <c r="K602" s="93">
        <v>7</v>
      </c>
    </row>
    <row r="603" spans="1:11">
      <c r="A603" s="92" t="s">
        <v>2</v>
      </c>
      <c r="B603" s="92" t="s">
        <v>384</v>
      </c>
      <c r="C603" s="92">
        <v>1</v>
      </c>
      <c r="D603" s="92"/>
      <c r="E603" s="92"/>
      <c r="F603" s="92"/>
      <c r="G603" s="92"/>
      <c r="H603" s="93"/>
      <c r="I603" s="92"/>
      <c r="J603" s="92">
        <v>1</v>
      </c>
      <c r="K603" s="93"/>
    </row>
    <row r="604" spans="1:11">
      <c r="A604" s="92" t="s">
        <v>2</v>
      </c>
      <c r="B604" s="92" t="s">
        <v>268</v>
      </c>
      <c r="C604" s="92">
        <v>1</v>
      </c>
      <c r="D604" s="92">
        <v>2</v>
      </c>
      <c r="E604" s="92"/>
      <c r="F604" s="92"/>
      <c r="G604" s="92"/>
      <c r="H604" s="93"/>
      <c r="I604" s="92"/>
      <c r="J604" s="92"/>
      <c r="K604" s="93"/>
    </row>
    <row r="605" spans="1:11">
      <c r="A605" s="92" t="s">
        <v>2</v>
      </c>
      <c r="B605" s="92" t="s">
        <v>383</v>
      </c>
      <c r="C605" s="92">
        <v>1</v>
      </c>
      <c r="D605" s="92"/>
      <c r="E605" s="92"/>
      <c r="F605" s="92"/>
      <c r="G605" s="92"/>
      <c r="H605" s="93"/>
      <c r="I605" s="92"/>
      <c r="J605" s="92"/>
      <c r="K605" s="93"/>
    </row>
    <row r="606" spans="1:11">
      <c r="A606" s="92" t="s">
        <v>2</v>
      </c>
      <c r="B606" s="92" t="s">
        <v>269</v>
      </c>
      <c r="C606" s="92">
        <v>6</v>
      </c>
      <c r="D606" s="92"/>
      <c r="E606" s="92">
        <v>3</v>
      </c>
      <c r="F606" s="92">
        <v>1</v>
      </c>
      <c r="G606" s="92"/>
      <c r="H606" s="93"/>
      <c r="I606" s="92"/>
      <c r="J606" s="92"/>
      <c r="K606" s="93"/>
    </row>
    <row r="607" spans="1:11">
      <c r="A607" s="92" t="s">
        <v>2</v>
      </c>
      <c r="B607" s="92" t="s">
        <v>449</v>
      </c>
      <c r="C607" s="92">
        <v>2</v>
      </c>
      <c r="D607" s="92"/>
      <c r="E607" s="92"/>
      <c r="F607" s="92"/>
      <c r="G607" s="92"/>
      <c r="H607" s="93"/>
      <c r="I607" s="92"/>
      <c r="J607" s="92"/>
      <c r="K607" s="93"/>
    </row>
    <row r="608" spans="1:11">
      <c r="A608" s="92" t="s">
        <v>2</v>
      </c>
      <c r="B608" s="92" t="s">
        <v>270</v>
      </c>
      <c r="C608" s="92">
        <v>4</v>
      </c>
      <c r="D608" s="92"/>
      <c r="E608" s="92"/>
      <c r="F608" s="92"/>
      <c r="G608" s="92"/>
      <c r="H608" s="93"/>
      <c r="I608" s="92"/>
      <c r="J608" s="92"/>
      <c r="K608" s="93"/>
    </row>
    <row r="609" spans="1:11">
      <c r="A609" s="92" t="s">
        <v>2</v>
      </c>
      <c r="B609" s="92" t="s">
        <v>493</v>
      </c>
      <c r="C609" s="92">
        <v>2</v>
      </c>
      <c r="D609" s="92"/>
      <c r="E609" s="92"/>
      <c r="F609" s="92"/>
      <c r="G609" s="92"/>
      <c r="H609" s="93"/>
      <c r="I609" s="92"/>
      <c r="J609" s="92"/>
      <c r="K609" s="93"/>
    </row>
    <row r="610" spans="1:11">
      <c r="A610" s="92" t="s">
        <v>2</v>
      </c>
      <c r="B610" s="92" t="s">
        <v>271</v>
      </c>
      <c r="C610" s="92">
        <v>2</v>
      </c>
      <c r="D610" s="92">
        <v>1</v>
      </c>
      <c r="E610" s="92"/>
      <c r="F610" s="92">
        <v>1</v>
      </c>
      <c r="G610" s="92"/>
      <c r="H610" s="93"/>
      <c r="I610" s="92"/>
      <c r="J610" s="92">
        <v>1</v>
      </c>
      <c r="K610" s="93"/>
    </row>
    <row r="611" spans="1:11">
      <c r="A611" s="92" t="s">
        <v>2</v>
      </c>
      <c r="B611" s="92" t="s">
        <v>613</v>
      </c>
      <c r="C611" s="92"/>
      <c r="D611" s="92"/>
      <c r="E611" s="92"/>
      <c r="F611" s="92"/>
      <c r="G611" s="92"/>
      <c r="H611" s="93"/>
      <c r="I611" s="92"/>
      <c r="J611" s="92"/>
      <c r="K611" s="93"/>
    </row>
    <row r="612" spans="1:11">
      <c r="A612" s="92" t="s">
        <v>8</v>
      </c>
      <c r="B612" s="92" t="s">
        <v>473</v>
      </c>
      <c r="C612" s="92">
        <v>2</v>
      </c>
      <c r="D612" s="92"/>
      <c r="E612" s="92"/>
      <c r="F612" s="92"/>
      <c r="G612" s="92"/>
      <c r="H612" s="93"/>
      <c r="I612" s="92"/>
      <c r="J612" s="92"/>
      <c r="K612" s="93"/>
    </row>
    <row r="613" spans="1:11">
      <c r="A613" s="92" t="s">
        <v>8</v>
      </c>
      <c r="B613" s="92" t="s">
        <v>447</v>
      </c>
      <c r="C613" s="92">
        <v>7</v>
      </c>
      <c r="D613" s="92">
        <v>1</v>
      </c>
      <c r="E613" s="92">
        <v>1</v>
      </c>
      <c r="F613" s="92"/>
      <c r="G613" s="92"/>
      <c r="H613" s="93"/>
      <c r="I613" s="92"/>
      <c r="J613" s="92"/>
      <c r="K613" s="93"/>
    </row>
    <row r="614" spans="1:11">
      <c r="A614" s="92" t="s">
        <v>8</v>
      </c>
      <c r="B614" s="92" t="s">
        <v>273</v>
      </c>
      <c r="C614" s="92">
        <v>2</v>
      </c>
      <c r="D614" s="92"/>
      <c r="E614" s="92">
        <v>1</v>
      </c>
      <c r="F614" s="92"/>
      <c r="G614" s="92"/>
      <c r="H614" s="93"/>
      <c r="I614" s="92"/>
      <c r="J614" s="92">
        <v>1</v>
      </c>
      <c r="K614" s="93"/>
    </row>
    <row r="615" spans="1:11">
      <c r="A615" s="92" t="s">
        <v>8</v>
      </c>
      <c r="B615" s="92" t="s">
        <v>624</v>
      </c>
      <c r="C615" s="92">
        <v>1</v>
      </c>
      <c r="D615" s="92"/>
      <c r="E615" s="92"/>
      <c r="F615" s="92"/>
      <c r="G615" s="92"/>
      <c r="H615" s="93"/>
      <c r="I615" s="92"/>
      <c r="J615" s="92"/>
      <c r="K615" s="93"/>
    </row>
    <row r="616" spans="1:11">
      <c r="A616" s="92" t="s">
        <v>8</v>
      </c>
      <c r="B616" s="92" t="s">
        <v>274</v>
      </c>
      <c r="C616" s="92">
        <v>5</v>
      </c>
      <c r="D616" s="92"/>
      <c r="E616" s="92">
        <v>2</v>
      </c>
      <c r="F616" s="92"/>
      <c r="G616" s="92"/>
      <c r="H616" s="93"/>
      <c r="I616" s="92"/>
      <c r="J616" s="92">
        <v>3</v>
      </c>
      <c r="K616" s="93"/>
    </row>
    <row r="617" spans="1:11">
      <c r="A617" s="92" t="s">
        <v>8</v>
      </c>
      <c r="B617" s="92" t="s">
        <v>448</v>
      </c>
      <c r="C617" s="92">
        <v>4</v>
      </c>
      <c r="D617" s="92"/>
      <c r="E617" s="92">
        <v>8</v>
      </c>
      <c r="F617" s="92"/>
      <c r="G617" s="92"/>
      <c r="H617" s="93"/>
      <c r="I617" s="92"/>
      <c r="J617" s="92">
        <v>4</v>
      </c>
      <c r="K617" s="93"/>
    </row>
    <row r="618" spans="1:11">
      <c r="A618" s="92" t="s">
        <v>8</v>
      </c>
      <c r="B618" s="92" t="s">
        <v>275</v>
      </c>
      <c r="C618" s="92">
        <v>5</v>
      </c>
      <c r="D618" s="92">
        <v>1</v>
      </c>
      <c r="E618" s="92">
        <v>2</v>
      </c>
      <c r="F618" s="92"/>
      <c r="G618" s="92"/>
      <c r="H618" s="93"/>
      <c r="I618" s="92"/>
      <c r="J618" s="92">
        <v>1</v>
      </c>
      <c r="K618" s="93"/>
    </row>
    <row r="619" spans="1:11">
      <c r="A619" s="92" t="s">
        <v>8</v>
      </c>
      <c r="B619" s="92" t="s">
        <v>276</v>
      </c>
      <c r="C619" s="92">
        <v>3</v>
      </c>
      <c r="D619" s="92"/>
      <c r="E619" s="92">
        <v>7</v>
      </c>
      <c r="F619" s="92"/>
      <c r="G619" s="92"/>
      <c r="H619" s="93"/>
      <c r="I619" s="92">
        <v>5</v>
      </c>
      <c r="J619" s="92">
        <v>3</v>
      </c>
      <c r="K619" s="93"/>
    </row>
    <row r="620" spans="1:11">
      <c r="A620" s="92" t="s">
        <v>8</v>
      </c>
      <c r="B620" s="92" t="s">
        <v>486</v>
      </c>
      <c r="C620" s="92"/>
      <c r="D620" s="92"/>
      <c r="E620" s="92"/>
      <c r="F620" s="92"/>
      <c r="G620" s="92"/>
      <c r="H620" s="93"/>
      <c r="I620" s="92"/>
      <c r="J620" s="92"/>
      <c r="K620" s="93"/>
    </row>
    <row r="621" spans="1:11">
      <c r="A621" s="92" t="s">
        <v>8</v>
      </c>
      <c r="B621" s="92" t="s">
        <v>205</v>
      </c>
      <c r="C621" s="92">
        <v>2</v>
      </c>
      <c r="D621" s="92"/>
      <c r="E621" s="92">
        <v>2</v>
      </c>
      <c r="F621" s="92"/>
      <c r="G621" s="92"/>
      <c r="H621" s="93"/>
      <c r="I621" s="92"/>
      <c r="J621" s="92">
        <v>1</v>
      </c>
      <c r="K621" s="93"/>
    </row>
    <row r="622" spans="1:11">
      <c r="A622" s="92" t="s">
        <v>8</v>
      </c>
      <c r="B622" s="92" t="s">
        <v>277</v>
      </c>
      <c r="C622" s="92"/>
      <c r="D622" s="92"/>
      <c r="E622" s="92">
        <v>2</v>
      </c>
      <c r="F622" s="92"/>
      <c r="G622" s="92"/>
      <c r="H622" s="93"/>
      <c r="I622" s="92"/>
      <c r="J622" s="92"/>
      <c r="K622" s="93"/>
    </row>
    <row r="623" spans="1:11">
      <c r="A623" s="92" t="s">
        <v>8</v>
      </c>
      <c r="B623" s="92" t="s">
        <v>272</v>
      </c>
      <c r="C623" s="92">
        <v>4</v>
      </c>
      <c r="D623" s="92"/>
      <c r="E623" s="92">
        <v>6</v>
      </c>
      <c r="F623" s="92"/>
      <c r="G623" s="92"/>
      <c r="H623" s="93"/>
      <c r="I623" s="92"/>
      <c r="J623" s="92">
        <v>8</v>
      </c>
      <c r="K623" s="93"/>
    </row>
    <row r="624" spans="1:11">
      <c r="A624" s="92" t="s">
        <v>8</v>
      </c>
      <c r="B624" s="92" t="s">
        <v>340</v>
      </c>
      <c r="C624" s="92">
        <v>4</v>
      </c>
      <c r="D624" s="92"/>
      <c r="E624" s="92">
        <v>1</v>
      </c>
      <c r="F624" s="92"/>
      <c r="G624" s="92"/>
      <c r="H624" s="93"/>
      <c r="I624" s="92"/>
      <c r="J624" s="92">
        <v>2</v>
      </c>
      <c r="K624" s="93"/>
    </row>
    <row r="625" spans="1:11">
      <c r="A625" s="92" t="s">
        <v>14</v>
      </c>
      <c r="B625" s="92" t="s">
        <v>278</v>
      </c>
      <c r="C625" s="92"/>
      <c r="D625" s="92"/>
      <c r="E625" s="92"/>
      <c r="F625" s="92"/>
      <c r="G625" s="92"/>
      <c r="H625" s="93"/>
      <c r="I625" s="92"/>
      <c r="J625" s="92"/>
      <c r="K625" s="93"/>
    </row>
    <row r="626" spans="1:11">
      <c r="A626" s="92" t="s">
        <v>14</v>
      </c>
      <c r="B626" s="92" t="s">
        <v>279</v>
      </c>
      <c r="C626" s="92">
        <v>3</v>
      </c>
      <c r="D626" s="92"/>
      <c r="E626" s="92">
        <v>5</v>
      </c>
      <c r="F626" s="92"/>
      <c r="G626" s="92"/>
      <c r="H626" s="93"/>
      <c r="I626" s="92"/>
      <c r="J626" s="92">
        <v>5</v>
      </c>
      <c r="K626" s="93"/>
    </row>
    <row r="627" spans="1:11">
      <c r="A627" s="92" t="s">
        <v>14</v>
      </c>
      <c r="B627" s="92" t="s">
        <v>537</v>
      </c>
      <c r="C627" s="92"/>
      <c r="D627" s="92"/>
      <c r="E627" s="92"/>
      <c r="F627" s="92"/>
      <c r="G627" s="92"/>
      <c r="H627" s="93"/>
      <c r="I627" s="92"/>
      <c r="J627" s="92"/>
      <c r="K627" s="93"/>
    </row>
    <row r="628" spans="1:11">
      <c r="A628" s="92" t="s">
        <v>14</v>
      </c>
      <c r="B628" s="92" t="s">
        <v>605</v>
      </c>
      <c r="C628" s="92"/>
      <c r="D628" s="92"/>
      <c r="E628" s="92"/>
      <c r="F628" s="92"/>
      <c r="G628" s="92"/>
      <c r="H628" s="93"/>
      <c r="I628" s="92"/>
      <c r="J628" s="92"/>
      <c r="K628" s="93"/>
    </row>
    <row r="629" spans="1:11">
      <c r="A629" s="92" t="s">
        <v>14</v>
      </c>
      <c r="B629" s="92" t="s">
        <v>280</v>
      </c>
      <c r="C629" s="92">
        <v>4</v>
      </c>
      <c r="D629" s="92"/>
      <c r="E629" s="92">
        <v>20</v>
      </c>
      <c r="F629" s="92"/>
      <c r="G629" s="92"/>
      <c r="H629" s="93"/>
      <c r="I629" s="92">
        <v>3</v>
      </c>
      <c r="J629" s="92">
        <v>5</v>
      </c>
      <c r="K629" s="93"/>
    </row>
  </sheetData>
  <autoFilter ref="A1:K1"/>
  <mergeCells count="20">
    <mergeCell ref="A573:B573"/>
    <mergeCell ref="A600:B600"/>
    <mergeCell ref="A381:B381"/>
    <mergeCell ref="A412:B412"/>
    <mergeCell ref="A443:B443"/>
    <mergeCell ref="A473:B473"/>
    <mergeCell ref="A507:B507"/>
    <mergeCell ref="A546:B546"/>
    <mergeCell ref="A348:B348"/>
    <mergeCell ref="A2:B2"/>
    <mergeCell ref="A34:B34"/>
    <mergeCell ref="A63:B63"/>
    <mergeCell ref="A95:B95"/>
    <mergeCell ref="A129:B129"/>
    <mergeCell ref="A166:B166"/>
    <mergeCell ref="A198:B198"/>
    <mergeCell ref="A230:B230"/>
    <mergeCell ref="A259:B259"/>
    <mergeCell ref="A286:B286"/>
    <mergeCell ref="A317:B317"/>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Fogli di lavoro</vt:lpstr>
      </vt:variant>
      <vt:variant>
        <vt:i4>4</vt:i4>
      </vt:variant>
    </vt:vector>
  </HeadingPairs>
  <TitlesOfParts>
    <vt:vector size="4" baseType="lpstr">
      <vt:lpstr>VOTI GAZZETTA SPORT 2013 2014</vt:lpstr>
      <vt:lpstr>BONUS GAZZETTA 2013 2014</vt:lpstr>
      <vt:lpstr>STATISTICHE SPECIFICHE</vt:lpstr>
      <vt:lpstr>STATISTICHE CLASSICHE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2013-09-17T21:54:01Z</dcterms:created>
  <dcterms:modified xsi:type="dcterms:W3CDTF">2014-08-02T14:11:00Z</dcterms:modified>
</cp:coreProperties>
</file>