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5580" activeTab="4"/>
  </bookViews>
  <sheets>
    <sheet name="1a draft" sheetId="1" r:id="rId1"/>
    <sheet name="2a draft" sheetId="2" r:id="rId2"/>
    <sheet name="3a draft" sheetId="4" r:id="rId3"/>
    <sheet name="4adraft" sheetId="5" r:id="rId4"/>
    <sheet name="ROSE" sheetId="3" r:id="rId5"/>
  </sheets>
  <calcPr calcId="124519"/>
</workbook>
</file>

<file path=xl/calcChain.xml><?xml version="1.0" encoding="utf-8"?>
<calcChain xmlns="http://schemas.openxmlformats.org/spreadsheetml/2006/main">
  <c r="P15" i="4"/>
  <c r="N15"/>
  <c r="L15"/>
  <c r="J15"/>
  <c r="H15"/>
  <c r="B15"/>
  <c r="D15"/>
  <c r="F15"/>
  <c r="B31" i="3"/>
  <c r="D31"/>
  <c r="F31"/>
  <c r="H31"/>
  <c r="J31"/>
  <c r="L31"/>
  <c r="N31"/>
  <c r="P31"/>
  <c r="Q31" i="2"/>
  <c r="Q32" s="1"/>
  <c r="O31"/>
  <c r="O32" s="1"/>
  <c r="M31"/>
  <c r="M32" s="1"/>
  <c r="K31"/>
  <c r="K32" s="1"/>
  <c r="I31"/>
  <c r="I32" s="1"/>
  <c r="G31"/>
  <c r="G32" s="1"/>
  <c r="E31"/>
  <c r="E32" s="1"/>
  <c r="C31"/>
  <c r="C32" s="1"/>
  <c r="Q31" i="1"/>
  <c r="Q32" s="1"/>
  <c r="O31"/>
  <c r="O32" s="1"/>
  <c r="M31"/>
  <c r="M32" s="1"/>
  <c r="K31"/>
  <c r="K32" s="1"/>
  <c r="I31"/>
  <c r="I32" s="1"/>
  <c r="G31"/>
  <c r="G32" s="1"/>
  <c r="E31"/>
  <c r="E32" s="1"/>
  <c r="C31"/>
  <c r="C32" s="1"/>
</calcChain>
</file>

<file path=xl/sharedStrings.xml><?xml version="1.0" encoding="utf-8"?>
<sst xmlns="http://schemas.openxmlformats.org/spreadsheetml/2006/main" count="603" uniqueCount="357">
  <si>
    <t>RUOLO</t>
  </si>
  <si>
    <t>Portiere</t>
  </si>
  <si>
    <t>Difensore</t>
  </si>
  <si>
    <t>Centrocampista</t>
  </si>
  <si>
    <t>Attaccante</t>
  </si>
  <si>
    <t>osber</t>
  </si>
  <si>
    <t>roncaglia</t>
  </si>
  <si>
    <t>florenzi</t>
  </si>
  <si>
    <t>eder</t>
  </si>
  <si>
    <t>dado</t>
  </si>
  <si>
    <t>darmian</t>
  </si>
  <si>
    <t>montolivo</t>
  </si>
  <si>
    <t>higuain</t>
  </si>
  <si>
    <t>fabioboj</t>
  </si>
  <si>
    <t>astori</t>
  </si>
  <si>
    <t>pjianic</t>
  </si>
  <si>
    <t>palacio</t>
  </si>
  <si>
    <t>salvo91</t>
  </si>
  <si>
    <t>di natale</t>
  </si>
  <si>
    <t>kovacic</t>
  </si>
  <si>
    <t>albiol</t>
  </si>
  <si>
    <t>shaolik</t>
  </si>
  <si>
    <t>tevez</t>
  </si>
  <si>
    <t>Lichtsteiner </t>
  </si>
  <si>
    <t>candreva</t>
  </si>
  <si>
    <t>kolao</t>
  </si>
  <si>
    <t>uragano</t>
  </si>
  <si>
    <t>sir</t>
  </si>
  <si>
    <t>abate</t>
  </si>
  <si>
    <t>bonaventura</t>
  </si>
  <si>
    <t>callejon</t>
  </si>
  <si>
    <t>de sanctis</t>
  </si>
  <si>
    <t>bonucci</t>
  </si>
  <si>
    <t>icardi</t>
  </si>
  <si>
    <t>perin</t>
  </si>
  <si>
    <t>manolas</t>
  </si>
  <si>
    <t>naingollan</t>
  </si>
  <si>
    <t>Handanovic (in)1</t>
  </si>
  <si>
    <t>Rafael (na) 1</t>
  </si>
  <si>
    <t>Marchetti (la)</t>
  </si>
  <si>
    <t>zappacosta (at)1</t>
  </si>
  <si>
    <t>drame' (at) 1</t>
  </si>
  <si>
    <t>Peres (to) 1</t>
  </si>
  <si>
    <t>holebas (ro) 1</t>
  </si>
  <si>
    <t>alex (mi)1</t>
  </si>
  <si>
    <t>moretti (to) 1</t>
  </si>
  <si>
    <t>danilo (ud)</t>
  </si>
  <si>
    <t>verdi (em) 1</t>
  </si>
  <si>
    <t>biglia (la) 1</t>
  </si>
  <si>
    <t>mauri (la)1</t>
  </si>
  <si>
    <t>F.anderson (la)25</t>
  </si>
  <si>
    <t>mertens (na) 1</t>
  </si>
  <si>
    <t>hamsik (na)1</t>
  </si>
  <si>
    <t>cuadrado (fi)</t>
  </si>
  <si>
    <t>podolsky (in) 60</t>
  </si>
  <si>
    <t>Cerci (mi) 35</t>
  </si>
  <si>
    <t>M gomz (fi) 1</t>
  </si>
  <si>
    <t>Djordjevic (la) 69</t>
  </si>
  <si>
    <t>Llorente (ju)12</t>
  </si>
  <si>
    <t>Buffon 33</t>
  </si>
  <si>
    <t>P Storari 2</t>
  </si>
  <si>
    <t>P Rubinho 1</t>
  </si>
  <si>
    <t>Glik 2</t>
  </si>
  <si>
    <t>D Tonelli 3</t>
  </si>
  <si>
    <t>D Rugani 3</t>
  </si>
  <si>
    <t>D Danilo 2</t>
  </si>
  <si>
    <t>D Savic 2</t>
  </si>
  <si>
    <t>D Zappacosta 2</t>
  </si>
  <si>
    <t>D Bruno Peres 2</t>
  </si>
  <si>
    <t>Menez 21</t>
  </si>
  <si>
    <t>C Felipe Anderson 21</t>
  </si>
  <si>
    <t>C Vazquez 8</t>
  </si>
  <si>
    <t>C Brienza 6</t>
  </si>
  <si>
    <t>C Vidal 21</t>
  </si>
  <si>
    <t>C Iago Falqué 4</t>
  </si>
  <si>
    <t>C Cuadrado 21</t>
  </si>
  <si>
    <t>Dybala 42</t>
  </si>
  <si>
    <t>A Llorente 11</t>
  </si>
  <si>
    <t>A Morata 11</t>
  </si>
  <si>
    <t>A Sau 5</t>
  </si>
  <si>
    <t>A Etoo 11</t>
  </si>
  <si>
    <t>Viviano 7 </t>
  </si>
  <si>
    <t>Marchetti 2</t>
  </si>
  <si>
    <t>Handanovic 1</t>
  </si>
  <si>
    <t>Glik 3</t>
  </si>
  <si>
    <t>Basta 2</t>
  </si>
  <si>
    <t>Rodriguez G. 2</t>
  </si>
  <si>
    <t>Stendardo 1 </t>
  </si>
  <si>
    <t>Rugani 1</t>
  </si>
  <si>
    <t>Acerbi 1</t>
  </si>
  <si>
    <t>Gonzales G. 2</t>
  </si>
  <si>
    <t>Vazquez 26</t>
  </si>
  <si>
    <t>Mauri 22</t>
  </si>
  <si>
    <t>Cuadrado 22</t>
  </si>
  <si>
    <t>Moralez 6</t>
  </si>
  <si>
    <t>Perotti 14</t>
  </si>
  <si>
    <t>Obiang 3</t>
  </si>
  <si>
    <t>Ekdal 3</t>
  </si>
  <si>
    <t>Dybala 46</t>
  </si>
  <si>
    <t>Llorente 18 </t>
  </si>
  <si>
    <t>Morata 18</t>
  </si>
  <si>
    <t>Denis 24</t>
  </si>
  <si>
    <t>Rossi 3</t>
  </si>
  <si>
    <t>Sepe 1</t>
  </si>
  <si>
    <t>Lamanna 1</t>
  </si>
  <si>
    <t>Rugani 8</t>
  </si>
  <si>
    <t>Acerbi 4</t>
  </si>
  <si>
    <t>Gonzalez G. 4</t>
  </si>
  <si>
    <t>Zukanovic 3</t>
  </si>
  <si>
    <t>Stendardo 2</t>
  </si>
  <si>
    <t>Basanta 1</t>
  </si>
  <si>
    <t>Hoedt 1</t>
  </si>
  <si>
    <t>Shaqiri 61</t>
  </si>
  <si>
    <t>Cuadrado 40</t>
  </si>
  <si>
    <t>Hamsik 1</t>
  </si>
  <si>
    <t>Ekdal 1</t>
  </si>
  <si>
    <t>Barreto 1</t>
  </si>
  <si>
    <t>Valdifiori 1</t>
  </si>
  <si>
    <t>Perotti 4</t>
  </si>
  <si>
    <t>Toni 35</t>
  </si>
  <si>
    <t>Gervinho 20</t>
  </si>
  <si>
    <t>Llorente 20</t>
  </si>
  <si>
    <t>Mario Gomez 5</t>
  </si>
  <si>
    <t>Morata 1</t>
  </si>
  <si>
    <t>Belotti 1</t>
  </si>
  <si>
    <t>Marchetti 15</t>
  </si>
  <si>
    <t>Bizzarri 1</t>
  </si>
  <si>
    <t>Consigli 4</t>
  </si>
  <si>
    <t>Maicon 7</t>
  </si>
  <si>
    <t>Rugani 9</t>
  </si>
  <si>
    <t>Zappacosta 4</t>
  </si>
  <si>
    <t>Silvestre 5</t>
  </si>
  <si>
    <t>Caceres 1</t>
  </si>
  <si>
    <t>Strinic 1</t>
  </si>
  <si>
    <t>Pasqual 2</t>
  </si>
  <si>
    <t>Vidal 24</t>
  </si>
  <si>
    <t>Strootman 25</t>
  </si>
  <si>
    <t>BorjaValero 10</t>
  </si>
  <si>
    <t>Pereyra 4</t>
  </si>
  <si>
    <t>Fetfatzidis 8</t>
  </si>
  <si>
    <t>Mati Fernandez 7</t>
  </si>
  <si>
    <t>Vecino 1</t>
  </si>
  <si>
    <t>Gervinho 9</t>
  </si>
  <si>
    <t>Babacar 8</t>
  </si>
  <si>
    <t>Pazzini 1</t>
  </si>
  <si>
    <t>Dybala 70</t>
  </si>
  <si>
    <t>Thereau 15</t>
  </si>
  <si>
    <t>Sorrentino 11</t>
  </si>
  <si>
    <t>- Handanovic 2</t>
  </si>
  <si>
    <t>- Marchetti 2</t>
  </si>
  <si>
    <t>Glik 5</t>
  </si>
  <si>
    <t>- Silvestre 1</t>
  </si>
  <si>
    <t>- Danilo 2</t>
  </si>
  <si>
    <t>- Savic 3</t>
  </si>
  <si>
    <t>- Moras 1</t>
  </si>
  <si>
    <t>- Avelar 3</t>
  </si>
  <si>
    <t>- Dramé 1</t>
  </si>
  <si>
    <t>Felipe Anderson 17</t>
  </si>
  <si>
    <t>- Hamsik 12</t>
  </si>
  <si>
    <t>- Perotti 4</t>
  </si>
  <si>
    <t>- Ekdal 1</t>
  </si>
  <si>
    <t>- El Kaddouri 1</t>
  </si>
  <si>
    <t>- Allan 1</t>
  </si>
  <si>
    <t>- Obiang 1</t>
  </si>
  <si>
    <t>Djordjevic 43</t>
  </si>
  <si>
    <t>- Dybala 52</t>
  </si>
  <si>
    <t>- Thereau 1</t>
  </si>
  <si>
    <t>- Matri 3</t>
  </si>
  <si>
    <t>- Paloschi 1</t>
  </si>
  <si>
    <t>rafael 1</t>
  </si>
  <si>
    <t>marchetti 1</t>
  </si>
  <si>
    <t>rodriguez 6</t>
  </si>
  <si>
    <t>vidic 1</t>
  </si>
  <si>
    <t>ranocchia 3</t>
  </si>
  <si>
    <t>danilo 2</t>
  </si>
  <si>
    <t>glick 3</t>
  </si>
  <si>
    <t>koulibaly 2</t>
  </si>
  <si>
    <t>rugani 1</t>
  </si>
  <si>
    <t>menez 26</t>
  </si>
  <si>
    <t>andersson f. 16</t>
  </si>
  <si>
    <t>mauri 21</t>
  </si>
  <si>
    <t>vidal 9</t>
  </si>
  <si>
    <t>pirlo 2</t>
  </si>
  <si>
    <t>mertens 18</t>
  </si>
  <si>
    <t>marchisio 6</t>
  </si>
  <si>
    <t>perotti 3</t>
  </si>
  <si>
    <t>Gomez 33</t>
  </si>
  <si>
    <t>dybala 27</t>
  </si>
  <si>
    <t>eto'o 12</t>
  </si>
  <si>
    <t>llorente 11</t>
  </si>
  <si>
    <t>morata 2</t>
  </si>
  <si>
    <t>Rafael (nap) 3</t>
  </si>
  <si>
    <t>2)Padelli 2</t>
  </si>
  <si>
    <t>3)Sepe 1</t>
  </si>
  <si>
    <t>2)Rugani 2</t>
  </si>
  <si>
    <t>3)Danilo 2</t>
  </si>
  <si>
    <t>4)Savic 1</t>
  </si>
  <si>
    <t>5)Basta 1</t>
  </si>
  <si>
    <t>6)Stendardo 1</t>
  </si>
  <si>
    <t>7)Moretti 1</t>
  </si>
  <si>
    <t>Pogba 40</t>
  </si>
  <si>
    <t>2)Vazquez 15</t>
  </si>
  <si>
    <t>3)Strootman 2</t>
  </si>
  <si>
    <t>4)Shaqiri 2</t>
  </si>
  <si>
    <t>5)F. Anderson 2</t>
  </si>
  <si>
    <t>6)Soriano 1</t>
  </si>
  <si>
    <t>7)Moralez 2</t>
  </si>
  <si>
    <t>Dybala 40</t>
  </si>
  <si>
    <t>2)Djordjevic 13</t>
  </si>
  <si>
    <t>3)Berardi 2</t>
  </si>
  <si>
    <t>4)Quagliarella 2</t>
  </si>
  <si>
    <t>5)Morata 2</t>
  </si>
  <si>
    <t>Handanovic 2</t>
  </si>
  <si>
    <t>Savic 3</t>
  </si>
  <si>
    <t>Moras 1</t>
  </si>
  <si>
    <t>Avelar 3</t>
  </si>
  <si>
    <t>Storari 2</t>
  </si>
  <si>
    <t>Rubinho 1</t>
  </si>
  <si>
    <t>Tonelli 3</t>
  </si>
  <si>
    <t>Bruno Peres 2</t>
  </si>
  <si>
    <t>Padelli 2</t>
  </si>
  <si>
    <t>Hamsik 12</t>
  </si>
  <si>
    <t>El Kaddouri 1</t>
  </si>
  <si>
    <t>Allan 1</t>
  </si>
  <si>
    <t>Matri 3</t>
  </si>
  <si>
    <t>Paloschi 1</t>
  </si>
  <si>
    <t>Brienza 6</t>
  </si>
  <si>
    <t>Iago Falqué 4</t>
  </si>
  <si>
    <t>Sau 5</t>
  </si>
  <si>
    <t>Soriano 1</t>
  </si>
  <si>
    <t>Berardi 2</t>
  </si>
  <si>
    <t>Quagliarella 2</t>
  </si>
  <si>
    <t>Eder</t>
  </si>
  <si>
    <t>Cassano 10</t>
  </si>
  <si>
    <t>Diego lopez (mi) 10</t>
  </si>
  <si>
    <t>Tatarusanu (fi) 1</t>
  </si>
  <si>
    <t>Karnezis (ud) 5</t>
  </si>
  <si>
    <t>G. silva (ud) 3</t>
  </si>
  <si>
    <t>Tomovic (fi) 1</t>
  </si>
  <si>
    <t>Rami (mi) 1</t>
  </si>
  <si>
    <t>lodi (pr)3</t>
  </si>
  <si>
    <t>honda (mi) 1</t>
  </si>
  <si>
    <t>bertolacci (ge) 1</t>
  </si>
  <si>
    <t>hernanes (in) 4</t>
  </si>
  <si>
    <t>ljajic (ro) 10</t>
  </si>
  <si>
    <t>toni (vr) 8</t>
  </si>
  <si>
    <t>Romero 2</t>
  </si>
  <si>
    <t>Da Costa 1</t>
  </si>
  <si>
    <t>Chiellini 3</t>
  </si>
  <si>
    <t>Gastaldello 2 </t>
  </si>
  <si>
    <t>Paletta 2</t>
  </si>
  <si>
    <t>De Vrij 2</t>
  </si>
  <si>
    <t>Danilo 2</t>
  </si>
  <si>
    <t>maggio</t>
  </si>
  <si>
    <t>Rigoni 1</t>
  </si>
  <si>
    <t>Zaza 62</t>
  </si>
  <si>
    <t>Gabbiadini 20</t>
  </si>
  <si>
    <t>D'Ambrosio 1</t>
  </si>
  <si>
    <t>Varela 1</t>
  </si>
  <si>
    <t>Joaquin 1</t>
  </si>
  <si>
    <t>Honda 1</t>
  </si>
  <si>
    <t>Cassano 15</t>
  </si>
  <si>
    <t>Maccarone 1</t>
  </si>
  <si>
    <t>Chiellini 21</t>
  </si>
  <si>
    <t>Barzagli 11</t>
  </si>
  <si>
    <t>Romagnoli 6</t>
  </si>
  <si>
    <t>De Silvestri 6</t>
  </si>
  <si>
    <t>Yanga-Mbiwa 2</t>
  </si>
  <si>
    <t>Parolo 15</t>
  </si>
  <si>
    <t>Bertolacci 15</t>
  </si>
  <si>
    <t>Guarin 15</t>
  </si>
  <si>
    <t>Koné 6</t>
  </si>
  <si>
    <t>Farnerud 6</t>
  </si>
  <si>
    <t>Ljajic 25</t>
  </si>
  <si>
    <t>Zaza 25</t>
  </si>
  <si>
    <t>Pinilla 14</t>
  </si>
  <si>
    <t>Cassano 11</t>
  </si>
  <si>
    <t>Carrizo 1</t>
  </si>
  <si>
    <t>Barzagli 6</t>
  </si>
  <si>
    <t>Morganella 1</t>
  </si>
  <si>
    <t>De Maio 1</t>
  </si>
  <si>
    <t>Antonelli 6</t>
  </si>
  <si>
    <t>De Rossi 11</t>
  </si>
  <si>
    <t>Guarin 2</t>
  </si>
  <si>
    <t>Palombo 1</t>
  </si>
  <si>
    <t>Totti 81</t>
  </si>
  <si>
    <t>Maxi Lopez 10</t>
  </si>
  <si>
    <t>Pinilla 5</t>
  </si>
  <si>
    <t>Andujar 1</t>
  </si>
  <si>
    <t>Chiellini 10</t>
  </si>
  <si>
    <t>Danilo 3</t>
  </si>
  <si>
    <t>De Silvestri 2</t>
  </si>
  <si>
    <t>Evra 1</t>
  </si>
  <si>
    <t>Vrsaljko 2</t>
  </si>
  <si>
    <t>Hysaj 1</t>
  </si>
  <si>
    <t>Parolo 21</t>
  </si>
  <si>
    <t>Guarin 3</t>
  </si>
  <si>
    <t>Honda 3</t>
  </si>
  <si>
    <t>De Guzman 2</t>
  </si>
  <si>
    <t>Klose 31</t>
  </si>
  <si>
    <t>Totti 5</t>
  </si>
  <si>
    <t>Zaza 1</t>
  </si>
  <si>
    <t>diego lopez 3</t>
  </si>
  <si>
    <t>tatarusanu 1</t>
  </si>
  <si>
    <t>De Vrij 7</t>
  </si>
  <si>
    <t>romagnoli 4</t>
  </si>
  <si>
    <t>Barzagli 1</t>
  </si>
  <si>
    <t>joao pedro 12</t>
  </si>
  <si>
    <t>honda 8</t>
  </si>
  <si>
    <t>diamanti 3</t>
  </si>
  <si>
    <t>De guzman 1</t>
  </si>
  <si>
    <t>Klose 22</t>
  </si>
  <si>
    <t>zaza 24</t>
  </si>
  <si>
    <t>destro 11</t>
  </si>
  <si>
    <t>saponara</t>
  </si>
  <si>
    <t>longo</t>
  </si>
  <si>
    <t>okaka</t>
  </si>
  <si>
    <t>scuffet 1</t>
  </si>
  <si>
    <t>gilardino 14</t>
  </si>
  <si>
    <t>luiz suarez</t>
  </si>
  <si>
    <t>sala</t>
  </si>
  <si>
    <t>pizarro 2</t>
  </si>
  <si>
    <t>saponara 2</t>
  </si>
  <si>
    <t>Radu 5</t>
  </si>
  <si>
    <t>Heurtaux 4</t>
  </si>
  <si>
    <t>Mauricio 1</t>
  </si>
  <si>
    <t>Lulic 6</t>
  </si>
  <si>
    <t>Hallfredsson 2</t>
  </si>
  <si>
    <t>Salah 2</t>
  </si>
  <si>
    <t>Iturbe 6</t>
  </si>
  <si>
    <t>Doumbia 2</t>
  </si>
  <si>
    <t>iturbe</t>
  </si>
  <si>
    <t>TATARUSANU 1</t>
  </si>
  <si>
    <t>Sportiello1</t>
  </si>
  <si>
    <t>Strinic 3</t>
  </si>
  <si>
    <t>Saponara 12</t>
  </si>
  <si>
    <t>Iturbe 22</t>
  </si>
  <si>
    <t>G.Rossi 16</t>
  </si>
  <si>
    <t>Burdisso 4</t>
  </si>
  <si>
    <t>Maksimovic 2</t>
  </si>
  <si>
    <t>Heurtaux 1</t>
  </si>
  <si>
    <t>Radu 2</t>
  </si>
  <si>
    <t>Lulic 9</t>
  </si>
  <si>
    <t>Ibarbo 2</t>
  </si>
  <si>
    <t>scuffet</t>
  </si>
  <si>
    <t>luiz adriano</t>
  </si>
  <si>
    <t>benaloune</t>
  </si>
  <si>
    <t>sansone sas</t>
  </si>
  <si>
    <t>b fernandes</t>
  </si>
  <si>
    <t>Cigarini 1</t>
  </si>
  <si>
    <t>Sansone 11</t>
  </si>
  <si>
    <t>bocchetti</t>
  </si>
  <si>
    <t>biava</t>
  </si>
  <si>
    <t>keita</t>
  </si>
  <si>
    <t>doumbia</t>
  </si>
  <si>
    <t>salvo</t>
  </si>
  <si>
    <t>ANDELKOVIC 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</si>
</sst>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b/>
      <sz val="10"/>
      <color indexed="10"/>
      <name val="Calibri"/>
      <family val="2"/>
    </font>
    <font>
      <b/>
      <sz val="10"/>
      <color theme="0"/>
      <name val="Calibri"/>
      <family val="2"/>
    </font>
    <font>
      <b/>
      <sz val="10"/>
      <color theme="7" tint="-0.499984740745262"/>
      <name val="Calibri"/>
      <family val="2"/>
    </font>
    <font>
      <sz val="10"/>
      <color rgb="FFFF0000"/>
      <name val="Trebuchet MS"/>
      <family val="2"/>
    </font>
    <font>
      <b/>
      <sz val="10"/>
      <color rgb="FFFF0000"/>
      <name val="Calibri"/>
      <family val="2"/>
    </font>
    <font>
      <sz val="10"/>
      <color rgb="FF333333"/>
      <name val="Trebuchet MS"/>
      <family val="2"/>
    </font>
    <font>
      <b/>
      <sz val="10"/>
      <color rgb="FF333333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2" fillId="3" borderId="1" xfId="1" applyFont="1" applyFill="1" applyBorder="1"/>
    <xf numFmtId="0" fontId="2" fillId="4" borderId="1" xfId="1" applyFont="1" applyFill="1" applyBorder="1"/>
    <xf numFmtId="0" fontId="2" fillId="5" borderId="1" xfId="1" applyFont="1" applyFill="1" applyBorder="1"/>
    <xf numFmtId="0" fontId="2" fillId="6" borderId="1" xfId="1" applyFont="1" applyFill="1" applyBorder="1"/>
    <xf numFmtId="0" fontId="2" fillId="0" borderId="2" xfId="1" applyFont="1" applyBorder="1"/>
    <xf numFmtId="0" fontId="4" fillId="7" borderId="3" xfId="1" applyFont="1" applyFill="1" applyBorder="1"/>
    <xf numFmtId="0" fontId="4" fillId="2" borderId="0" xfId="1" applyFont="1" applyFill="1" applyBorder="1"/>
    <xf numFmtId="0" fontId="2" fillId="3" borderId="4" xfId="1" applyFont="1" applyFill="1" applyBorder="1"/>
    <xf numFmtId="0" fontId="2" fillId="0" borderId="5" xfId="1" applyFont="1" applyBorder="1"/>
    <xf numFmtId="0" fontId="2" fillId="0" borderId="6" xfId="1" applyFont="1" applyBorder="1"/>
    <xf numFmtId="0" fontId="2" fillId="6" borderId="3" xfId="1" applyFont="1" applyFill="1" applyBorder="1"/>
    <xf numFmtId="0" fontId="2" fillId="4" borderId="7" xfId="1" applyFont="1" applyFill="1" applyBorder="1"/>
    <xf numFmtId="0" fontId="3" fillId="0" borderId="8" xfId="1" applyFont="1" applyBorder="1" applyAlignment="1">
      <alignment horizontal="center" vertical="center"/>
    </xf>
    <xf numFmtId="0" fontId="2" fillId="6" borderId="6" xfId="1" applyFont="1" applyFill="1" applyBorder="1"/>
    <xf numFmtId="0" fontId="2" fillId="4" borderId="6" xfId="1" applyFont="1" applyFill="1" applyBorder="1"/>
    <xf numFmtId="0" fontId="2" fillId="5" borderId="4" xfId="1" applyFont="1" applyFill="1" applyBorder="1"/>
    <xf numFmtId="0" fontId="2" fillId="5" borderId="3" xfId="1" applyFont="1" applyFill="1" applyBorder="1"/>
    <xf numFmtId="0" fontId="2" fillId="3" borderId="3" xfId="1" applyFont="1" applyFill="1" applyBorder="1"/>
    <xf numFmtId="0" fontId="3" fillId="0" borderId="10" xfId="1" applyFont="1" applyFill="1" applyBorder="1"/>
    <xf numFmtId="0" fontId="2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4" xfId="1" applyFont="1" applyFill="1" applyBorder="1"/>
    <xf numFmtId="0" fontId="5" fillId="0" borderId="4" xfId="1" applyFont="1" applyFill="1" applyBorder="1"/>
    <xf numFmtId="0" fontId="2" fillId="0" borderId="1" xfId="1" applyFont="1" applyFill="1" applyBorder="1"/>
    <xf numFmtId="0" fontId="2" fillId="0" borderId="3" xfId="1" applyFont="1" applyFill="1" applyBorder="1"/>
    <xf numFmtId="0" fontId="5" fillId="0" borderId="6" xfId="1" applyFont="1" applyFill="1" applyBorder="1"/>
    <xf numFmtId="0" fontId="2" fillId="0" borderId="6" xfId="1" applyFont="1" applyFill="1" applyBorder="1"/>
    <xf numFmtId="0" fontId="2" fillId="0" borderId="7" xfId="1" applyFont="1" applyFill="1" applyBorder="1"/>
    <xf numFmtId="0" fontId="2" fillId="0" borderId="17" xfId="1" applyFont="1" applyFill="1" applyBorder="1"/>
    <xf numFmtId="0" fontId="2" fillId="9" borderId="18" xfId="1" applyFont="1" applyFill="1" applyBorder="1"/>
    <xf numFmtId="0" fontId="2" fillId="9" borderId="17" xfId="1" applyFont="1" applyFill="1" applyBorder="1"/>
    <xf numFmtId="0" fontId="6" fillId="9" borderId="0" xfId="1" applyFont="1" applyFill="1"/>
    <xf numFmtId="0" fontId="7" fillId="9" borderId="18" xfId="1" applyFont="1" applyFill="1" applyBorder="1"/>
    <xf numFmtId="0" fontId="3" fillId="0" borderId="9" xfId="1" applyFont="1" applyFill="1" applyBorder="1"/>
    <xf numFmtId="0" fontId="3" fillId="0" borderId="8" xfId="1" applyFont="1" applyFill="1" applyBorder="1"/>
    <xf numFmtId="0" fontId="5" fillId="10" borderId="5" xfId="1" applyFont="1" applyFill="1" applyBorder="1"/>
    <xf numFmtId="0" fontId="8" fillId="10" borderId="0" xfId="1" applyFont="1" applyFill="1"/>
    <xf numFmtId="0" fontId="9" fillId="10" borderId="0" xfId="0" applyFont="1" applyFill="1"/>
    <xf numFmtId="0" fontId="2" fillId="10" borderId="16" xfId="1" applyFont="1" applyFill="1" applyBorder="1"/>
    <xf numFmtId="0" fontId="5" fillId="10" borderId="16" xfId="1" applyFont="1" applyFill="1" applyBorder="1"/>
    <xf numFmtId="0" fontId="8" fillId="4" borderId="0" xfId="0" applyFont="1" applyFill="1"/>
    <xf numFmtId="0" fontId="8" fillId="11" borderId="0" xfId="0" applyFont="1" applyFill="1"/>
    <xf numFmtId="0" fontId="5" fillId="4" borderId="0" xfId="1" applyFont="1" applyFill="1" applyBorder="1"/>
    <xf numFmtId="0" fontId="0" fillId="0" borderId="0" xfId="0" applyBorder="1"/>
    <xf numFmtId="0" fontId="3" fillId="0" borderId="0" xfId="1" applyFont="1" applyFill="1" applyBorder="1"/>
    <xf numFmtId="0" fontId="8" fillId="4" borderId="0" xfId="0" applyFont="1" applyFill="1" applyBorder="1"/>
    <xf numFmtId="0" fontId="2" fillId="0" borderId="0" xfId="1" applyFont="1" applyFill="1" applyBorder="1"/>
    <xf numFmtId="0" fontId="5" fillId="0" borderId="0" xfId="1" applyFont="1" applyFill="1" applyBorder="1"/>
    <xf numFmtId="0" fontId="2" fillId="4" borderId="0" xfId="1" applyFont="1" applyFill="1" applyBorder="1"/>
    <xf numFmtId="0" fontId="2" fillId="9" borderId="0" xfId="1" applyFont="1" applyFill="1" applyBorder="1"/>
    <xf numFmtId="0" fontId="6" fillId="9" borderId="0" xfId="1" applyFont="1" applyFill="1" applyBorder="1"/>
    <xf numFmtId="0" fontId="8" fillId="4" borderId="0" xfId="1" applyFont="1" applyFill="1" applyBorder="1"/>
    <xf numFmtId="0" fontId="9" fillId="4" borderId="0" xfId="0" applyFont="1" applyFill="1" applyBorder="1"/>
    <xf numFmtId="0" fontId="7" fillId="9" borderId="0" xfId="1" applyFont="1" applyFill="1" applyBorder="1"/>
    <xf numFmtId="0" fontId="2" fillId="6" borderId="19" xfId="1" applyFont="1" applyFill="1" applyBorder="1"/>
    <xf numFmtId="0" fontId="2" fillId="6" borderId="20" xfId="1" applyFont="1" applyFill="1" applyBorder="1"/>
    <xf numFmtId="0" fontId="2" fillId="6" borderId="21" xfId="1" applyFont="1" applyFill="1" applyBorder="1"/>
    <xf numFmtId="0" fontId="2" fillId="0" borderId="22" xfId="1" applyFont="1" applyBorder="1" applyAlignment="1">
      <alignment horizontal="center"/>
    </xf>
    <xf numFmtId="0" fontId="2" fillId="0" borderId="23" xfId="1" applyFont="1" applyBorder="1"/>
    <xf numFmtId="0" fontId="4" fillId="7" borderId="24" xfId="1" applyFont="1" applyFill="1" applyBorder="1"/>
    <xf numFmtId="0" fontId="8" fillId="0" borderId="0" xfId="0" applyFont="1" applyFill="1" applyBorder="1"/>
    <xf numFmtId="0" fontId="2" fillId="3" borderId="25" xfId="1" applyFont="1" applyFill="1" applyBorder="1"/>
    <xf numFmtId="0" fontId="2" fillId="3" borderId="20" xfId="1" applyFont="1" applyFill="1" applyBorder="1"/>
    <xf numFmtId="0" fontId="2" fillId="3" borderId="21" xfId="1" applyFont="1" applyFill="1" applyBorder="1"/>
    <xf numFmtId="0" fontId="0" fillId="0" borderId="0" xfId="0" applyFill="1" applyBorder="1"/>
    <xf numFmtId="0" fontId="2" fillId="4" borderId="19" xfId="1" applyFont="1" applyFill="1" applyBorder="1"/>
    <xf numFmtId="0" fontId="2" fillId="4" borderId="20" xfId="1" applyFont="1" applyFill="1" applyBorder="1"/>
    <xf numFmtId="0" fontId="2" fillId="4" borderId="26" xfId="1" applyFont="1" applyFill="1" applyBorder="1"/>
    <xf numFmtId="0" fontId="2" fillId="5" borderId="25" xfId="1" applyFont="1" applyFill="1" applyBorder="1"/>
    <xf numFmtId="0" fontId="2" fillId="5" borderId="20" xfId="1" applyFont="1" applyFill="1" applyBorder="1"/>
    <xf numFmtId="0" fontId="2" fillId="5" borderId="21" xfId="1" applyFont="1" applyFill="1" applyBorder="1"/>
    <xf numFmtId="0" fontId="8" fillId="0" borderId="0" xfId="0" applyFont="1"/>
    <xf numFmtId="17" fontId="8" fillId="4" borderId="0" xfId="0" applyNumberFormat="1" applyFont="1" applyFill="1"/>
    <xf numFmtId="0" fontId="0" fillId="4" borderId="0" xfId="0" applyFill="1"/>
    <xf numFmtId="0" fontId="8" fillId="0" borderId="0" xfId="0" applyFont="1" applyFill="1"/>
    <xf numFmtId="0" fontId="0" fillId="0" borderId="0" xfId="0" applyFill="1"/>
    <xf numFmtId="0" fontId="0" fillId="11" borderId="0" xfId="0" applyFill="1"/>
    <xf numFmtId="0" fontId="8" fillId="10" borderId="0" xfId="0" applyFont="1" applyFill="1"/>
    <xf numFmtId="0" fontId="4" fillId="8" borderId="13" xfId="1" applyFont="1" applyFill="1" applyBorder="1" applyAlignment="1">
      <alignment horizontal="center"/>
    </xf>
    <xf numFmtId="0" fontId="4" fillId="8" borderId="14" xfId="1" applyFont="1" applyFill="1" applyBorder="1" applyAlignment="1">
      <alignment horizontal="center"/>
    </xf>
    <xf numFmtId="0" fontId="4" fillId="7" borderId="15" xfId="1" applyFont="1" applyFill="1" applyBorder="1" applyAlignment="1">
      <alignment horizontal="center"/>
    </xf>
    <xf numFmtId="0" fontId="4" fillId="7" borderId="14" xfId="1" applyFont="1" applyFill="1" applyBorder="1" applyAlignment="1">
      <alignment horizontal="center"/>
    </xf>
    <xf numFmtId="0" fontId="4" fillId="7" borderId="13" xfId="1" applyFont="1" applyFill="1" applyBorder="1" applyAlignment="1">
      <alignment horizontal="center"/>
    </xf>
    <xf numFmtId="0" fontId="4" fillId="7" borderId="0" xfId="1" applyFont="1" applyFill="1" applyBorder="1" applyAlignment="1">
      <alignment horizontal="center"/>
    </xf>
    <xf numFmtId="0" fontId="4" fillId="8" borderId="0" xfId="1" applyFont="1" applyFill="1" applyBorder="1" applyAlignment="1">
      <alignment horizontal="center"/>
    </xf>
  </cellXfs>
  <cellStyles count="2">
    <cellStyle name="Normale" xfId="0" builtinId="0"/>
    <cellStyle name="Normale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opLeftCell="F17" workbookViewId="0"/>
  </sheetViews>
  <sheetFormatPr defaultRowHeight="15"/>
  <cols>
    <col min="2" max="2" width="15.140625" customWidth="1"/>
    <col min="3" max="3" width="5.140625" customWidth="1"/>
    <col min="4" max="4" width="16.85546875" customWidth="1"/>
    <col min="5" max="5" width="5" customWidth="1"/>
    <col min="6" max="6" width="18" customWidth="1"/>
    <col min="7" max="7" width="4" customWidth="1"/>
    <col min="8" max="8" width="15.85546875" customWidth="1"/>
    <col min="9" max="9" width="4.85546875" customWidth="1"/>
    <col min="10" max="10" width="15.140625" customWidth="1"/>
    <col min="11" max="11" width="4.85546875" customWidth="1"/>
    <col min="12" max="12" width="15.140625" customWidth="1"/>
    <col min="13" max="13" width="5.7109375" customWidth="1"/>
    <col min="14" max="14" width="14.7109375" customWidth="1"/>
    <col min="15" max="15" width="5.140625" customWidth="1"/>
    <col min="16" max="16" width="15.85546875" customWidth="1"/>
    <col min="17" max="17" width="3.7109375" customWidth="1"/>
  </cols>
  <sheetData>
    <row r="1" spans="1:17" ht="15.75" thickBot="1">
      <c r="A1" s="7"/>
      <c r="B1" s="81" t="s">
        <v>5</v>
      </c>
      <c r="C1" s="82"/>
      <c r="D1" s="79" t="s">
        <v>9</v>
      </c>
      <c r="E1" s="80"/>
      <c r="F1" s="83" t="s">
        <v>13</v>
      </c>
      <c r="G1" s="82"/>
      <c r="H1" s="79" t="s">
        <v>17</v>
      </c>
      <c r="I1" s="80"/>
      <c r="J1" s="83" t="s">
        <v>21</v>
      </c>
      <c r="K1" s="82"/>
      <c r="L1" s="79" t="s">
        <v>25</v>
      </c>
      <c r="M1" s="80"/>
      <c r="N1" s="83" t="s">
        <v>26</v>
      </c>
      <c r="O1" s="82"/>
      <c r="P1" s="79" t="s">
        <v>27</v>
      </c>
      <c r="Q1" s="80"/>
    </row>
    <row r="2" spans="1:17" ht="15.75" thickBot="1">
      <c r="A2" s="13" t="s">
        <v>0</v>
      </c>
      <c r="B2" s="34"/>
      <c r="C2" s="35"/>
      <c r="D2" s="19"/>
      <c r="E2" s="35"/>
      <c r="F2" s="19"/>
      <c r="G2" s="35"/>
      <c r="H2" s="19"/>
      <c r="I2" s="35"/>
      <c r="J2" s="19"/>
      <c r="K2" s="35"/>
      <c r="L2" s="19"/>
      <c r="M2" s="35"/>
      <c r="N2" s="19"/>
      <c r="O2" s="35"/>
      <c r="P2" s="19"/>
      <c r="Q2" s="35"/>
    </row>
    <row r="3" spans="1:17" ht="15.75">
      <c r="A3" s="8" t="s">
        <v>1</v>
      </c>
      <c r="B3" s="42" t="s">
        <v>37</v>
      </c>
      <c r="C3" s="22"/>
      <c r="D3" s="41" t="s">
        <v>147</v>
      </c>
      <c r="E3" s="22">
        <v>11</v>
      </c>
      <c r="F3" s="41" t="s">
        <v>59</v>
      </c>
      <c r="G3" s="23">
        <v>33</v>
      </c>
      <c r="H3" s="41" t="s">
        <v>81</v>
      </c>
      <c r="I3" s="22">
        <v>7</v>
      </c>
      <c r="J3" s="41" t="s">
        <v>191</v>
      </c>
      <c r="K3" s="23">
        <v>3</v>
      </c>
      <c r="L3" s="41" t="s">
        <v>125</v>
      </c>
      <c r="M3" s="22">
        <v>15</v>
      </c>
      <c r="N3" s="39" t="s">
        <v>31</v>
      </c>
      <c r="O3" s="22">
        <v>6</v>
      </c>
      <c r="P3" s="39" t="s">
        <v>34</v>
      </c>
      <c r="Q3" s="22">
        <v>14</v>
      </c>
    </row>
    <row r="4" spans="1:17" ht="15.75">
      <c r="A4" s="1" t="s">
        <v>1</v>
      </c>
      <c r="B4" s="42" t="s">
        <v>38</v>
      </c>
      <c r="C4" s="24"/>
      <c r="D4" s="41" t="s">
        <v>148</v>
      </c>
      <c r="E4" s="24">
        <v>2</v>
      </c>
      <c r="F4" s="41" t="s">
        <v>60</v>
      </c>
      <c r="G4" s="24">
        <v>2</v>
      </c>
      <c r="H4" s="42" t="s">
        <v>82</v>
      </c>
      <c r="I4" s="24"/>
      <c r="J4" s="41" t="s">
        <v>192</v>
      </c>
      <c r="K4" s="24">
        <v>2</v>
      </c>
      <c r="L4" s="41" t="s">
        <v>126</v>
      </c>
      <c r="M4" s="24">
        <v>1</v>
      </c>
      <c r="N4" s="42" t="s">
        <v>169</v>
      </c>
      <c r="O4" s="24"/>
      <c r="P4" s="41" t="s">
        <v>103</v>
      </c>
      <c r="Q4" s="24">
        <v>1</v>
      </c>
    </row>
    <row r="5" spans="1:17" ht="16.5" thickBot="1">
      <c r="A5" s="18" t="s">
        <v>1</v>
      </c>
      <c r="B5" s="42" t="s">
        <v>39</v>
      </c>
      <c r="C5" s="25"/>
      <c r="D5" s="42" t="s">
        <v>149</v>
      </c>
      <c r="E5" s="25"/>
      <c r="F5" s="41" t="s">
        <v>61</v>
      </c>
      <c r="G5" s="25">
        <v>1</v>
      </c>
      <c r="H5" s="42" t="s">
        <v>83</v>
      </c>
      <c r="I5" s="25"/>
      <c r="J5" s="42" t="s">
        <v>193</v>
      </c>
      <c r="K5" s="25"/>
      <c r="L5" s="41" t="s">
        <v>127</v>
      </c>
      <c r="M5" s="25">
        <v>4</v>
      </c>
      <c r="N5" s="42" t="s">
        <v>170</v>
      </c>
      <c r="O5" s="25"/>
      <c r="P5" s="41" t="s">
        <v>104</v>
      </c>
      <c r="Q5" s="25">
        <v>1</v>
      </c>
    </row>
    <row r="6" spans="1:17" ht="15.75">
      <c r="A6" s="29"/>
      <c r="B6" s="30"/>
      <c r="C6" s="31"/>
      <c r="D6" s="30"/>
      <c r="E6" s="31"/>
      <c r="F6" s="32"/>
      <c r="G6" s="31"/>
      <c r="H6" s="30"/>
      <c r="I6" s="31"/>
      <c r="J6" s="30"/>
      <c r="K6" s="31"/>
      <c r="L6" s="30"/>
      <c r="M6" s="31"/>
      <c r="N6" s="30"/>
      <c r="O6" s="31"/>
      <c r="P6" s="30"/>
      <c r="Q6" s="31"/>
    </row>
    <row r="7" spans="1:17" ht="15.75">
      <c r="A7" s="15" t="s">
        <v>2</v>
      </c>
      <c r="B7" s="36" t="s">
        <v>6</v>
      </c>
      <c r="C7" s="26">
        <v>1</v>
      </c>
      <c r="D7" s="36" t="s">
        <v>10</v>
      </c>
      <c r="E7" s="26">
        <v>3</v>
      </c>
      <c r="F7" s="37" t="s">
        <v>14</v>
      </c>
      <c r="G7" s="27">
        <v>3</v>
      </c>
      <c r="H7" s="36" t="s">
        <v>20</v>
      </c>
      <c r="I7" s="26">
        <v>2</v>
      </c>
      <c r="J7" s="38" t="s">
        <v>23</v>
      </c>
      <c r="K7" s="27">
        <v>15</v>
      </c>
      <c r="L7" s="36" t="s">
        <v>28</v>
      </c>
      <c r="M7" s="26">
        <v>1</v>
      </c>
      <c r="N7" s="36" t="s">
        <v>32</v>
      </c>
      <c r="O7" s="26">
        <v>2</v>
      </c>
      <c r="P7" s="36" t="s">
        <v>35</v>
      </c>
      <c r="Q7" s="26">
        <v>10</v>
      </c>
    </row>
    <row r="8" spans="1:17" ht="15.75">
      <c r="A8" s="2" t="s">
        <v>2</v>
      </c>
      <c r="B8" s="42" t="s">
        <v>40</v>
      </c>
      <c r="C8" s="24"/>
      <c r="D8" s="41" t="s">
        <v>150</v>
      </c>
      <c r="E8" s="24">
        <v>5</v>
      </c>
      <c r="F8" s="42" t="s">
        <v>62</v>
      </c>
      <c r="G8" s="24"/>
      <c r="H8" s="42" t="s">
        <v>84</v>
      </c>
      <c r="I8" s="24"/>
      <c r="J8" s="42" t="s">
        <v>84</v>
      </c>
      <c r="K8" s="24"/>
      <c r="L8" s="41" t="s">
        <v>128</v>
      </c>
      <c r="M8" s="24">
        <v>7</v>
      </c>
      <c r="N8" s="41" t="s">
        <v>171</v>
      </c>
      <c r="O8" s="24">
        <v>6</v>
      </c>
      <c r="P8" s="42" t="s">
        <v>105</v>
      </c>
      <c r="Q8" s="24"/>
    </row>
    <row r="9" spans="1:17" ht="15.75">
      <c r="A9" s="2" t="s">
        <v>2</v>
      </c>
      <c r="B9" s="41" t="s">
        <v>41</v>
      </c>
      <c r="C9" s="24">
        <v>1</v>
      </c>
      <c r="D9" s="42" t="s">
        <v>151</v>
      </c>
      <c r="E9" s="24"/>
      <c r="F9" s="41" t="s">
        <v>63</v>
      </c>
      <c r="G9" s="24">
        <v>3</v>
      </c>
      <c r="H9" s="41" t="s">
        <v>85</v>
      </c>
      <c r="I9" s="24">
        <v>2</v>
      </c>
      <c r="J9" s="42" t="s">
        <v>194</v>
      </c>
      <c r="K9" s="24"/>
      <c r="L9" s="41" t="s">
        <v>129</v>
      </c>
      <c r="M9" s="24">
        <v>9</v>
      </c>
      <c r="N9" s="41" t="s">
        <v>172</v>
      </c>
      <c r="O9" s="24">
        <v>1</v>
      </c>
      <c r="P9" s="41" t="s">
        <v>106</v>
      </c>
      <c r="Q9" s="24">
        <v>4</v>
      </c>
    </row>
    <row r="10" spans="1:17" ht="15.75">
      <c r="A10" s="2" t="s">
        <v>2</v>
      </c>
      <c r="B10" s="42" t="s">
        <v>42</v>
      </c>
      <c r="C10" s="24"/>
      <c r="D10" s="42" t="s">
        <v>152</v>
      </c>
      <c r="E10" s="24"/>
      <c r="F10" s="42" t="s">
        <v>64</v>
      </c>
      <c r="G10" s="24"/>
      <c r="H10" s="42" t="s">
        <v>86</v>
      </c>
      <c r="I10" s="24"/>
      <c r="J10" s="42" t="s">
        <v>195</v>
      </c>
      <c r="K10" s="24"/>
      <c r="L10" s="41" t="s">
        <v>130</v>
      </c>
      <c r="M10" s="24">
        <v>4</v>
      </c>
      <c r="N10" s="41" t="s">
        <v>173</v>
      </c>
      <c r="O10" s="24">
        <v>3</v>
      </c>
      <c r="P10" s="41" t="s">
        <v>107</v>
      </c>
      <c r="Q10" s="24">
        <v>4</v>
      </c>
    </row>
    <row r="11" spans="1:17" ht="15.75">
      <c r="A11" s="2" t="s">
        <v>2</v>
      </c>
      <c r="B11" s="41" t="s">
        <v>43</v>
      </c>
      <c r="C11" s="24">
        <v>1</v>
      </c>
      <c r="D11" s="41" t="s">
        <v>153</v>
      </c>
      <c r="E11" s="24">
        <v>3</v>
      </c>
      <c r="F11" s="42" t="s">
        <v>65</v>
      </c>
      <c r="G11" s="24"/>
      <c r="H11" s="42" t="s">
        <v>87</v>
      </c>
      <c r="I11" s="24"/>
      <c r="J11" s="42" t="s">
        <v>196</v>
      </c>
      <c r="K11" s="24"/>
      <c r="L11" s="41" t="s">
        <v>131</v>
      </c>
      <c r="M11" s="24">
        <v>5</v>
      </c>
      <c r="N11" s="42" t="s">
        <v>174</v>
      </c>
      <c r="O11" s="24"/>
      <c r="P11" s="41" t="s">
        <v>108</v>
      </c>
      <c r="Q11" s="24">
        <v>3</v>
      </c>
    </row>
    <row r="12" spans="1:17" ht="15.75">
      <c r="A12" s="2" t="s">
        <v>2</v>
      </c>
      <c r="B12" s="41" t="s">
        <v>44</v>
      </c>
      <c r="C12" s="24">
        <v>1</v>
      </c>
      <c r="D12" s="41" t="s">
        <v>154</v>
      </c>
      <c r="E12" s="24">
        <v>1</v>
      </c>
      <c r="F12" s="42" t="s">
        <v>66</v>
      </c>
      <c r="G12" s="24"/>
      <c r="H12" s="42" t="s">
        <v>88</v>
      </c>
      <c r="I12" s="24"/>
      <c r="J12" s="42" t="s">
        <v>197</v>
      </c>
      <c r="K12" s="24"/>
      <c r="L12" s="41" t="s">
        <v>132</v>
      </c>
      <c r="M12" s="24">
        <v>1</v>
      </c>
      <c r="N12" s="42" t="s">
        <v>175</v>
      </c>
      <c r="O12" s="24"/>
      <c r="P12" s="41" t="s">
        <v>109</v>
      </c>
      <c r="Q12" s="24">
        <v>2</v>
      </c>
    </row>
    <row r="13" spans="1:17" ht="15.75">
      <c r="A13" s="2" t="s">
        <v>2</v>
      </c>
      <c r="B13" s="41" t="s">
        <v>45</v>
      </c>
      <c r="C13" s="24">
        <v>1</v>
      </c>
      <c r="D13" s="41" t="s">
        <v>155</v>
      </c>
      <c r="E13" s="24">
        <v>3</v>
      </c>
      <c r="F13" s="42" t="s">
        <v>67</v>
      </c>
      <c r="G13" s="24"/>
      <c r="H13" s="42" t="s">
        <v>89</v>
      </c>
      <c r="I13" s="24"/>
      <c r="J13" s="42" t="s">
        <v>198</v>
      </c>
      <c r="K13" s="24"/>
      <c r="L13" s="41" t="s">
        <v>133</v>
      </c>
      <c r="M13" s="24">
        <v>1</v>
      </c>
      <c r="N13" s="41" t="s">
        <v>176</v>
      </c>
      <c r="O13" s="24">
        <v>2</v>
      </c>
      <c r="P13" s="41" t="s">
        <v>110</v>
      </c>
      <c r="Q13" s="24">
        <v>1</v>
      </c>
    </row>
    <row r="14" spans="1:17" ht="15.75">
      <c r="A14" s="12" t="s">
        <v>2</v>
      </c>
      <c r="B14" s="42" t="s">
        <v>46</v>
      </c>
      <c r="C14" s="28"/>
      <c r="D14" s="42" t="s">
        <v>156</v>
      </c>
      <c r="E14" s="28"/>
      <c r="F14" s="41" t="s">
        <v>68</v>
      </c>
      <c r="G14" s="28">
        <v>2</v>
      </c>
      <c r="H14" s="42" t="s">
        <v>90</v>
      </c>
      <c r="I14" s="28"/>
      <c r="J14" s="42" t="s">
        <v>199</v>
      </c>
      <c r="K14" s="28"/>
      <c r="L14" s="41" t="s">
        <v>134</v>
      </c>
      <c r="M14" s="28">
        <v>2</v>
      </c>
      <c r="N14" s="42" t="s">
        <v>177</v>
      </c>
      <c r="O14" s="28"/>
      <c r="P14" s="41" t="s">
        <v>111</v>
      </c>
      <c r="Q14" s="28">
        <v>1</v>
      </c>
    </row>
    <row r="15" spans="1:17" ht="15.75" thickBot="1">
      <c r="A15" s="29"/>
      <c r="B15" s="30"/>
      <c r="C15" s="31"/>
      <c r="D15" s="30"/>
      <c r="E15" s="31"/>
      <c r="F15" s="33"/>
      <c r="G15" s="31"/>
      <c r="H15" s="30"/>
      <c r="I15" s="31"/>
      <c r="J15" s="30"/>
      <c r="K15" s="31"/>
      <c r="L15" s="30"/>
      <c r="M15" s="31"/>
      <c r="N15" s="30"/>
      <c r="O15" s="31"/>
      <c r="P15" s="30"/>
      <c r="Q15" s="31"/>
    </row>
    <row r="16" spans="1:17" ht="15.75">
      <c r="A16" s="16" t="s">
        <v>3</v>
      </c>
      <c r="B16" s="40" t="s">
        <v>7</v>
      </c>
      <c r="C16" s="23">
        <v>3</v>
      </c>
      <c r="D16" s="40" t="s">
        <v>11</v>
      </c>
      <c r="E16" s="23">
        <v>2</v>
      </c>
      <c r="F16" s="40" t="s">
        <v>15</v>
      </c>
      <c r="G16" s="23">
        <v>2</v>
      </c>
      <c r="H16" s="40" t="s">
        <v>19</v>
      </c>
      <c r="I16" s="23">
        <v>15</v>
      </c>
      <c r="J16" s="40" t="s">
        <v>24</v>
      </c>
      <c r="K16" s="23">
        <v>40</v>
      </c>
      <c r="L16" s="40" t="s">
        <v>29</v>
      </c>
      <c r="M16" s="23">
        <v>2</v>
      </c>
      <c r="N16" s="41" t="s">
        <v>178</v>
      </c>
      <c r="O16" s="23">
        <v>26</v>
      </c>
      <c r="P16" s="40" t="s">
        <v>36</v>
      </c>
      <c r="Q16" s="23">
        <v>10</v>
      </c>
    </row>
    <row r="17" spans="1:17" ht="15.75">
      <c r="A17" s="3" t="s">
        <v>3</v>
      </c>
      <c r="B17" s="41" t="s">
        <v>47</v>
      </c>
      <c r="C17" s="24">
        <v>1</v>
      </c>
      <c r="D17" s="42" t="s">
        <v>157</v>
      </c>
      <c r="E17" s="24"/>
      <c r="F17" s="42" t="s">
        <v>69</v>
      </c>
      <c r="G17" s="24"/>
      <c r="H17" s="41" t="s">
        <v>91</v>
      </c>
      <c r="I17" s="24">
        <v>26</v>
      </c>
      <c r="J17" s="41" t="s">
        <v>200</v>
      </c>
      <c r="K17" s="24">
        <v>40</v>
      </c>
      <c r="L17" s="41" t="s">
        <v>135</v>
      </c>
      <c r="M17" s="24">
        <v>24</v>
      </c>
      <c r="N17" s="42" t="s">
        <v>179</v>
      </c>
      <c r="O17" s="24"/>
      <c r="P17" s="41" t="s">
        <v>112</v>
      </c>
      <c r="Q17" s="24">
        <v>61</v>
      </c>
    </row>
    <row r="18" spans="1:17" ht="15.75">
      <c r="A18" s="3" t="s">
        <v>3</v>
      </c>
      <c r="B18" s="41" t="s">
        <v>48</v>
      </c>
      <c r="C18" s="24">
        <v>1</v>
      </c>
      <c r="D18" s="41" t="s">
        <v>158</v>
      </c>
      <c r="E18" s="24">
        <v>12</v>
      </c>
      <c r="F18" s="42" t="s">
        <v>70</v>
      </c>
      <c r="G18" s="24"/>
      <c r="H18" s="41" t="s">
        <v>92</v>
      </c>
      <c r="I18" s="24">
        <v>22</v>
      </c>
      <c r="J18" s="42" t="s">
        <v>201</v>
      </c>
      <c r="K18" s="24"/>
      <c r="L18" s="41" t="s">
        <v>136</v>
      </c>
      <c r="M18" s="24">
        <v>25</v>
      </c>
      <c r="N18" s="42" t="s">
        <v>180</v>
      </c>
      <c r="O18" s="24"/>
      <c r="P18" s="41" t="s">
        <v>113</v>
      </c>
      <c r="Q18" s="24">
        <v>40</v>
      </c>
    </row>
    <row r="19" spans="1:17" ht="15.75">
      <c r="A19" s="3" t="s">
        <v>3</v>
      </c>
      <c r="B19" s="42" t="s">
        <v>49</v>
      </c>
      <c r="C19" s="24"/>
      <c r="D19" s="42" t="s">
        <v>159</v>
      </c>
      <c r="E19" s="24"/>
      <c r="F19" s="42" t="s">
        <v>71</v>
      </c>
      <c r="G19" s="24"/>
      <c r="H19" s="42" t="s">
        <v>93</v>
      </c>
      <c r="I19" s="24"/>
      <c r="J19" s="42" t="s">
        <v>202</v>
      </c>
      <c r="K19" s="24"/>
      <c r="L19" s="41" t="s">
        <v>137</v>
      </c>
      <c r="M19" s="24">
        <v>10</v>
      </c>
      <c r="N19" s="42" t="s">
        <v>181</v>
      </c>
      <c r="O19" s="24"/>
      <c r="P19" s="42" t="s">
        <v>114</v>
      </c>
      <c r="Q19" s="24"/>
    </row>
    <row r="20" spans="1:17" ht="15.75">
      <c r="A20" s="3" t="s">
        <v>3</v>
      </c>
      <c r="B20" s="41" t="s">
        <v>50</v>
      </c>
      <c r="C20" s="24">
        <v>25</v>
      </c>
      <c r="D20" s="42" t="s">
        <v>160</v>
      </c>
      <c r="E20" s="24"/>
      <c r="F20" s="41" t="s">
        <v>72</v>
      </c>
      <c r="G20" s="24">
        <v>6</v>
      </c>
      <c r="H20" s="41" t="s">
        <v>94</v>
      </c>
      <c r="I20" s="24">
        <v>6</v>
      </c>
      <c r="J20" s="42" t="s">
        <v>203</v>
      </c>
      <c r="K20" s="24"/>
      <c r="L20" s="41" t="s">
        <v>138</v>
      </c>
      <c r="M20" s="24">
        <v>4</v>
      </c>
      <c r="N20" s="41" t="s">
        <v>182</v>
      </c>
      <c r="O20" s="24">
        <v>2</v>
      </c>
      <c r="P20" s="42" t="s">
        <v>115</v>
      </c>
      <c r="Q20" s="24"/>
    </row>
    <row r="21" spans="1:17" ht="15.75">
      <c r="A21" s="3" t="s">
        <v>3</v>
      </c>
      <c r="B21" s="42" t="s">
        <v>51</v>
      </c>
      <c r="C21" s="24"/>
      <c r="D21" s="41" t="s">
        <v>161</v>
      </c>
      <c r="E21" s="24">
        <v>1</v>
      </c>
      <c r="F21" s="42" t="s">
        <v>73</v>
      </c>
      <c r="G21" s="24"/>
      <c r="H21" s="41" t="s">
        <v>95</v>
      </c>
      <c r="I21" s="24">
        <v>14</v>
      </c>
      <c r="J21" s="42" t="s">
        <v>204</v>
      </c>
      <c r="K21" s="24"/>
      <c r="L21" s="41" t="s">
        <v>139</v>
      </c>
      <c r="M21" s="24">
        <v>8</v>
      </c>
      <c r="N21" s="41" t="s">
        <v>183</v>
      </c>
      <c r="O21" s="24">
        <v>18</v>
      </c>
      <c r="P21" s="41" t="s">
        <v>116</v>
      </c>
      <c r="Q21" s="24">
        <v>1</v>
      </c>
    </row>
    <row r="22" spans="1:17" ht="15.75">
      <c r="A22" s="3" t="s">
        <v>3</v>
      </c>
      <c r="B22" s="42" t="s">
        <v>52</v>
      </c>
      <c r="C22" s="24"/>
      <c r="D22" s="41" t="s">
        <v>162</v>
      </c>
      <c r="E22" s="24">
        <v>1</v>
      </c>
      <c r="F22" s="41" t="s">
        <v>74</v>
      </c>
      <c r="G22" s="24">
        <v>4</v>
      </c>
      <c r="H22" s="41" t="s">
        <v>96</v>
      </c>
      <c r="I22" s="24">
        <v>3</v>
      </c>
      <c r="J22" s="41" t="s">
        <v>205</v>
      </c>
      <c r="K22" s="24">
        <v>1</v>
      </c>
      <c r="L22" s="41" t="s">
        <v>140</v>
      </c>
      <c r="M22" s="24">
        <v>7</v>
      </c>
      <c r="N22" s="41" t="s">
        <v>184</v>
      </c>
      <c r="O22" s="24">
        <v>6</v>
      </c>
      <c r="P22" s="41" t="s">
        <v>117</v>
      </c>
      <c r="Q22" s="24">
        <v>1</v>
      </c>
    </row>
    <row r="23" spans="1:17" ht="16.5" thickBot="1">
      <c r="A23" s="17" t="s">
        <v>3</v>
      </c>
      <c r="B23" s="42" t="s">
        <v>53</v>
      </c>
      <c r="C23" s="25"/>
      <c r="D23" s="42" t="s">
        <v>163</v>
      </c>
      <c r="E23" s="25"/>
      <c r="F23" s="42" t="s">
        <v>75</v>
      </c>
      <c r="G23" s="25"/>
      <c r="H23" s="41" t="s">
        <v>97</v>
      </c>
      <c r="I23" s="25">
        <v>3</v>
      </c>
      <c r="J23" s="42" t="s">
        <v>206</v>
      </c>
      <c r="K23" s="25"/>
      <c r="L23" s="41" t="s">
        <v>141</v>
      </c>
      <c r="M23" s="25">
        <v>1</v>
      </c>
      <c r="N23" s="42" t="s">
        <v>185</v>
      </c>
      <c r="O23" s="25"/>
      <c r="P23" s="42" t="s">
        <v>118</v>
      </c>
      <c r="Q23" s="25"/>
    </row>
    <row r="24" spans="1:17">
      <c r="A24" s="29"/>
      <c r="B24" s="30"/>
      <c r="C24" s="31"/>
      <c r="D24" s="30"/>
      <c r="E24" s="31"/>
      <c r="F24" s="33"/>
      <c r="G24" s="31"/>
      <c r="H24" s="30"/>
      <c r="I24" s="31"/>
      <c r="J24" s="30"/>
      <c r="K24" s="31"/>
      <c r="L24" s="30"/>
      <c r="M24" s="31"/>
      <c r="N24" s="30"/>
      <c r="O24" s="31"/>
      <c r="P24" s="30"/>
      <c r="Q24" s="31"/>
    </row>
    <row r="25" spans="1:17" ht="15.75">
      <c r="A25" s="14" t="s">
        <v>4</v>
      </c>
      <c r="B25" s="36" t="s">
        <v>8</v>
      </c>
      <c r="C25" s="26">
        <v>4</v>
      </c>
      <c r="D25" s="36" t="s">
        <v>12</v>
      </c>
      <c r="E25" s="26">
        <v>77</v>
      </c>
      <c r="F25" s="36" t="s">
        <v>16</v>
      </c>
      <c r="G25" s="26">
        <v>11</v>
      </c>
      <c r="H25" s="36" t="s">
        <v>18</v>
      </c>
      <c r="I25" s="26">
        <v>6</v>
      </c>
      <c r="J25" s="36" t="s">
        <v>22</v>
      </c>
      <c r="K25" s="26">
        <v>55</v>
      </c>
      <c r="L25" s="36" t="s">
        <v>30</v>
      </c>
      <c r="M25" s="26">
        <v>15</v>
      </c>
      <c r="N25" s="36" t="s">
        <v>33</v>
      </c>
      <c r="O25" s="26">
        <v>36</v>
      </c>
      <c r="P25" s="41" t="s">
        <v>119</v>
      </c>
      <c r="Q25" s="26">
        <v>35</v>
      </c>
    </row>
    <row r="26" spans="1:17" ht="15.75">
      <c r="A26" s="4" t="s">
        <v>4</v>
      </c>
      <c r="B26" s="41" t="s">
        <v>54</v>
      </c>
      <c r="C26" s="24">
        <v>60</v>
      </c>
      <c r="D26" s="42" t="s">
        <v>164</v>
      </c>
      <c r="E26" s="24"/>
      <c r="F26" s="42" t="s">
        <v>76</v>
      </c>
      <c r="G26" s="24"/>
      <c r="H26" s="42" t="s">
        <v>98</v>
      </c>
      <c r="I26" s="24"/>
      <c r="J26" s="42" t="s">
        <v>207</v>
      </c>
      <c r="K26" s="24"/>
      <c r="L26" s="42" t="s">
        <v>142</v>
      </c>
      <c r="M26" s="24"/>
      <c r="N26" s="41" t="s">
        <v>186</v>
      </c>
      <c r="O26" s="24">
        <v>33</v>
      </c>
      <c r="P26" s="41" t="s">
        <v>120</v>
      </c>
      <c r="Q26" s="24">
        <v>20</v>
      </c>
    </row>
    <row r="27" spans="1:17" ht="15.75">
      <c r="A27" s="4" t="s">
        <v>4</v>
      </c>
      <c r="B27" s="41" t="s">
        <v>55</v>
      </c>
      <c r="C27" s="24">
        <v>35</v>
      </c>
      <c r="D27" s="42" t="s">
        <v>165</v>
      </c>
      <c r="E27" s="24"/>
      <c r="F27" s="42" t="s">
        <v>77</v>
      </c>
      <c r="G27" s="24"/>
      <c r="H27" s="42" t="s">
        <v>99</v>
      </c>
      <c r="I27" s="24"/>
      <c r="J27" s="42" t="s">
        <v>208</v>
      </c>
      <c r="K27" s="24"/>
      <c r="L27" s="41" t="s">
        <v>145</v>
      </c>
      <c r="M27" s="24">
        <v>70</v>
      </c>
      <c r="N27" s="42" t="s">
        <v>187</v>
      </c>
      <c r="O27" s="24"/>
      <c r="P27" s="41" t="s">
        <v>121</v>
      </c>
      <c r="Q27" s="24">
        <v>20</v>
      </c>
    </row>
    <row r="28" spans="1:17" ht="15.75">
      <c r="A28" s="4" t="s">
        <v>4</v>
      </c>
      <c r="B28" s="42" t="s">
        <v>56</v>
      </c>
      <c r="C28" s="24"/>
      <c r="D28" s="42" t="s">
        <v>166</v>
      </c>
      <c r="E28" s="24"/>
      <c r="F28" s="42" t="s">
        <v>78</v>
      </c>
      <c r="G28" s="24"/>
      <c r="H28" s="41" t="s">
        <v>100</v>
      </c>
      <c r="I28" s="24">
        <v>18</v>
      </c>
      <c r="J28" s="41" t="s">
        <v>209</v>
      </c>
      <c r="K28" s="24">
        <v>2</v>
      </c>
      <c r="L28" s="41" t="s">
        <v>146</v>
      </c>
      <c r="M28" s="24">
        <v>15</v>
      </c>
      <c r="N28" s="41" t="s">
        <v>188</v>
      </c>
      <c r="O28" s="24">
        <v>12</v>
      </c>
      <c r="P28" s="42" t="s">
        <v>122</v>
      </c>
      <c r="Q28" s="24"/>
    </row>
    <row r="29" spans="1:17" ht="15.75">
      <c r="A29" s="4" t="s">
        <v>4</v>
      </c>
      <c r="B29" s="41" t="s">
        <v>57</v>
      </c>
      <c r="C29" s="24">
        <v>69</v>
      </c>
      <c r="D29" s="41" t="s">
        <v>167</v>
      </c>
      <c r="E29" s="24">
        <v>3</v>
      </c>
      <c r="F29" s="41" t="s">
        <v>79</v>
      </c>
      <c r="G29" s="24">
        <v>5</v>
      </c>
      <c r="H29" s="41" t="s">
        <v>101</v>
      </c>
      <c r="I29" s="24">
        <v>24</v>
      </c>
      <c r="J29" s="41" t="s">
        <v>210</v>
      </c>
      <c r="K29" s="24">
        <v>2</v>
      </c>
      <c r="L29" s="41" t="s">
        <v>143</v>
      </c>
      <c r="M29" s="24">
        <v>8</v>
      </c>
      <c r="N29" s="42" t="s">
        <v>189</v>
      </c>
      <c r="O29" s="24"/>
      <c r="P29" s="42" t="s">
        <v>123</v>
      </c>
      <c r="Q29" s="24"/>
    </row>
    <row r="30" spans="1:17" ht="16.5" thickBot="1">
      <c r="A30" s="11" t="s">
        <v>4</v>
      </c>
      <c r="B30" s="42" t="s">
        <v>58</v>
      </c>
      <c r="C30" s="25"/>
      <c r="D30" s="41" t="s">
        <v>168</v>
      </c>
      <c r="E30" s="25">
        <v>1</v>
      </c>
      <c r="F30" s="42" t="s">
        <v>80</v>
      </c>
      <c r="G30" s="25"/>
      <c r="H30" s="41" t="s">
        <v>102</v>
      </c>
      <c r="I30" s="25">
        <v>3</v>
      </c>
      <c r="J30" s="42" t="s">
        <v>211</v>
      </c>
      <c r="K30" s="25"/>
      <c r="L30" s="41" t="s">
        <v>144</v>
      </c>
      <c r="M30" s="25">
        <v>1</v>
      </c>
      <c r="N30" s="42" t="s">
        <v>190</v>
      </c>
      <c r="O30" s="25"/>
      <c r="P30" s="41" t="s">
        <v>124</v>
      </c>
      <c r="Q30" s="25">
        <v>1</v>
      </c>
    </row>
    <row r="31" spans="1:17">
      <c r="A31" s="21"/>
      <c r="B31" s="9"/>
      <c r="C31" s="10">
        <f>SUM(C2:C30)</f>
        <v>203</v>
      </c>
      <c r="D31" s="9"/>
      <c r="E31" s="10">
        <f>SUM(E2:E30)</f>
        <v>125</v>
      </c>
      <c r="F31" s="9"/>
      <c r="G31" s="10">
        <f>SUM(G2:G30)</f>
        <v>72</v>
      </c>
      <c r="H31" s="9"/>
      <c r="I31" s="10">
        <f>SUM(I2:I30)</f>
        <v>151</v>
      </c>
      <c r="J31" s="9"/>
      <c r="K31" s="10">
        <f>SUM(K2:K30)</f>
        <v>160</v>
      </c>
      <c r="L31" s="9"/>
      <c r="M31" s="10">
        <f>SUM(M2:M30)</f>
        <v>240</v>
      </c>
      <c r="N31" s="9"/>
      <c r="O31" s="10">
        <f>SUM(O2:O30)</f>
        <v>153</v>
      </c>
      <c r="P31" s="9"/>
      <c r="Q31" s="10">
        <f>SUM(Q2:Q30)</f>
        <v>230</v>
      </c>
    </row>
    <row r="32" spans="1:17" ht="15.75" thickBot="1">
      <c r="A32" s="20"/>
      <c r="B32" s="5"/>
      <c r="C32" s="6">
        <f>250-C31</f>
        <v>47</v>
      </c>
      <c r="D32" s="5"/>
      <c r="E32" s="6">
        <f>250-E31</f>
        <v>125</v>
      </c>
      <c r="F32" s="5"/>
      <c r="G32" s="6">
        <f>250-G31</f>
        <v>178</v>
      </c>
      <c r="H32" s="5"/>
      <c r="I32" s="6">
        <f>250-I31</f>
        <v>99</v>
      </c>
      <c r="J32" s="5"/>
      <c r="K32" s="6">
        <f>250-K31</f>
        <v>90</v>
      </c>
      <c r="L32" s="5"/>
      <c r="M32" s="6">
        <f>250-M31</f>
        <v>10</v>
      </c>
      <c r="N32" s="5"/>
      <c r="O32" s="6">
        <f>250-O31</f>
        <v>97</v>
      </c>
      <c r="P32" s="5"/>
      <c r="Q32" s="6">
        <f>250-Q31</f>
        <v>20</v>
      </c>
    </row>
  </sheetData>
  <mergeCells count="8">
    <mergeCell ref="D1:E1"/>
    <mergeCell ref="B1:C1"/>
    <mergeCell ref="P1:Q1"/>
    <mergeCell ref="N1:O1"/>
    <mergeCell ref="L1:M1"/>
    <mergeCell ref="J1:K1"/>
    <mergeCell ref="H1:I1"/>
    <mergeCell ref="F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2"/>
  <sheetViews>
    <sheetView topLeftCell="C1" zoomScale="90" zoomScaleNormal="90" workbookViewId="0">
      <selection activeCell="B1" sqref="B1:Q1"/>
    </sheetView>
  </sheetViews>
  <sheetFormatPr defaultRowHeight="15"/>
  <cols>
    <col min="2" max="2" width="16.85546875" customWidth="1"/>
    <col min="3" max="3" width="5.7109375" customWidth="1"/>
    <col min="4" max="4" width="12.7109375" customWidth="1"/>
    <col min="5" max="5" width="6.28515625" customWidth="1"/>
    <col min="6" max="6" width="14.85546875" customWidth="1"/>
    <col min="7" max="7" width="4.28515625" customWidth="1"/>
    <col min="8" max="8" width="12.5703125" customWidth="1"/>
    <col min="10" max="10" width="12.28515625" customWidth="1"/>
    <col min="11" max="11" width="5.42578125" customWidth="1"/>
    <col min="12" max="12" width="11" customWidth="1"/>
    <col min="13" max="13" width="4.7109375" customWidth="1"/>
    <col min="14" max="14" width="12.7109375" customWidth="1"/>
    <col min="15" max="15" width="5.5703125" customWidth="1"/>
    <col min="16" max="16" width="11.5703125" customWidth="1"/>
  </cols>
  <sheetData>
    <row r="1" spans="1:18" ht="15.75" thickBot="1">
      <c r="A1" s="7"/>
      <c r="B1" s="81" t="s">
        <v>5</v>
      </c>
      <c r="C1" s="82"/>
      <c r="D1" s="79" t="s">
        <v>9</v>
      </c>
      <c r="E1" s="80"/>
      <c r="F1" s="83" t="s">
        <v>13</v>
      </c>
      <c r="G1" s="82"/>
      <c r="H1" s="79" t="s">
        <v>17</v>
      </c>
      <c r="I1" s="80"/>
      <c r="J1" s="83" t="s">
        <v>21</v>
      </c>
      <c r="K1" s="82"/>
      <c r="L1" s="79" t="s">
        <v>25</v>
      </c>
      <c r="M1" s="80"/>
      <c r="N1" s="83" t="s">
        <v>26</v>
      </c>
      <c r="O1" s="82"/>
      <c r="P1" s="79" t="s">
        <v>27</v>
      </c>
      <c r="Q1" s="80"/>
    </row>
    <row r="2" spans="1:18" ht="15.75" thickBot="1">
      <c r="A2" s="13" t="s">
        <v>0</v>
      </c>
      <c r="B2" s="34"/>
      <c r="C2" s="35">
        <v>47</v>
      </c>
      <c r="D2" s="19"/>
      <c r="E2" s="35">
        <v>125</v>
      </c>
      <c r="F2" s="19"/>
      <c r="G2" s="35">
        <v>178</v>
      </c>
      <c r="H2" s="19"/>
      <c r="I2" s="35">
        <v>99</v>
      </c>
      <c r="J2" s="19"/>
      <c r="K2" s="35">
        <v>90</v>
      </c>
      <c r="L2" s="19"/>
      <c r="M2" s="35">
        <v>10</v>
      </c>
      <c r="N2" s="19"/>
      <c r="O2" s="35">
        <v>97</v>
      </c>
      <c r="P2" s="19"/>
      <c r="Q2" s="35">
        <v>20</v>
      </c>
    </row>
    <row r="3" spans="1:18" ht="15.75">
      <c r="A3" s="62" t="s">
        <v>1</v>
      </c>
      <c r="B3" s="41" t="s">
        <v>234</v>
      </c>
      <c r="C3" s="47">
        <v>10</v>
      </c>
      <c r="D3" s="41" t="s">
        <v>277</v>
      </c>
      <c r="E3" s="47">
        <v>1</v>
      </c>
      <c r="F3" s="61"/>
      <c r="G3" s="48"/>
      <c r="H3" s="41" t="s">
        <v>246</v>
      </c>
      <c r="I3" s="47">
        <v>2</v>
      </c>
      <c r="J3" s="41" t="s">
        <v>288</v>
      </c>
      <c r="K3" s="48">
        <v>1</v>
      </c>
      <c r="L3" s="61"/>
      <c r="M3" s="47"/>
      <c r="N3" s="42" t="s">
        <v>302</v>
      </c>
      <c r="O3" s="47"/>
      <c r="P3" s="47"/>
      <c r="Q3" s="47"/>
      <c r="R3" s="65"/>
    </row>
    <row r="4" spans="1:18" ht="15.75">
      <c r="A4" s="63" t="s">
        <v>1</v>
      </c>
      <c r="B4" s="42" t="s">
        <v>235</v>
      </c>
      <c r="C4" s="47"/>
      <c r="D4" s="61"/>
      <c r="E4" s="47"/>
      <c r="F4" s="61"/>
      <c r="G4" s="47"/>
      <c r="H4" s="41" t="s">
        <v>247</v>
      </c>
      <c r="I4" s="47">
        <v>1</v>
      </c>
      <c r="J4" s="61"/>
      <c r="K4" s="47"/>
      <c r="L4" s="61"/>
      <c r="M4" s="47"/>
      <c r="N4" s="42" t="s">
        <v>303</v>
      </c>
      <c r="O4" s="47"/>
      <c r="P4" s="61"/>
      <c r="Q4" s="47"/>
      <c r="R4" s="65"/>
    </row>
    <row r="5" spans="1:18" ht="16.5" thickBot="1">
      <c r="A5" s="64" t="s">
        <v>1</v>
      </c>
      <c r="B5" s="41" t="s">
        <v>236</v>
      </c>
      <c r="C5" s="47">
        <v>5</v>
      </c>
      <c r="D5" s="61"/>
      <c r="E5" s="47"/>
      <c r="F5" s="61"/>
      <c r="G5" s="47"/>
      <c r="H5" s="61"/>
      <c r="I5" s="47"/>
      <c r="J5" s="61"/>
      <c r="K5" s="47"/>
      <c r="L5" s="61"/>
      <c r="M5" s="47"/>
      <c r="N5" s="61"/>
      <c r="O5" s="47"/>
      <c r="P5" s="61"/>
      <c r="Q5" s="47"/>
      <c r="R5" s="65"/>
    </row>
    <row r="6" spans="1:18" ht="15.75">
      <c r="A6" s="29"/>
      <c r="B6" s="30"/>
      <c r="C6" s="31"/>
      <c r="D6" s="30"/>
      <c r="E6" s="31"/>
      <c r="F6" s="32"/>
      <c r="G6" s="31"/>
      <c r="H6" s="30"/>
      <c r="I6" s="31"/>
      <c r="J6" s="30"/>
      <c r="K6" s="31"/>
      <c r="L6" s="30"/>
      <c r="M6" s="31"/>
      <c r="N6" s="30"/>
      <c r="O6" s="31"/>
      <c r="P6" s="30"/>
      <c r="Q6" s="31"/>
    </row>
    <row r="7" spans="1:18" ht="15.75">
      <c r="A7" s="66" t="s">
        <v>2</v>
      </c>
      <c r="B7" s="41" t="s">
        <v>237</v>
      </c>
      <c r="C7" s="48">
        <v>3</v>
      </c>
      <c r="D7" s="42" t="s">
        <v>278</v>
      </c>
      <c r="E7" s="48"/>
      <c r="F7" s="41" t="s">
        <v>263</v>
      </c>
      <c r="G7" s="47">
        <v>21</v>
      </c>
      <c r="H7" s="42" t="s">
        <v>248</v>
      </c>
      <c r="I7" s="48"/>
      <c r="J7" s="42" t="s">
        <v>289</v>
      </c>
      <c r="K7" s="47"/>
      <c r="L7" s="48"/>
      <c r="M7" s="48"/>
      <c r="N7" s="41" t="s">
        <v>304</v>
      </c>
      <c r="O7" s="48">
        <v>7</v>
      </c>
      <c r="P7" s="41" t="s">
        <v>257</v>
      </c>
      <c r="Q7" s="48">
        <v>1</v>
      </c>
    </row>
    <row r="8" spans="1:18" ht="15.75">
      <c r="A8" s="67" t="s">
        <v>2</v>
      </c>
      <c r="B8" s="41" t="s">
        <v>238</v>
      </c>
      <c r="C8" s="47">
        <v>1</v>
      </c>
      <c r="D8" s="41" t="s">
        <v>279</v>
      </c>
      <c r="E8" s="47">
        <v>1</v>
      </c>
      <c r="F8" s="41" t="s">
        <v>264</v>
      </c>
      <c r="G8" s="47">
        <v>11</v>
      </c>
      <c r="H8" s="41" t="s">
        <v>249</v>
      </c>
      <c r="I8" s="47">
        <v>2</v>
      </c>
      <c r="J8" s="41" t="s">
        <v>290</v>
      </c>
      <c r="K8" s="47">
        <v>3</v>
      </c>
      <c r="L8" s="61"/>
      <c r="M8" s="47"/>
      <c r="N8" s="42" t="s">
        <v>305</v>
      </c>
      <c r="O8" s="47"/>
      <c r="P8" s="61"/>
      <c r="Q8" s="47"/>
    </row>
    <row r="9" spans="1:18" ht="15.75">
      <c r="A9" s="67" t="s">
        <v>2</v>
      </c>
      <c r="B9" s="41" t="s">
        <v>239</v>
      </c>
      <c r="C9" s="47">
        <v>1</v>
      </c>
      <c r="D9" s="41" t="s">
        <v>280</v>
      </c>
      <c r="E9" s="47">
        <v>1</v>
      </c>
      <c r="F9" s="41" t="s">
        <v>265</v>
      </c>
      <c r="G9" s="47">
        <v>6</v>
      </c>
      <c r="H9" s="41" t="s">
        <v>250</v>
      </c>
      <c r="I9" s="47">
        <v>2</v>
      </c>
      <c r="J9" s="42" t="s">
        <v>251</v>
      </c>
      <c r="K9" s="47"/>
      <c r="L9" s="61"/>
      <c r="M9" s="47"/>
      <c r="N9" s="42" t="s">
        <v>306</v>
      </c>
      <c r="O9" s="47"/>
      <c r="P9" s="61"/>
      <c r="Q9" s="47"/>
    </row>
    <row r="10" spans="1:18" ht="15.75">
      <c r="A10" s="67" t="s">
        <v>2</v>
      </c>
      <c r="B10" s="61"/>
      <c r="C10" s="47"/>
      <c r="D10" s="61"/>
      <c r="E10" s="47"/>
      <c r="F10" s="41" t="s">
        <v>266</v>
      </c>
      <c r="G10" s="47">
        <v>6</v>
      </c>
      <c r="H10" s="42" t="s">
        <v>251</v>
      </c>
      <c r="I10" s="47"/>
      <c r="J10" s="42" t="s">
        <v>291</v>
      </c>
      <c r="K10" s="47"/>
      <c r="L10" s="61"/>
      <c r="M10" s="47"/>
      <c r="N10" s="61"/>
      <c r="O10" s="47"/>
      <c r="P10" s="61"/>
      <c r="Q10" s="47"/>
    </row>
    <row r="11" spans="1:18" ht="15.75">
      <c r="A11" s="67" t="s">
        <v>2</v>
      </c>
      <c r="B11" s="61"/>
      <c r="C11" s="47"/>
      <c r="D11" s="61"/>
      <c r="E11" s="47"/>
      <c r="F11" s="41" t="s">
        <v>267</v>
      </c>
      <c r="G11" s="47">
        <v>2</v>
      </c>
      <c r="H11" s="42" t="s">
        <v>252</v>
      </c>
      <c r="I11" s="47"/>
      <c r="J11" s="41" t="s">
        <v>292</v>
      </c>
      <c r="K11" s="47">
        <v>1</v>
      </c>
      <c r="L11" s="61"/>
      <c r="M11" s="47"/>
      <c r="N11" s="61"/>
      <c r="O11" s="47"/>
      <c r="P11" s="61"/>
      <c r="Q11" s="47"/>
    </row>
    <row r="12" spans="1:18" ht="15.75">
      <c r="A12" s="67" t="s">
        <v>2</v>
      </c>
      <c r="B12" s="61"/>
      <c r="C12" s="47"/>
      <c r="D12" s="61"/>
      <c r="E12" s="47"/>
      <c r="F12" s="61"/>
      <c r="G12" s="47"/>
      <c r="H12" s="73" t="s">
        <v>253</v>
      </c>
      <c r="I12" s="47">
        <v>2</v>
      </c>
      <c r="J12" s="41" t="s">
        <v>293</v>
      </c>
      <c r="K12" s="47">
        <v>2</v>
      </c>
      <c r="L12" s="61"/>
      <c r="M12" s="47"/>
      <c r="N12" s="61"/>
      <c r="O12" s="47"/>
      <c r="P12" s="61"/>
      <c r="Q12" s="47"/>
    </row>
    <row r="13" spans="1:18" ht="15.75">
      <c r="A13" s="67" t="s">
        <v>2</v>
      </c>
      <c r="B13" s="61"/>
      <c r="C13" s="47"/>
      <c r="D13" s="61"/>
      <c r="E13" s="47"/>
      <c r="F13" s="61"/>
      <c r="G13" s="47"/>
      <c r="H13" s="61"/>
      <c r="I13" s="47"/>
      <c r="J13" s="41" t="s">
        <v>294</v>
      </c>
      <c r="K13" s="47">
        <v>1</v>
      </c>
      <c r="L13" s="61"/>
      <c r="M13" s="47"/>
      <c r="N13" s="61"/>
      <c r="O13" s="47"/>
      <c r="P13" s="61"/>
      <c r="Q13" s="47"/>
    </row>
    <row r="14" spans="1:18" ht="15.75">
      <c r="A14" s="68" t="s">
        <v>2</v>
      </c>
      <c r="B14" s="61"/>
      <c r="C14" s="47"/>
      <c r="D14" s="61"/>
      <c r="E14" s="47"/>
      <c r="F14" s="61"/>
      <c r="G14" s="47"/>
      <c r="H14" s="61"/>
      <c r="I14" s="47"/>
      <c r="J14" s="61"/>
      <c r="K14" s="47"/>
      <c r="L14" s="61"/>
      <c r="M14" s="47"/>
      <c r="N14" s="61"/>
      <c r="O14" s="47"/>
      <c r="P14" s="61"/>
      <c r="Q14" s="47"/>
    </row>
    <row r="15" spans="1:18" ht="15.75" thickBot="1">
      <c r="A15" s="29"/>
      <c r="B15" s="30"/>
      <c r="C15" s="31"/>
      <c r="D15" s="30"/>
      <c r="E15" s="31"/>
      <c r="F15" s="33"/>
      <c r="G15" s="31"/>
      <c r="H15" s="30"/>
      <c r="I15" s="31"/>
      <c r="J15" s="30"/>
      <c r="K15" s="31"/>
      <c r="L15" s="30"/>
      <c r="M15" s="31"/>
      <c r="N15" s="30"/>
      <c r="O15" s="31"/>
      <c r="P15" s="30"/>
      <c r="Q15" s="31"/>
    </row>
    <row r="16" spans="1:18" ht="15.75">
      <c r="A16" s="69" t="s">
        <v>3</v>
      </c>
      <c r="B16" s="41" t="s">
        <v>240</v>
      </c>
      <c r="C16" s="48">
        <v>3</v>
      </c>
      <c r="D16" s="41" t="s">
        <v>281</v>
      </c>
      <c r="E16" s="48">
        <v>6</v>
      </c>
      <c r="F16" s="42" t="s">
        <v>268</v>
      </c>
      <c r="G16" s="48"/>
      <c r="H16" s="41" t="s">
        <v>254</v>
      </c>
      <c r="I16" s="48">
        <v>1</v>
      </c>
      <c r="J16" s="41" t="s">
        <v>295</v>
      </c>
      <c r="K16" s="48">
        <v>21</v>
      </c>
      <c r="L16" s="48"/>
      <c r="M16" s="48"/>
      <c r="N16" s="41" t="s">
        <v>307</v>
      </c>
      <c r="O16" s="48">
        <v>12</v>
      </c>
      <c r="P16" s="41" t="s">
        <v>258</v>
      </c>
      <c r="Q16" s="48">
        <v>1</v>
      </c>
      <c r="R16" s="65"/>
    </row>
    <row r="17" spans="1:18" ht="15.75">
      <c r="A17" s="70" t="s">
        <v>3</v>
      </c>
      <c r="B17" s="42" t="s">
        <v>241</v>
      </c>
      <c r="C17" s="47"/>
      <c r="D17" s="41" t="s">
        <v>282</v>
      </c>
      <c r="E17" s="47">
        <v>11</v>
      </c>
      <c r="F17" s="41" t="s">
        <v>269</v>
      </c>
      <c r="G17" s="47">
        <v>15</v>
      </c>
      <c r="H17" s="61"/>
      <c r="I17" s="47"/>
      <c r="J17" s="42" t="s">
        <v>296</v>
      </c>
      <c r="K17" s="47"/>
      <c r="L17" s="61"/>
      <c r="M17" s="47"/>
      <c r="N17" s="41" t="s">
        <v>308</v>
      </c>
      <c r="O17" s="47">
        <v>8</v>
      </c>
      <c r="P17" s="41" t="s">
        <v>259</v>
      </c>
      <c r="Q17" s="47">
        <v>1</v>
      </c>
      <c r="R17" s="65"/>
    </row>
    <row r="18" spans="1:18" ht="15.75">
      <c r="A18" s="70" t="s">
        <v>3</v>
      </c>
      <c r="B18" s="42" t="s">
        <v>242</v>
      </c>
      <c r="C18" s="47"/>
      <c r="D18" s="42" t="s">
        <v>283</v>
      </c>
      <c r="E18" s="47"/>
      <c r="F18" s="41" t="s">
        <v>270</v>
      </c>
      <c r="G18" s="47">
        <v>15</v>
      </c>
      <c r="H18" s="61"/>
      <c r="I18" s="47"/>
      <c r="J18" s="42" t="s">
        <v>297</v>
      </c>
      <c r="K18" s="47"/>
      <c r="L18" s="61"/>
      <c r="M18" s="47"/>
      <c r="N18" s="41" t="s">
        <v>309</v>
      </c>
      <c r="O18" s="47">
        <v>3</v>
      </c>
      <c r="P18" s="42" t="s">
        <v>260</v>
      </c>
      <c r="Q18" s="47"/>
      <c r="R18" s="65"/>
    </row>
    <row r="19" spans="1:18" ht="15.75">
      <c r="A19" s="70" t="s">
        <v>3</v>
      </c>
      <c r="B19" s="41" t="s">
        <v>243</v>
      </c>
      <c r="C19" s="47">
        <v>4</v>
      </c>
      <c r="D19" s="41" t="s">
        <v>284</v>
      </c>
      <c r="E19" s="47">
        <v>1</v>
      </c>
      <c r="F19" s="41" t="s">
        <v>271</v>
      </c>
      <c r="G19" s="47">
        <v>6</v>
      </c>
      <c r="H19" s="61"/>
      <c r="I19" s="47"/>
      <c r="J19" s="41" t="s">
        <v>298</v>
      </c>
      <c r="K19" s="47">
        <v>2</v>
      </c>
      <c r="L19" s="61"/>
      <c r="M19" s="47"/>
      <c r="N19" s="42" t="s">
        <v>310</v>
      </c>
      <c r="O19" s="47"/>
      <c r="P19" s="61"/>
      <c r="Q19" s="47"/>
      <c r="R19" s="65"/>
    </row>
    <row r="20" spans="1:18" ht="15.75">
      <c r="A20" s="70" t="s">
        <v>3</v>
      </c>
      <c r="B20" s="61"/>
      <c r="C20" s="47"/>
      <c r="D20" s="61"/>
      <c r="E20" s="47"/>
      <c r="F20" s="41" t="s">
        <v>272</v>
      </c>
      <c r="G20" s="47">
        <v>6</v>
      </c>
      <c r="H20" s="61"/>
      <c r="I20" s="47"/>
      <c r="J20" s="72"/>
      <c r="K20" s="47"/>
      <c r="L20" s="61"/>
      <c r="M20" s="47"/>
      <c r="N20" s="61"/>
      <c r="O20" s="47"/>
      <c r="P20" s="61"/>
      <c r="Q20" s="47"/>
      <c r="R20" s="65"/>
    </row>
    <row r="21" spans="1:18" ht="15.75">
      <c r="A21" s="70" t="s">
        <v>3</v>
      </c>
      <c r="B21" s="61"/>
      <c r="C21" s="47"/>
      <c r="D21" s="61"/>
      <c r="E21" s="47"/>
      <c r="F21" s="61"/>
      <c r="G21" s="47"/>
      <c r="H21" s="61"/>
      <c r="I21" s="47"/>
      <c r="J21" s="61"/>
      <c r="K21" s="47"/>
      <c r="L21" s="61"/>
      <c r="M21" s="47"/>
      <c r="N21" s="61"/>
      <c r="O21" s="47"/>
      <c r="P21" s="61"/>
      <c r="Q21" s="47"/>
      <c r="R21" s="65"/>
    </row>
    <row r="22" spans="1:18" ht="15.75">
      <c r="A22" s="70" t="s">
        <v>3</v>
      </c>
      <c r="B22" s="61"/>
      <c r="C22" s="47"/>
      <c r="D22" s="61"/>
      <c r="E22" s="47"/>
      <c r="F22" s="61"/>
      <c r="G22" s="47"/>
      <c r="H22" s="61"/>
      <c r="I22" s="47"/>
      <c r="J22" s="61"/>
      <c r="K22" s="47"/>
      <c r="L22" s="61"/>
      <c r="M22" s="47"/>
      <c r="N22" s="61"/>
      <c r="O22" s="47"/>
      <c r="P22" s="61"/>
      <c r="Q22" s="47"/>
      <c r="R22" s="65"/>
    </row>
    <row r="23" spans="1:18" ht="16.5" thickBot="1">
      <c r="A23" s="71" t="s">
        <v>3</v>
      </c>
      <c r="B23" s="61"/>
      <c r="C23" s="47"/>
      <c r="D23" s="61"/>
      <c r="E23" s="47"/>
      <c r="F23" s="61"/>
      <c r="G23" s="47"/>
      <c r="H23" s="61"/>
      <c r="I23" s="47"/>
      <c r="J23" s="61"/>
      <c r="K23" s="47"/>
      <c r="L23" s="61"/>
      <c r="M23" s="47"/>
      <c r="N23" s="61"/>
      <c r="O23" s="47"/>
      <c r="P23" s="61"/>
      <c r="Q23" s="47"/>
      <c r="R23" s="65"/>
    </row>
    <row r="24" spans="1:18">
      <c r="A24" s="29"/>
      <c r="B24" s="30"/>
      <c r="C24" s="31"/>
      <c r="D24" s="30"/>
      <c r="E24" s="31"/>
      <c r="F24" s="33"/>
      <c r="G24" s="31"/>
      <c r="H24" s="30"/>
      <c r="I24" s="31"/>
      <c r="J24" s="30"/>
      <c r="K24" s="31"/>
      <c r="L24" s="30"/>
      <c r="M24" s="31"/>
      <c r="N24" s="30"/>
      <c r="O24" s="31"/>
      <c r="P24" s="30"/>
      <c r="Q24" s="31"/>
    </row>
    <row r="25" spans="1:18" ht="15.75">
      <c r="A25" s="55" t="s">
        <v>4</v>
      </c>
      <c r="B25" s="42" t="s">
        <v>244</v>
      </c>
      <c r="C25" s="48"/>
      <c r="D25" s="41" t="s">
        <v>285</v>
      </c>
      <c r="E25" s="48">
        <v>81</v>
      </c>
      <c r="F25" s="41" t="s">
        <v>273</v>
      </c>
      <c r="G25" s="48">
        <v>25</v>
      </c>
      <c r="H25" s="41" t="s">
        <v>255</v>
      </c>
      <c r="I25" s="48">
        <v>62</v>
      </c>
      <c r="J25" s="41" t="s">
        <v>299</v>
      </c>
      <c r="K25" s="48">
        <v>31</v>
      </c>
      <c r="L25" s="42" t="s">
        <v>233</v>
      </c>
      <c r="M25" s="48"/>
      <c r="N25" s="42" t="s">
        <v>311</v>
      </c>
      <c r="O25" s="48"/>
      <c r="P25" s="41" t="s">
        <v>261</v>
      </c>
      <c r="Q25" s="48">
        <v>15</v>
      </c>
    </row>
    <row r="26" spans="1:18" ht="15.75">
      <c r="A26" s="56" t="s">
        <v>4</v>
      </c>
      <c r="B26" s="42" t="s">
        <v>245</v>
      </c>
      <c r="C26" s="47"/>
      <c r="D26" s="41" t="s">
        <v>286</v>
      </c>
      <c r="E26" s="47">
        <v>10</v>
      </c>
      <c r="F26" s="42" t="s">
        <v>274</v>
      </c>
      <c r="G26" s="47"/>
      <c r="H26" s="41" t="s">
        <v>256</v>
      </c>
      <c r="I26" s="47">
        <v>20</v>
      </c>
      <c r="J26" s="42" t="s">
        <v>300</v>
      </c>
      <c r="K26" s="47"/>
      <c r="L26" s="61"/>
      <c r="M26" s="47"/>
      <c r="N26" s="42" t="s">
        <v>312</v>
      </c>
      <c r="O26" s="47"/>
      <c r="P26" s="41" t="s">
        <v>262</v>
      </c>
      <c r="Q26" s="47">
        <v>1</v>
      </c>
    </row>
    <row r="27" spans="1:18" ht="15.75">
      <c r="A27" s="56" t="s">
        <v>4</v>
      </c>
      <c r="B27" s="61"/>
      <c r="C27" s="47"/>
      <c r="D27" s="42" t="s">
        <v>287</v>
      </c>
      <c r="E27" s="47"/>
      <c r="F27" s="41" t="s">
        <v>275</v>
      </c>
      <c r="G27" s="47">
        <v>14</v>
      </c>
      <c r="H27" s="61"/>
      <c r="I27" s="47"/>
      <c r="J27" s="42" t="s">
        <v>301</v>
      </c>
      <c r="K27" s="47"/>
      <c r="L27" s="61"/>
      <c r="M27" s="47"/>
      <c r="N27" s="41" t="s">
        <v>313</v>
      </c>
      <c r="O27" s="47">
        <v>11</v>
      </c>
      <c r="P27" s="61"/>
      <c r="Q27" s="47"/>
    </row>
    <row r="28" spans="1:18" ht="15.75">
      <c r="A28" s="56" t="s">
        <v>4</v>
      </c>
      <c r="B28" s="61"/>
      <c r="C28" s="47"/>
      <c r="D28" s="61"/>
      <c r="E28" s="47"/>
      <c r="F28" s="42" t="s">
        <v>276</v>
      </c>
      <c r="G28" s="47"/>
      <c r="H28" s="61"/>
      <c r="I28" s="47"/>
      <c r="J28" s="61"/>
      <c r="K28" s="47"/>
      <c r="L28" s="61"/>
      <c r="M28" s="47"/>
      <c r="N28" s="61"/>
      <c r="O28" s="47"/>
      <c r="P28" s="61"/>
      <c r="Q28" s="47"/>
    </row>
    <row r="29" spans="1:18" ht="15.75">
      <c r="A29" s="56" t="s">
        <v>4</v>
      </c>
      <c r="B29" s="61"/>
      <c r="C29" s="47"/>
      <c r="D29" s="61"/>
      <c r="E29" s="47"/>
      <c r="F29" s="61"/>
      <c r="G29" s="47"/>
      <c r="H29" s="61"/>
      <c r="I29" s="47"/>
      <c r="J29" s="61"/>
      <c r="K29" s="47"/>
      <c r="L29" s="61"/>
      <c r="M29" s="47"/>
      <c r="N29" s="61"/>
      <c r="O29" s="47"/>
      <c r="P29" s="61"/>
      <c r="Q29" s="47"/>
    </row>
    <row r="30" spans="1:18" ht="16.5" thickBot="1">
      <c r="A30" s="57" t="s">
        <v>4</v>
      </c>
      <c r="B30" s="61"/>
      <c r="C30" s="47"/>
      <c r="D30" s="61"/>
      <c r="E30" s="47"/>
      <c r="F30" s="61"/>
      <c r="G30" s="47"/>
      <c r="H30" s="61"/>
      <c r="I30" s="47"/>
      <c r="J30" s="61"/>
      <c r="K30" s="47"/>
      <c r="L30" s="61"/>
      <c r="M30" s="47"/>
      <c r="N30" s="61"/>
      <c r="O30" s="47"/>
      <c r="P30" s="61"/>
      <c r="Q30" s="47"/>
    </row>
    <row r="31" spans="1:18">
      <c r="A31" s="58"/>
      <c r="B31" s="47"/>
      <c r="C31" s="47">
        <f>SUM(C3:C30)</f>
        <v>27</v>
      </c>
      <c r="D31" s="47"/>
      <c r="E31" s="47">
        <f>SUM(E3:E30)</f>
        <v>112</v>
      </c>
      <c r="F31" s="47"/>
      <c r="G31" s="47">
        <f>SUM(G3:G30)</f>
        <v>127</v>
      </c>
      <c r="H31" s="47"/>
      <c r="I31" s="47">
        <f>SUM(I3:I30)</f>
        <v>92</v>
      </c>
      <c r="J31" s="47"/>
      <c r="K31" s="47">
        <f>SUM(K3:K30)</f>
        <v>62</v>
      </c>
      <c r="L31" s="47"/>
      <c r="M31" s="47">
        <f>SUM(M3:M30)</f>
        <v>0</v>
      </c>
      <c r="N31" s="47"/>
      <c r="O31" s="47">
        <f>SUM(O3:O30)</f>
        <v>41</v>
      </c>
      <c r="P31" s="47"/>
      <c r="Q31" s="47">
        <f>SUM(Q3:Q30)</f>
        <v>19</v>
      </c>
    </row>
    <row r="32" spans="1:18" ht="15.75" thickBot="1">
      <c r="A32" s="20"/>
      <c r="B32" s="59"/>
      <c r="C32" s="60">
        <f>47-C31</f>
        <v>20</v>
      </c>
      <c r="D32" s="59"/>
      <c r="E32" s="60">
        <f>125-E31</f>
        <v>13</v>
      </c>
      <c r="F32" s="59"/>
      <c r="G32" s="60">
        <f>178-G31</f>
        <v>51</v>
      </c>
      <c r="H32" s="59"/>
      <c r="I32" s="60">
        <f>99-I31</f>
        <v>7</v>
      </c>
      <c r="J32" s="59"/>
      <c r="K32" s="60">
        <f>90-K31</f>
        <v>28</v>
      </c>
      <c r="L32" s="59"/>
      <c r="M32" s="60">
        <f>10-M31</f>
        <v>10</v>
      </c>
      <c r="N32" s="59"/>
      <c r="O32" s="60">
        <f>97-O31</f>
        <v>56</v>
      </c>
      <c r="P32" s="59"/>
      <c r="Q32" s="60">
        <f>20-Q31</f>
        <v>1</v>
      </c>
    </row>
  </sheetData>
  <mergeCells count="8">
    <mergeCell ref="N1:O1"/>
    <mergeCell ref="P1:Q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5"/>
  <sheetViews>
    <sheetView workbookViewId="0">
      <selection activeCell="M12" sqref="M12"/>
    </sheetView>
  </sheetViews>
  <sheetFormatPr defaultRowHeight="15"/>
  <cols>
    <col min="1" max="1" width="12.28515625" customWidth="1"/>
    <col min="2" max="2" width="5.140625" customWidth="1"/>
    <col min="7" max="7" width="12.28515625" customWidth="1"/>
    <col min="9" max="9" width="14.5703125" customWidth="1"/>
    <col min="10" max="10" width="5.7109375" customWidth="1"/>
    <col min="13" max="13" width="14" customWidth="1"/>
    <col min="14" max="14" width="5" customWidth="1"/>
    <col min="16" max="16" width="6.5703125" customWidth="1"/>
  </cols>
  <sheetData>
    <row r="1" spans="1:16">
      <c r="A1" s="81" t="s">
        <v>5</v>
      </c>
      <c r="B1" s="82"/>
      <c r="C1" s="79" t="s">
        <v>9</v>
      </c>
      <c r="D1" s="80"/>
      <c r="E1" s="83" t="s">
        <v>13</v>
      </c>
      <c r="F1" s="82"/>
      <c r="G1" s="79" t="s">
        <v>17</v>
      </c>
      <c r="H1" s="80"/>
      <c r="I1" s="83" t="s">
        <v>21</v>
      </c>
      <c r="J1" s="82"/>
      <c r="K1" s="79" t="s">
        <v>25</v>
      </c>
      <c r="L1" s="80"/>
      <c r="M1" s="83" t="s">
        <v>26</v>
      </c>
      <c r="N1" s="82"/>
      <c r="O1" s="79" t="s">
        <v>27</v>
      </c>
      <c r="P1" s="80"/>
    </row>
    <row r="2" spans="1:16" ht="15.75">
      <c r="A2" s="41" t="s">
        <v>317</v>
      </c>
      <c r="B2">
        <v>1</v>
      </c>
      <c r="M2" s="41" t="s">
        <v>332</v>
      </c>
      <c r="N2">
        <v>1</v>
      </c>
    </row>
    <row r="3" spans="1:16" ht="15.75">
      <c r="M3" s="41" t="s">
        <v>333</v>
      </c>
      <c r="N3">
        <v>1</v>
      </c>
    </row>
    <row r="4" spans="1:16" ht="15.75">
      <c r="I4" s="75"/>
      <c r="J4" s="76"/>
      <c r="M4" s="72"/>
    </row>
    <row r="5" spans="1:16" ht="15.75">
      <c r="C5" s="42" t="s">
        <v>341</v>
      </c>
      <c r="D5">
        <v>2</v>
      </c>
      <c r="G5" s="41" t="s">
        <v>338</v>
      </c>
      <c r="H5">
        <v>4</v>
      </c>
      <c r="I5" s="41" t="s">
        <v>323</v>
      </c>
      <c r="J5">
        <v>5</v>
      </c>
      <c r="M5" s="42" t="s">
        <v>334</v>
      </c>
    </row>
    <row r="6" spans="1:16" ht="15.75">
      <c r="G6" s="41" t="s">
        <v>339</v>
      </c>
      <c r="H6">
        <v>2</v>
      </c>
      <c r="I6" s="41" t="s">
        <v>324</v>
      </c>
      <c r="J6">
        <v>4</v>
      </c>
      <c r="M6" s="42" t="s">
        <v>89</v>
      </c>
    </row>
    <row r="7" spans="1:16" ht="15.75">
      <c r="G7" s="42" t="s">
        <v>340</v>
      </c>
      <c r="I7" s="41" t="s">
        <v>325</v>
      </c>
      <c r="J7">
        <v>1</v>
      </c>
    </row>
    <row r="9" spans="1:16" ht="15.75">
      <c r="A9" s="41" t="s">
        <v>321</v>
      </c>
      <c r="B9">
        <v>2</v>
      </c>
      <c r="C9" s="41" t="s">
        <v>342</v>
      </c>
      <c r="D9">
        <v>9</v>
      </c>
      <c r="E9" s="74" t="s">
        <v>314</v>
      </c>
      <c r="F9">
        <v>15</v>
      </c>
      <c r="I9" s="42" t="s">
        <v>326</v>
      </c>
      <c r="J9">
        <v>6</v>
      </c>
      <c r="M9" s="42" t="s">
        <v>335</v>
      </c>
      <c r="O9" s="74" t="s">
        <v>320</v>
      </c>
      <c r="P9">
        <v>1</v>
      </c>
    </row>
    <row r="10" spans="1:16" ht="15.75">
      <c r="A10" s="42" t="s">
        <v>322</v>
      </c>
      <c r="I10" s="41" t="s">
        <v>327</v>
      </c>
      <c r="J10">
        <v>2</v>
      </c>
    </row>
    <row r="11" spans="1:16" ht="15.75">
      <c r="I11" s="41" t="s">
        <v>328</v>
      </c>
      <c r="J11">
        <v>2</v>
      </c>
    </row>
    <row r="12" spans="1:16" ht="15.75">
      <c r="A12" s="41" t="s">
        <v>318</v>
      </c>
      <c r="B12">
        <v>14</v>
      </c>
      <c r="C12" s="41" t="s">
        <v>343</v>
      </c>
      <c r="D12">
        <v>2</v>
      </c>
      <c r="E12" s="74" t="s">
        <v>315</v>
      </c>
      <c r="F12">
        <v>21</v>
      </c>
      <c r="I12" s="42" t="s">
        <v>329</v>
      </c>
      <c r="J12">
        <v>6</v>
      </c>
      <c r="K12" s="77" t="s">
        <v>331</v>
      </c>
      <c r="L12">
        <v>10</v>
      </c>
      <c r="M12" s="41" t="s">
        <v>336</v>
      </c>
      <c r="N12">
        <v>22</v>
      </c>
    </row>
    <row r="13" spans="1:16" ht="15.75">
      <c r="A13" s="41" t="s">
        <v>319</v>
      </c>
      <c r="B13">
        <v>1</v>
      </c>
      <c r="E13" s="74" t="s">
        <v>316</v>
      </c>
      <c r="F13">
        <v>15</v>
      </c>
      <c r="I13" s="41" t="s">
        <v>330</v>
      </c>
      <c r="J13">
        <v>2</v>
      </c>
      <c r="M13" s="42" t="s">
        <v>337</v>
      </c>
    </row>
    <row r="15" spans="1:16">
      <c r="B15">
        <f>SUM(B2:B14)</f>
        <v>18</v>
      </c>
      <c r="D15">
        <f>SUM(D2:D14)</f>
        <v>13</v>
      </c>
      <c r="F15">
        <f>SUM(F2:F14)</f>
        <v>51</v>
      </c>
      <c r="H15">
        <f>SUM(H2:H14)</f>
        <v>6</v>
      </c>
      <c r="J15">
        <f>SUM(J2:J14)</f>
        <v>28</v>
      </c>
      <c r="L15">
        <f>SUM(L2:L14)</f>
        <v>10</v>
      </c>
      <c r="N15">
        <f>SUM(N2:N14)</f>
        <v>24</v>
      </c>
      <c r="P15">
        <f>SUM(P2:P14)</f>
        <v>1</v>
      </c>
    </row>
  </sheetData>
  <mergeCells count="8">
    <mergeCell ref="M1:N1"/>
    <mergeCell ref="O1:P1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2"/>
  <sheetViews>
    <sheetView workbookViewId="0">
      <selection activeCell="K5" sqref="K5"/>
    </sheetView>
  </sheetViews>
  <sheetFormatPr defaultRowHeight="15"/>
  <cols>
    <col min="1" max="1" width="11.28515625" customWidth="1"/>
    <col min="2" max="2" width="4.5703125" customWidth="1"/>
    <col min="3" max="3" width="12" customWidth="1"/>
    <col min="4" max="4" width="4.85546875" customWidth="1"/>
    <col min="5" max="5" width="11.7109375" customWidth="1"/>
    <col min="6" max="6" width="4.85546875" customWidth="1"/>
    <col min="7" max="7" width="11.5703125" customWidth="1"/>
    <col min="8" max="8" width="5.28515625" customWidth="1"/>
    <col min="11" max="11" width="12.85546875" customWidth="1"/>
    <col min="12" max="12" width="4" customWidth="1"/>
  </cols>
  <sheetData>
    <row r="1" spans="1:12">
      <c r="A1" t="s">
        <v>9</v>
      </c>
      <c r="C1" t="s">
        <v>25</v>
      </c>
      <c r="E1" t="s">
        <v>5</v>
      </c>
      <c r="G1" t="s">
        <v>21</v>
      </c>
      <c r="I1" t="s">
        <v>26</v>
      </c>
      <c r="K1" t="s">
        <v>355</v>
      </c>
    </row>
    <row r="5" spans="1:12" ht="15.75">
      <c r="A5" s="74" t="s">
        <v>346</v>
      </c>
      <c r="B5">
        <v>2</v>
      </c>
      <c r="I5" s="74" t="s">
        <v>351</v>
      </c>
      <c r="J5">
        <v>3</v>
      </c>
      <c r="K5" s="42" t="s">
        <v>356</v>
      </c>
      <c r="L5">
        <v>1</v>
      </c>
    </row>
    <row r="6" spans="1:12">
      <c r="I6" s="74" t="s">
        <v>352</v>
      </c>
      <c r="J6">
        <v>3</v>
      </c>
    </row>
    <row r="8" spans="1:12" ht="15.75">
      <c r="E8" s="74" t="s">
        <v>348</v>
      </c>
      <c r="F8">
        <v>2</v>
      </c>
      <c r="G8" s="41" t="s">
        <v>349</v>
      </c>
      <c r="H8">
        <v>1</v>
      </c>
      <c r="I8" s="74" t="s">
        <v>353</v>
      </c>
      <c r="J8">
        <v>12</v>
      </c>
    </row>
    <row r="12" spans="1:12" ht="15.75">
      <c r="C12" s="77" t="s">
        <v>347</v>
      </c>
      <c r="D12">
        <v>10</v>
      </c>
      <c r="G12" s="41" t="s">
        <v>350</v>
      </c>
      <c r="I12" s="77" t="s">
        <v>354</v>
      </c>
      <c r="J12">
        <v>14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31"/>
  <sheetViews>
    <sheetView tabSelected="1" topLeftCell="A14" workbookViewId="0">
      <selection activeCell="B25" sqref="B25"/>
    </sheetView>
  </sheetViews>
  <sheetFormatPr defaultRowHeight="15"/>
  <cols>
    <col min="1" max="1" width="17.28515625" style="44" customWidth="1"/>
    <col min="2" max="2" width="4.140625" style="44" customWidth="1"/>
    <col min="3" max="3" width="15.42578125" style="44" customWidth="1"/>
    <col min="4" max="4" width="4.42578125" style="44" customWidth="1"/>
    <col min="5" max="5" width="15.5703125" style="44" customWidth="1"/>
    <col min="6" max="6" width="4.5703125" style="44" customWidth="1"/>
    <col min="7" max="7" width="14.28515625" style="44" customWidth="1"/>
    <col min="8" max="8" width="3.85546875" style="44" customWidth="1"/>
    <col min="9" max="9" width="15" style="44" customWidth="1"/>
    <col min="10" max="10" width="3.7109375" style="44" customWidth="1"/>
    <col min="11" max="11" width="15.42578125" style="44" customWidth="1"/>
    <col min="12" max="12" width="4.5703125" style="44" customWidth="1"/>
    <col min="13" max="13" width="15.42578125" style="44" customWidth="1"/>
    <col min="14" max="14" width="4.42578125" style="44" customWidth="1"/>
    <col min="15" max="15" width="15.140625" style="44" customWidth="1"/>
    <col min="16" max="16" width="4.5703125" style="44" customWidth="1"/>
    <col min="17" max="16384" width="9.140625" style="44"/>
  </cols>
  <sheetData>
    <row r="1" spans="1:16">
      <c r="A1" s="84" t="s">
        <v>5</v>
      </c>
      <c r="B1" s="84"/>
      <c r="C1" s="85" t="s">
        <v>9</v>
      </c>
      <c r="D1" s="85"/>
      <c r="E1" s="84" t="s">
        <v>13</v>
      </c>
      <c r="F1" s="84"/>
      <c r="G1" s="85" t="s">
        <v>17</v>
      </c>
      <c r="H1" s="85"/>
      <c r="I1" s="84" t="s">
        <v>21</v>
      </c>
      <c r="J1" s="84"/>
      <c r="K1" s="85" t="s">
        <v>25</v>
      </c>
      <c r="L1" s="85"/>
      <c r="M1" s="84" t="s">
        <v>26</v>
      </c>
      <c r="N1" s="84"/>
      <c r="O1" s="85" t="s">
        <v>27</v>
      </c>
      <c r="P1" s="85"/>
    </row>
    <row r="2" spans="1:16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6" ht="15.75">
      <c r="A3" s="41" t="s">
        <v>234</v>
      </c>
      <c r="B3" s="47">
        <v>10</v>
      </c>
      <c r="C3" s="46" t="s">
        <v>212</v>
      </c>
      <c r="D3" s="47">
        <v>2</v>
      </c>
      <c r="E3" s="46" t="s">
        <v>59</v>
      </c>
      <c r="F3" s="48">
        <v>33</v>
      </c>
      <c r="G3" s="46" t="s">
        <v>81</v>
      </c>
      <c r="H3" s="47">
        <v>7</v>
      </c>
      <c r="I3" s="46" t="s">
        <v>191</v>
      </c>
      <c r="J3" s="48">
        <v>3</v>
      </c>
      <c r="K3" s="46" t="s">
        <v>126</v>
      </c>
      <c r="L3" s="47">
        <v>1</v>
      </c>
      <c r="M3" s="49" t="s">
        <v>31</v>
      </c>
      <c r="N3" s="47">
        <v>6</v>
      </c>
      <c r="O3" s="49" t="s">
        <v>34</v>
      </c>
      <c r="P3" s="47">
        <v>14</v>
      </c>
    </row>
    <row r="4" spans="1:16" ht="15.75">
      <c r="A4" s="41" t="s">
        <v>236</v>
      </c>
      <c r="B4" s="47">
        <v>5</v>
      </c>
      <c r="C4" s="46" t="s">
        <v>147</v>
      </c>
      <c r="D4" s="47">
        <v>11</v>
      </c>
      <c r="E4" s="46" t="s">
        <v>217</v>
      </c>
      <c r="F4" s="47">
        <v>1</v>
      </c>
      <c r="G4" s="41" t="s">
        <v>246</v>
      </c>
      <c r="H4" s="47">
        <v>2</v>
      </c>
      <c r="I4" s="46" t="s">
        <v>220</v>
      </c>
      <c r="J4" s="47">
        <v>2</v>
      </c>
      <c r="K4" s="46" t="s">
        <v>127</v>
      </c>
      <c r="L4" s="47">
        <v>4</v>
      </c>
      <c r="M4" s="41" t="s">
        <v>332</v>
      </c>
      <c r="N4" s="47">
        <v>1</v>
      </c>
      <c r="O4" s="46" t="s">
        <v>104</v>
      </c>
      <c r="P4" s="47">
        <v>1</v>
      </c>
    </row>
    <row r="5" spans="1:16" ht="15.75">
      <c r="A5" s="46" t="s">
        <v>344</v>
      </c>
      <c r="B5" s="47">
        <v>1</v>
      </c>
      <c r="C5" s="41" t="s">
        <v>277</v>
      </c>
      <c r="D5" s="47">
        <v>1</v>
      </c>
      <c r="E5" s="46" t="s">
        <v>216</v>
      </c>
      <c r="F5" s="47">
        <v>2</v>
      </c>
      <c r="G5" s="41" t="s">
        <v>247</v>
      </c>
      <c r="H5" s="47">
        <v>1</v>
      </c>
      <c r="I5" s="41" t="s">
        <v>288</v>
      </c>
      <c r="J5" s="47">
        <v>1</v>
      </c>
      <c r="K5" s="46" t="s">
        <v>125</v>
      </c>
      <c r="L5" s="47">
        <v>15</v>
      </c>
      <c r="M5" s="41" t="s">
        <v>333</v>
      </c>
      <c r="N5" s="47">
        <v>1</v>
      </c>
      <c r="O5" s="46" t="s">
        <v>103</v>
      </c>
      <c r="P5" s="47">
        <v>1</v>
      </c>
    </row>
    <row r="6" spans="1:16" ht="15.75">
      <c r="A6" s="50"/>
      <c r="B6" s="50"/>
      <c r="C6" s="50"/>
      <c r="D6" s="50"/>
      <c r="E6" s="51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</row>
    <row r="7" spans="1:16" ht="15.75">
      <c r="A7" s="46" t="s">
        <v>44</v>
      </c>
      <c r="B7" s="47">
        <v>1</v>
      </c>
      <c r="C7" s="43" t="s">
        <v>10</v>
      </c>
      <c r="D7" s="48">
        <v>3</v>
      </c>
      <c r="E7" s="52" t="s">
        <v>14</v>
      </c>
      <c r="F7" s="47">
        <v>3</v>
      </c>
      <c r="G7" s="43" t="s">
        <v>20</v>
      </c>
      <c r="H7" s="48">
        <v>2</v>
      </c>
      <c r="I7" s="53" t="s">
        <v>23</v>
      </c>
      <c r="J7" s="47">
        <v>15</v>
      </c>
      <c r="K7" s="43" t="s">
        <v>28</v>
      </c>
      <c r="L7" s="48">
        <v>1</v>
      </c>
      <c r="M7" s="43" t="s">
        <v>32</v>
      </c>
      <c r="N7" s="48">
        <v>2</v>
      </c>
      <c r="O7" s="46" t="s">
        <v>106</v>
      </c>
      <c r="P7" s="47">
        <v>4</v>
      </c>
    </row>
    <row r="8" spans="1:16" ht="15.75">
      <c r="A8" s="46" t="s">
        <v>41</v>
      </c>
      <c r="B8" s="47">
        <v>1</v>
      </c>
      <c r="C8" s="46" t="s">
        <v>215</v>
      </c>
      <c r="D8" s="47">
        <v>3</v>
      </c>
      <c r="E8" s="46" t="s">
        <v>219</v>
      </c>
      <c r="F8" s="47">
        <v>2</v>
      </c>
      <c r="G8" s="46" t="s">
        <v>85</v>
      </c>
      <c r="H8" s="47">
        <v>2</v>
      </c>
      <c r="I8" s="41" t="s">
        <v>290</v>
      </c>
      <c r="J8" s="47">
        <v>3</v>
      </c>
      <c r="K8" s="46" t="s">
        <v>132</v>
      </c>
      <c r="L8" s="47">
        <v>1</v>
      </c>
      <c r="M8" s="46" t="s">
        <v>176</v>
      </c>
      <c r="N8" s="47">
        <v>2</v>
      </c>
      <c r="O8" s="46" t="s">
        <v>110</v>
      </c>
      <c r="P8" s="47">
        <v>1</v>
      </c>
    </row>
    <row r="9" spans="1:16" ht="15.75">
      <c r="A9" s="46" t="s">
        <v>43</v>
      </c>
      <c r="B9" s="47">
        <v>1</v>
      </c>
      <c r="C9" s="46" t="s">
        <v>150</v>
      </c>
      <c r="D9" s="47">
        <v>5</v>
      </c>
      <c r="E9" s="46" t="s">
        <v>218</v>
      </c>
      <c r="F9" s="47">
        <v>3</v>
      </c>
      <c r="G9" s="41" t="s">
        <v>249</v>
      </c>
      <c r="H9" s="47">
        <v>2</v>
      </c>
      <c r="I9" s="41" t="s">
        <v>292</v>
      </c>
      <c r="J9" s="47">
        <v>1</v>
      </c>
      <c r="K9" s="46" t="s">
        <v>128</v>
      </c>
      <c r="L9" s="47">
        <v>7</v>
      </c>
      <c r="M9" s="46" t="s">
        <v>173</v>
      </c>
      <c r="N9" s="47">
        <v>3</v>
      </c>
      <c r="O9" s="46" t="s">
        <v>107</v>
      </c>
      <c r="P9" s="47">
        <v>4</v>
      </c>
    </row>
    <row r="10" spans="1:16" ht="15.75">
      <c r="A10" s="46" t="s">
        <v>45</v>
      </c>
      <c r="B10" s="47">
        <v>1</v>
      </c>
      <c r="C10" s="46" t="s">
        <v>214</v>
      </c>
      <c r="D10" s="47">
        <v>1</v>
      </c>
      <c r="E10" s="41" t="s">
        <v>263</v>
      </c>
      <c r="F10" s="47">
        <v>21</v>
      </c>
      <c r="G10" s="41" t="s">
        <v>250</v>
      </c>
      <c r="H10" s="47">
        <v>2</v>
      </c>
      <c r="I10" s="41" t="s">
        <v>293</v>
      </c>
      <c r="J10" s="47">
        <v>2</v>
      </c>
      <c r="K10" s="46" t="s">
        <v>134</v>
      </c>
      <c r="L10" s="47">
        <v>2</v>
      </c>
      <c r="M10" s="46" t="s">
        <v>171</v>
      </c>
      <c r="N10" s="47">
        <v>6</v>
      </c>
      <c r="O10" s="46" t="s">
        <v>111</v>
      </c>
      <c r="P10" s="47">
        <v>1</v>
      </c>
    </row>
    <row r="11" spans="1:16" ht="15.75">
      <c r="A11" s="43" t="s">
        <v>6</v>
      </c>
      <c r="B11" s="48">
        <v>1</v>
      </c>
      <c r="C11" s="46" t="s">
        <v>213</v>
      </c>
      <c r="D11" s="47">
        <v>3</v>
      </c>
      <c r="E11" s="41" t="s">
        <v>264</v>
      </c>
      <c r="F11" s="47">
        <v>11</v>
      </c>
      <c r="G11" s="73" t="s">
        <v>253</v>
      </c>
      <c r="H11" s="47">
        <v>2</v>
      </c>
      <c r="I11" s="41" t="s">
        <v>294</v>
      </c>
      <c r="J11" s="47">
        <v>1</v>
      </c>
      <c r="K11" s="46" t="s">
        <v>129</v>
      </c>
      <c r="L11" s="47">
        <v>9</v>
      </c>
      <c r="M11" s="46" t="s">
        <v>172</v>
      </c>
      <c r="N11" s="47">
        <v>1</v>
      </c>
      <c r="O11" s="43" t="s">
        <v>35</v>
      </c>
      <c r="P11" s="48">
        <v>10</v>
      </c>
    </row>
    <row r="12" spans="1:16" ht="15.75">
      <c r="A12" s="41" t="s">
        <v>237</v>
      </c>
      <c r="B12" s="47">
        <v>3</v>
      </c>
      <c r="C12" s="41" t="s">
        <v>279</v>
      </c>
      <c r="D12" s="47">
        <v>1</v>
      </c>
      <c r="E12" s="41" t="s">
        <v>265</v>
      </c>
      <c r="F12" s="47">
        <v>6</v>
      </c>
      <c r="G12" s="41" t="s">
        <v>338</v>
      </c>
      <c r="H12" s="47">
        <v>4</v>
      </c>
      <c r="I12" s="41" t="s">
        <v>323</v>
      </c>
      <c r="J12" s="47">
        <v>5</v>
      </c>
      <c r="K12" s="46" t="s">
        <v>131</v>
      </c>
      <c r="L12" s="47">
        <v>5</v>
      </c>
      <c r="M12" s="41" t="s">
        <v>304</v>
      </c>
      <c r="N12" s="47">
        <v>7</v>
      </c>
      <c r="O12" s="46" t="s">
        <v>109</v>
      </c>
      <c r="P12" s="47">
        <v>2</v>
      </c>
    </row>
    <row r="13" spans="1:16" ht="15.75">
      <c r="A13" s="41" t="s">
        <v>238</v>
      </c>
      <c r="B13" s="47">
        <v>1</v>
      </c>
      <c r="C13" s="41" t="s">
        <v>280</v>
      </c>
      <c r="D13" s="47">
        <v>1</v>
      </c>
      <c r="E13" s="41" t="s">
        <v>266</v>
      </c>
      <c r="F13" s="47">
        <v>6</v>
      </c>
      <c r="G13" s="41" t="s">
        <v>339</v>
      </c>
      <c r="H13" s="47">
        <v>2</v>
      </c>
      <c r="I13" s="41" t="s">
        <v>324</v>
      </c>
      <c r="J13" s="47">
        <v>4</v>
      </c>
      <c r="K13" s="46" t="s">
        <v>133</v>
      </c>
      <c r="L13" s="47">
        <v>1</v>
      </c>
      <c r="M13" s="46"/>
      <c r="N13" s="47"/>
      <c r="O13" s="46" t="s">
        <v>108</v>
      </c>
      <c r="P13" s="47">
        <v>3</v>
      </c>
    </row>
    <row r="14" spans="1:16" ht="15.75">
      <c r="A14" s="41" t="s">
        <v>239</v>
      </c>
      <c r="B14" s="47">
        <v>1</v>
      </c>
      <c r="C14" s="46"/>
      <c r="D14" s="47"/>
      <c r="E14" s="41" t="s">
        <v>267</v>
      </c>
      <c r="F14" s="47">
        <v>2</v>
      </c>
      <c r="G14" s="46"/>
      <c r="H14" s="47"/>
      <c r="I14" s="41" t="s">
        <v>325</v>
      </c>
      <c r="J14" s="47">
        <v>1</v>
      </c>
      <c r="K14" s="46" t="s">
        <v>130</v>
      </c>
      <c r="L14" s="47">
        <v>4</v>
      </c>
      <c r="M14" s="46"/>
      <c r="N14" s="47"/>
      <c r="O14" s="41" t="s">
        <v>257</v>
      </c>
      <c r="P14" s="47">
        <v>1</v>
      </c>
    </row>
    <row r="15" spans="1:16">
      <c r="A15" s="50"/>
      <c r="B15" s="50"/>
      <c r="C15" s="50"/>
      <c r="D15" s="50"/>
      <c r="E15" s="54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</row>
    <row r="16" spans="1:16" ht="15.75">
      <c r="A16" s="43" t="s">
        <v>7</v>
      </c>
      <c r="B16" s="48">
        <v>3</v>
      </c>
      <c r="C16" s="46" t="s">
        <v>223</v>
      </c>
      <c r="D16" s="47">
        <v>1</v>
      </c>
      <c r="E16" s="46" t="s">
        <v>226</v>
      </c>
      <c r="F16" s="47">
        <v>6</v>
      </c>
      <c r="G16" s="43" t="s">
        <v>19</v>
      </c>
      <c r="H16" s="48">
        <v>15</v>
      </c>
      <c r="I16" s="43" t="s">
        <v>24</v>
      </c>
      <c r="J16" s="48">
        <v>40</v>
      </c>
      <c r="K16" s="43" t="s">
        <v>29</v>
      </c>
      <c r="L16" s="48">
        <v>2</v>
      </c>
      <c r="M16" s="46" t="s">
        <v>184</v>
      </c>
      <c r="N16" s="47">
        <v>6</v>
      </c>
      <c r="O16" s="43" t="s">
        <v>36</v>
      </c>
      <c r="P16" s="48">
        <v>10</v>
      </c>
    </row>
    <row r="17" spans="1:16" ht="15.75">
      <c r="A17" s="46" t="s">
        <v>48</v>
      </c>
      <c r="B17" s="47">
        <v>1</v>
      </c>
      <c r="C17" s="46" t="s">
        <v>222</v>
      </c>
      <c r="D17" s="47">
        <v>1</v>
      </c>
      <c r="E17" s="46" t="s">
        <v>227</v>
      </c>
      <c r="F17" s="47">
        <v>4</v>
      </c>
      <c r="G17" s="46" t="s">
        <v>97</v>
      </c>
      <c r="H17" s="47">
        <v>3</v>
      </c>
      <c r="I17" s="46" t="s">
        <v>200</v>
      </c>
      <c r="J17" s="47">
        <v>40</v>
      </c>
      <c r="K17" s="46" t="s">
        <v>137</v>
      </c>
      <c r="L17" s="47">
        <v>10</v>
      </c>
      <c r="M17" s="46" t="s">
        <v>178</v>
      </c>
      <c r="N17" s="48">
        <v>26</v>
      </c>
      <c r="O17" s="46" t="s">
        <v>116</v>
      </c>
      <c r="P17" s="47">
        <v>1</v>
      </c>
    </row>
    <row r="18" spans="1:16" ht="15.75">
      <c r="A18" s="46" t="s">
        <v>50</v>
      </c>
      <c r="B18" s="47">
        <v>25</v>
      </c>
      <c r="C18" s="46" t="s">
        <v>221</v>
      </c>
      <c r="D18" s="47">
        <v>12</v>
      </c>
      <c r="E18" s="43" t="s">
        <v>15</v>
      </c>
      <c r="F18" s="48">
        <v>2</v>
      </c>
      <c r="G18" s="46" t="s">
        <v>92</v>
      </c>
      <c r="H18" s="47">
        <v>22</v>
      </c>
      <c r="I18" s="46" t="s">
        <v>229</v>
      </c>
      <c r="J18" s="47">
        <v>1</v>
      </c>
      <c r="K18" s="46" t="s">
        <v>139</v>
      </c>
      <c r="L18" s="47">
        <v>8</v>
      </c>
      <c r="M18" s="46" t="s">
        <v>183</v>
      </c>
      <c r="N18" s="47">
        <v>18</v>
      </c>
      <c r="O18" s="46" t="s">
        <v>113</v>
      </c>
      <c r="P18" s="47">
        <v>40</v>
      </c>
    </row>
    <row r="19" spans="1:16" ht="15.75">
      <c r="A19" s="46" t="s">
        <v>47</v>
      </c>
      <c r="B19" s="47">
        <v>1</v>
      </c>
      <c r="C19" s="43" t="s">
        <v>11</v>
      </c>
      <c r="D19" s="48">
        <v>2</v>
      </c>
      <c r="E19" s="41" t="s">
        <v>269</v>
      </c>
      <c r="F19" s="47">
        <v>15</v>
      </c>
      <c r="G19" s="46" t="s">
        <v>94</v>
      </c>
      <c r="H19" s="47">
        <v>6</v>
      </c>
      <c r="I19" s="41" t="s">
        <v>295</v>
      </c>
      <c r="J19" s="47">
        <v>21</v>
      </c>
      <c r="K19" s="46" t="s">
        <v>140</v>
      </c>
      <c r="L19" s="47">
        <v>7</v>
      </c>
      <c r="M19" s="46" t="s">
        <v>182</v>
      </c>
      <c r="N19" s="47">
        <v>2</v>
      </c>
      <c r="O19" s="46" t="s">
        <v>112</v>
      </c>
      <c r="P19" s="47">
        <v>61</v>
      </c>
    </row>
    <row r="20" spans="1:16" ht="15.75">
      <c r="A20" s="41" t="s">
        <v>240</v>
      </c>
      <c r="B20" s="47">
        <v>3</v>
      </c>
      <c r="C20" s="41" t="s">
        <v>281</v>
      </c>
      <c r="D20" s="47">
        <v>6</v>
      </c>
      <c r="E20" s="41" t="s">
        <v>270</v>
      </c>
      <c r="F20" s="47">
        <v>15</v>
      </c>
      <c r="G20" s="46" t="s">
        <v>96</v>
      </c>
      <c r="H20" s="47">
        <v>3</v>
      </c>
      <c r="I20" s="41" t="s">
        <v>298</v>
      </c>
      <c r="J20" s="47">
        <v>2</v>
      </c>
      <c r="K20" s="46" t="s">
        <v>138</v>
      </c>
      <c r="L20" s="47">
        <v>4</v>
      </c>
      <c r="M20" s="41" t="s">
        <v>307</v>
      </c>
      <c r="N20" s="47">
        <v>12</v>
      </c>
      <c r="O20" s="46" t="s">
        <v>117</v>
      </c>
      <c r="P20" s="47">
        <v>1</v>
      </c>
    </row>
    <row r="21" spans="1:16" ht="15.75">
      <c r="A21" s="41" t="s">
        <v>243</v>
      </c>
      <c r="B21" s="47">
        <v>4</v>
      </c>
      <c r="C21" s="41" t="s">
        <v>282</v>
      </c>
      <c r="D21" s="47">
        <v>11</v>
      </c>
      <c r="E21" s="41" t="s">
        <v>271</v>
      </c>
      <c r="F21" s="47">
        <v>6</v>
      </c>
      <c r="G21" s="46" t="s">
        <v>95</v>
      </c>
      <c r="H21" s="47">
        <v>14</v>
      </c>
      <c r="I21" s="41" t="s">
        <v>327</v>
      </c>
      <c r="J21" s="47">
        <v>2</v>
      </c>
      <c r="K21" s="46" t="s">
        <v>136</v>
      </c>
      <c r="L21" s="47">
        <v>25</v>
      </c>
      <c r="M21" s="41" t="s">
        <v>308</v>
      </c>
      <c r="N21" s="47">
        <v>8</v>
      </c>
      <c r="O21" s="41" t="s">
        <v>258</v>
      </c>
      <c r="P21" s="47">
        <v>1</v>
      </c>
    </row>
    <row r="22" spans="1:16" ht="15.75">
      <c r="A22" s="41" t="s">
        <v>321</v>
      </c>
      <c r="B22" s="47">
        <v>2</v>
      </c>
      <c r="C22" s="41" t="s">
        <v>284</v>
      </c>
      <c r="D22" s="47">
        <v>1</v>
      </c>
      <c r="E22" s="41" t="s">
        <v>272</v>
      </c>
      <c r="F22" s="47">
        <v>6</v>
      </c>
      <c r="G22" s="46" t="s">
        <v>91</v>
      </c>
      <c r="H22" s="47">
        <v>26</v>
      </c>
      <c r="I22" s="78" t="s">
        <v>328</v>
      </c>
      <c r="J22" s="47">
        <v>2</v>
      </c>
      <c r="K22" s="46" t="s">
        <v>141</v>
      </c>
      <c r="L22" s="47">
        <v>1</v>
      </c>
      <c r="M22" s="41" t="s">
        <v>309</v>
      </c>
      <c r="N22" s="47">
        <v>3</v>
      </c>
      <c r="O22" s="41" t="s">
        <v>259</v>
      </c>
      <c r="P22" s="47">
        <v>1</v>
      </c>
    </row>
    <row r="23" spans="1:16" ht="15.75">
      <c r="A23" s="46"/>
      <c r="B23" s="47"/>
      <c r="C23" s="41" t="s">
        <v>342</v>
      </c>
      <c r="D23" s="47">
        <v>9</v>
      </c>
      <c r="E23" s="74" t="s">
        <v>314</v>
      </c>
      <c r="F23" s="47">
        <v>15</v>
      </c>
      <c r="G23" s="41" t="s">
        <v>254</v>
      </c>
      <c r="H23" s="47">
        <v>1</v>
      </c>
      <c r="I23" s="46"/>
      <c r="J23" s="47"/>
      <c r="K23" s="46" t="s">
        <v>135</v>
      </c>
      <c r="L23" s="47">
        <v>24</v>
      </c>
      <c r="M23" s="46"/>
      <c r="N23" s="47"/>
      <c r="O23" s="46" t="s">
        <v>320</v>
      </c>
      <c r="P23" s="47">
        <v>1</v>
      </c>
    </row>
    <row r="24" spans="1:16">
      <c r="A24" s="50"/>
      <c r="B24" s="50"/>
      <c r="C24" s="50"/>
      <c r="D24" s="50"/>
      <c r="E24" s="54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</row>
    <row r="25" spans="1:16" ht="15.75">
      <c r="A25" s="43" t="s">
        <v>232</v>
      </c>
      <c r="B25" s="48">
        <v>4</v>
      </c>
      <c r="C25" s="43" t="s">
        <v>12</v>
      </c>
      <c r="D25" s="48">
        <v>77</v>
      </c>
      <c r="E25" s="43" t="s">
        <v>16</v>
      </c>
      <c r="F25" s="48">
        <v>11</v>
      </c>
      <c r="G25" s="43" t="s">
        <v>18</v>
      </c>
      <c r="H25" s="48">
        <v>6</v>
      </c>
      <c r="I25" s="43" t="s">
        <v>22</v>
      </c>
      <c r="J25" s="48">
        <v>55</v>
      </c>
      <c r="K25" s="46" t="s">
        <v>143</v>
      </c>
      <c r="L25" s="47">
        <v>8</v>
      </c>
      <c r="M25" s="43" t="s">
        <v>33</v>
      </c>
      <c r="N25" s="48">
        <v>36</v>
      </c>
      <c r="O25" s="46" t="s">
        <v>119</v>
      </c>
      <c r="P25" s="48">
        <v>35</v>
      </c>
    </row>
    <row r="26" spans="1:16" ht="15.75">
      <c r="A26" s="46" t="s">
        <v>55</v>
      </c>
      <c r="B26" s="47">
        <v>35</v>
      </c>
      <c r="C26" s="46" t="s">
        <v>224</v>
      </c>
      <c r="D26" s="47">
        <v>3</v>
      </c>
      <c r="E26" s="46" t="s">
        <v>228</v>
      </c>
      <c r="F26" s="47">
        <v>5</v>
      </c>
      <c r="G26" s="46" t="s">
        <v>101</v>
      </c>
      <c r="H26" s="47">
        <v>24</v>
      </c>
      <c r="I26" s="46" t="s">
        <v>230</v>
      </c>
      <c r="J26" s="47">
        <v>2</v>
      </c>
      <c r="K26" s="43" t="s">
        <v>30</v>
      </c>
      <c r="L26" s="48">
        <v>15</v>
      </c>
      <c r="M26" s="46" t="s">
        <v>188</v>
      </c>
      <c r="N26" s="47">
        <v>12</v>
      </c>
      <c r="O26" s="46" t="s">
        <v>124</v>
      </c>
      <c r="P26" s="47">
        <v>1</v>
      </c>
    </row>
    <row r="27" spans="1:16" ht="15.75">
      <c r="A27" s="46" t="s">
        <v>57</v>
      </c>
      <c r="B27" s="47">
        <v>69</v>
      </c>
      <c r="C27" s="46" t="s">
        <v>225</v>
      </c>
      <c r="D27" s="47">
        <v>1</v>
      </c>
      <c r="E27" s="41" t="s">
        <v>273</v>
      </c>
      <c r="F27" s="47">
        <v>25</v>
      </c>
      <c r="G27" s="46" t="s">
        <v>100</v>
      </c>
      <c r="H27" s="47">
        <v>18</v>
      </c>
      <c r="I27" s="46" t="s">
        <v>231</v>
      </c>
      <c r="J27" s="47">
        <v>2</v>
      </c>
      <c r="K27" s="46" t="s">
        <v>145</v>
      </c>
      <c r="L27" s="47">
        <v>70</v>
      </c>
      <c r="M27" s="46" t="s">
        <v>186</v>
      </c>
      <c r="N27" s="47">
        <v>33</v>
      </c>
      <c r="O27" s="46" t="s">
        <v>120</v>
      </c>
      <c r="P27" s="47">
        <v>20</v>
      </c>
    </row>
    <row r="28" spans="1:16" ht="15.75">
      <c r="A28" s="46" t="s">
        <v>54</v>
      </c>
      <c r="B28" s="47">
        <v>60</v>
      </c>
      <c r="C28" s="41" t="s">
        <v>285</v>
      </c>
      <c r="D28" s="47">
        <v>81</v>
      </c>
      <c r="E28" s="41" t="s">
        <v>275</v>
      </c>
      <c r="F28" s="47">
        <v>14</v>
      </c>
      <c r="G28" s="46" t="s">
        <v>102</v>
      </c>
      <c r="H28" s="47">
        <v>3</v>
      </c>
      <c r="I28" s="41" t="s">
        <v>299</v>
      </c>
      <c r="J28" s="47">
        <v>31</v>
      </c>
      <c r="K28" s="46" t="s">
        <v>144</v>
      </c>
      <c r="L28" s="47">
        <v>1</v>
      </c>
      <c r="M28" s="41" t="s">
        <v>313</v>
      </c>
      <c r="N28" s="47">
        <v>11</v>
      </c>
      <c r="O28" s="46" t="s">
        <v>121</v>
      </c>
      <c r="P28" s="47">
        <v>20</v>
      </c>
    </row>
    <row r="29" spans="1:16" ht="15.75">
      <c r="A29" s="41" t="s">
        <v>318</v>
      </c>
      <c r="B29" s="47">
        <v>14</v>
      </c>
      <c r="C29" s="41" t="s">
        <v>286</v>
      </c>
      <c r="D29" s="47">
        <v>10</v>
      </c>
      <c r="E29" s="74" t="s">
        <v>315</v>
      </c>
      <c r="F29" s="47">
        <v>21</v>
      </c>
      <c r="G29" s="41" t="s">
        <v>255</v>
      </c>
      <c r="H29" s="47">
        <v>62</v>
      </c>
      <c r="I29" s="41" t="s">
        <v>330</v>
      </c>
      <c r="J29" s="47">
        <v>2</v>
      </c>
      <c r="K29" s="46" t="s">
        <v>146</v>
      </c>
      <c r="L29" s="47">
        <v>15</v>
      </c>
      <c r="M29" s="41" t="s">
        <v>336</v>
      </c>
      <c r="N29" s="47">
        <v>22</v>
      </c>
      <c r="O29" s="41" t="s">
        <v>261</v>
      </c>
      <c r="P29" s="47">
        <v>15</v>
      </c>
    </row>
    <row r="30" spans="1:16" ht="15.75">
      <c r="A30" s="41" t="s">
        <v>345</v>
      </c>
      <c r="B30" s="47">
        <v>1</v>
      </c>
      <c r="C30" s="41" t="s">
        <v>343</v>
      </c>
      <c r="D30" s="47">
        <v>2</v>
      </c>
      <c r="E30" s="74" t="s">
        <v>316</v>
      </c>
      <c r="F30" s="47">
        <v>15</v>
      </c>
      <c r="G30" s="41" t="s">
        <v>256</v>
      </c>
      <c r="H30" s="47">
        <v>20</v>
      </c>
      <c r="I30" s="46"/>
      <c r="J30" s="47"/>
      <c r="K30" s="46"/>
      <c r="L30" s="47"/>
      <c r="M30" s="46"/>
      <c r="N30" s="47"/>
      <c r="O30" s="41" t="s">
        <v>262</v>
      </c>
      <c r="P30" s="47">
        <v>1</v>
      </c>
    </row>
    <row r="31" spans="1:16">
      <c r="B31" s="44">
        <f>SUM(B3:B30)</f>
        <v>248</v>
      </c>
      <c r="D31" s="44">
        <f>SUM(D3:D30)</f>
        <v>248</v>
      </c>
      <c r="F31" s="44">
        <f>SUM(F3:F30)</f>
        <v>250</v>
      </c>
      <c r="H31" s="44">
        <f>SUM(H3:H30)</f>
        <v>249</v>
      </c>
      <c r="J31" s="44">
        <f>SUM(J3:J30)</f>
        <v>238</v>
      </c>
      <c r="L31" s="44">
        <f>SUM(L3:L30)</f>
        <v>240</v>
      </c>
      <c r="N31" s="44">
        <f>SUM(N3:N30)</f>
        <v>218</v>
      </c>
      <c r="P31" s="44">
        <f>SUM(P3:P30)</f>
        <v>250</v>
      </c>
    </row>
  </sheetData>
  <sortState ref="O17:P22">
    <sortCondition ref="O16"/>
  </sortState>
  <mergeCells count="8">
    <mergeCell ref="M1:N1"/>
    <mergeCell ref="O1:P1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1a draft</vt:lpstr>
      <vt:lpstr>2a draft</vt:lpstr>
      <vt:lpstr>3a draft</vt:lpstr>
      <vt:lpstr>4adraft</vt:lpstr>
      <vt:lpstr>ROSE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2015-01-18T19:30:01Z</dcterms:created>
  <dcterms:modified xsi:type="dcterms:W3CDTF">2015-02-01T20:35:01Z</dcterms:modified>
</cp:coreProperties>
</file>