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Default Extension="vml" ContentType="application/vnd.openxmlformats-officedocument.vmlDrawing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1060" yWindow="-80" windowWidth="14140" windowHeight="12400" tabRatio="500"/>
  </bookViews>
  <sheets>
    <sheet name="Foglio1" sheetId="1" r:id="rId1"/>
  </sheets>
  <definedNames>
    <definedName name="_xlnm._FilterDatabase" localSheetId="0" hidden="1">Foglio1!$A$1:$AP$589</definedName>
  </definedNames>
  <calcPr calcId="145621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A589" i="1"/>
  <c r="AZ589"/>
  <c r="AX589"/>
  <c r="AW589"/>
  <c r="AU589"/>
  <c r="AT589"/>
  <c r="AS589"/>
  <c r="BA588"/>
  <c r="AZ588"/>
  <c r="AX588"/>
  <c r="AW588"/>
  <c r="AU588"/>
  <c r="AT588"/>
  <c r="AS588"/>
  <c r="BA587"/>
  <c r="AZ587"/>
  <c r="AX587"/>
  <c r="AW587"/>
  <c r="AU587"/>
  <c r="AT587"/>
  <c r="AS587"/>
  <c r="BA586"/>
  <c r="AZ586"/>
  <c r="AX586"/>
  <c r="AW586"/>
  <c r="AU586"/>
  <c r="AT586"/>
  <c r="AS586"/>
  <c r="BA585"/>
  <c r="AZ585"/>
  <c r="AX585"/>
  <c r="AW585"/>
  <c r="AU585"/>
  <c r="AT585"/>
  <c r="AS585"/>
  <c r="BA584"/>
  <c r="AZ584"/>
  <c r="AX584"/>
  <c r="AW584"/>
  <c r="AU584"/>
  <c r="AT584"/>
  <c r="AS584"/>
  <c r="BA583"/>
  <c r="AZ583"/>
  <c r="AX583"/>
  <c r="AW583"/>
  <c r="AU583"/>
  <c r="AT583"/>
  <c r="AS583"/>
  <c r="BA582"/>
  <c r="AZ582"/>
  <c r="AX582"/>
  <c r="AW582"/>
  <c r="AU582"/>
  <c r="AT582"/>
  <c r="AS582"/>
  <c r="BA581"/>
  <c r="AZ581"/>
  <c r="AX581"/>
  <c r="AW581"/>
  <c r="AU581"/>
  <c r="AT581"/>
  <c r="AS581"/>
  <c r="BA580"/>
  <c r="AZ580"/>
  <c r="AX580"/>
  <c r="AW580"/>
  <c r="AU580"/>
  <c r="AT580"/>
  <c r="AS580"/>
  <c r="BA579"/>
  <c r="AZ579"/>
  <c r="AX579"/>
  <c r="AW579"/>
  <c r="AU579"/>
  <c r="AT579"/>
  <c r="AS579"/>
  <c r="BA578"/>
  <c r="AZ578"/>
  <c r="AX578"/>
  <c r="AW578"/>
  <c r="AU578"/>
  <c r="AT578"/>
  <c r="AS578"/>
  <c r="BA577"/>
  <c r="AZ577"/>
  <c r="AX577"/>
  <c r="AW577"/>
  <c r="AU577"/>
  <c r="AT577"/>
  <c r="AS577"/>
  <c r="BA576"/>
  <c r="AZ576"/>
  <c r="AX576"/>
  <c r="AW576"/>
  <c r="AU576"/>
  <c r="AT576"/>
  <c r="AS576"/>
  <c r="BA575"/>
  <c r="AZ575"/>
  <c r="AX575"/>
  <c r="AW575"/>
  <c r="AU575"/>
  <c r="AT575"/>
  <c r="AS575"/>
  <c r="BA574"/>
  <c r="AZ574"/>
  <c r="AX574"/>
  <c r="AW574"/>
  <c r="AU574"/>
  <c r="AT574"/>
  <c r="AS574"/>
  <c r="BA573"/>
  <c r="AZ573"/>
  <c r="AX573"/>
  <c r="AW573"/>
  <c r="AU573"/>
  <c r="AT573"/>
  <c r="AS573"/>
  <c r="BA572"/>
  <c r="AZ572"/>
  <c r="AX572"/>
  <c r="AW572"/>
  <c r="AU572"/>
  <c r="AT572"/>
  <c r="AS572"/>
  <c r="BA571"/>
  <c r="AZ571"/>
  <c r="AX571"/>
  <c r="AW571"/>
  <c r="AU571"/>
  <c r="AT571"/>
  <c r="AS571"/>
  <c r="BA570"/>
  <c r="AZ570"/>
  <c r="AX570"/>
  <c r="AW570"/>
  <c r="AU570"/>
  <c r="AT570"/>
  <c r="AS570"/>
  <c r="BA569"/>
  <c r="AZ569"/>
  <c r="AX569"/>
  <c r="AW569"/>
  <c r="AU569"/>
  <c r="AT569"/>
  <c r="AS569"/>
  <c r="BA568"/>
  <c r="AZ568"/>
  <c r="AX568"/>
  <c r="AW568"/>
  <c r="AU568"/>
  <c r="AT568"/>
  <c r="AS568"/>
  <c r="BA567"/>
  <c r="AZ567"/>
  <c r="AX567"/>
  <c r="AW567"/>
  <c r="AU567"/>
  <c r="AT567"/>
  <c r="AS567"/>
  <c r="BA566"/>
  <c r="AZ566"/>
  <c r="AX566"/>
  <c r="AW566"/>
  <c r="AU566"/>
  <c r="AT566"/>
  <c r="AS566"/>
  <c r="BA565"/>
  <c r="AZ565"/>
  <c r="AX565"/>
  <c r="AW565"/>
  <c r="AU565"/>
  <c r="AT565"/>
  <c r="AS565"/>
  <c r="BA564"/>
  <c r="AZ564"/>
  <c r="AX564"/>
  <c r="AW564"/>
  <c r="AU564"/>
  <c r="AT564"/>
  <c r="AS564"/>
  <c r="BA563"/>
  <c r="AZ563"/>
  <c r="AX563"/>
  <c r="AW563"/>
  <c r="AU563"/>
  <c r="AT563"/>
  <c r="AS563"/>
  <c r="BA562"/>
  <c r="AZ562"/>
  <c r="AX562"/>
  <c r="AW562"/>
  <c r="AU562"/>
  <c r="AT562"/>
  <c r="AS562"/>
  <c r="BA561"/>
  <c r="AZ561"/>
  <c r="AX561"/>
  <c r="AW561"/>
  <c r="AU561"/>
  <c r="AT561"/>
  <c r="AS561"/>
  <c r="BA560"/>
  <c r="AZ560"/>
  <c r="AX560"/>
  <c r="AW560"/>
  <c r="AU560"/>
  <c r="AT560"/>
  <c r="AS560"/>
  <c r="BA559"/>
  <c r="AZ559"/>
  <c r="AX559"/>
  <c r="AW559"/>
  <c r="AU559"/>
  <c r="AT559"/>
  <c r="AS559"/>
  <c r="BA558"/>
  <c r="AZ558"/>
  <c r="AX558"/>
  <c r="AW558"/>
  <c r="AU558"/>
  <c r="AT558"/>
  <c r="AS558"/>
  <c r="BA557"/>
  <c r="AZ557"/>
  <c r="AX557"/>
  <c r="AW557"/>
  <c r="AU557"/>
  <c r="AT557"/>
  <c r="AS557"/>
  <c r="BA556"/>
  <c r="AZ556"/>
  <c r="AX556"/>
  <c r="AW556"/>
  <c r="AU556"/>
  <c r="AT556"/>
  <c r="AS556"/>
  <c r="BA555"/>
  <c r="AZ555"/>
  <c r="AX555"/>
  <c r="AW555"/>
  <c r="AU555"/>
  <c r="AT555"/>
  <c r="AS555"/>
  <c r="BA554"/>
  <c r="AZ554"/>
  <c r="AX554"/>
  <c r="AW554"/>
  <c r="AU554"/>
  <c r="AT554"/>
  <c r="AS554"/>
  <c r="BA553"/>
  <c r="AZ553"/>
  <c r="AX553"/>
  <c r="AW553"/>
  <c r="AU553"/>
  <c r="AT553"/>
  <c r="AS553"/>
  <c r="BA552"/>
  <c r="AZ552"/>
  <c r="AX552"/>
  <c r="AW552"/>
  <c r="AU552"/>
  <c r="AT552"/>
  <c r="AS552"/>
  <c r="BA551"/>
  <c r="AZ551"/>
  <c r="AX551"/>
  <c r="AW551"/>
  <c r="AU551"/>
  <c r="AT551"/>
  <c r="AS551"/>
  <c r="BA550"/>
  <c r="AZ550"/>
  <c r="AX550"/>
  <c r="AW550"/>
  <c r="AU550"/>
  <c r="AT550"/>
  <c r="AS550"/>
  <c r="BA549"/>
  <c r="AZ549"/>
  <c r="AX549"/>
  <c r="AW549"/>
  <c r="AU549"/>
  <c r="AT549"/>
  <c r="AS549"/>
  <c r="BA548"/>
  <c r="AZ548"/>
  <c r="AX548"/>
  <c r="AW548"/>
  <c r="AU548"/>
  <c r="AT548"/>
  <c r="AS548"/>
  <c r="BA547"/>
  <c r="AZ547"/>
  <c r="AX547"/>
  <c r="AW547"/>
  <c r="AU547"/>
  <c r="AT547"/>
  <c r="AS547"/>
  <c r="BA546"/>
  <c r="AZ546"/>
  <c r="AX546"/>
  <c r="AW546"/>
  <c r="AU546"/>
  <c r="AT546"/>
  <c r="AS546"/>
  <c r="BA545"/>
  <c r="AZ545"/>
  <c r="AX545"/>
  <c r="AW545"/>
  <c r="AU545"/>
  <c r="AT545"/>
  <c r="AS545"/>
  <c r="BA544"/>
  <c r="AZ544"/>
  <c r="AX544"/>
  <c r="AW544"/>
  <c r="AU544"/>
  <c r="AT544"/>
  <c r="AS544"/>
  <c r="BA543"/>
  <c r="AZ543"/>
  <c r="AX543"/>
  <c r="AW543"/>
  <c r="AU543"/>
  <c r="AT543"/>
  <c r="AS543"/>
  <c r="BA542"/>
  <c r="AZ542"/>
  <c r="AX542"/>
  <c r="AW542"/>
  <c r="AU542"/>
  <c r="AT542"/>
  <c r="AS542"/>
  <c r="BA541"/>
  <c r="AZ541"/>
  <c r="AX541"/>
  <c r="AW541"/>
  <c r="AU541"/>
  <c r="AT541"/>
  <c r="AS541"/>
  <c r="BA540"/>
  <c r="AZ540"/>
  <c r="AX540"/>
  <c r="AW540"/>
  <c r="AU540"/>
  <c r="AT540"/>
  <c r="AS540"/>
  <c r="BA539"/>
  <c r="AZ539"/>
  <c r="AX539"/>
  <c r="AW539"/>
  <c r="AU539"/>
  <c r="AT539"/>
  <c r="AS539"/>
  <c r="BA538"/>
  <c r="AZ538"/>
  <c r="AX538"/>
  <c r="AW538"/>
  <c r="AU538"/>
  <c r="AT538"/>
  <c r="AS538"/>
  <c r="BA537"/>
  <c r="AZ537"/>
  <c r="AX537"/>
  <c r="AW537"/>
  <c r="AU537"/>
  <c r="AT537"/>
  <c r="AS537"/>
  <c r="BA536"/>
  <c r="AZ536"/>
  <c r="AX536"/>
  <c r="AW536"/>
  <c r="AU536"/>
  <c r="AT536"/>
  <c r="AS536"/>
  <c r="BA535"/>
  <c r="AZ535"/>
  <c r="AX535"/>
  <c r="AW535"/>
  <c r="AU535"/>
  <c r="AT535"/>
  <c r="AS535"/>
  <c r="BA534"/>
  <c r="AZ534"/>
  <c r="AX534"/>
  <c r="AW534"/>
  <c r="AU534"/>
  <c r="AT534"/>
  <c r="AS534"/>
  <c r="BA533"/>
  <c r="AZ533"/>
  <c r="AX533"/>
  <c r="AW533"/>
  <c r="AU533"/>
  <c r="AT533"/>
  <c r="AS533"/>
  <c r="BA532"/>
  <c r="AZ532"/>
  <c r="AX532"/>
  <c r="AW532"/>
  <c r="AU532"/>
  <c r="AT532"/>
  <c r="AS532"/>
  <c r="BA531"/>
  <c r="AZ531"/>
  <c r="AX531"/>
  <c r="AW531"/>
  <c r="AU531"/>
  <c r="AT531"/>
  <c r="AS531"/>
  <c r="BA530"/>
  <c r="AZ530"/>
  <c r="AX530"/>
  <c r="AW530"/>
  <c r="AU530"/>
  <c r="AT530"/>
  <c r="AS530"/>
  <c r="BA529"/>
  <c r="AZ529"/>
  <c r="AX529"/>
  <c r="AW529"/>
  <c r="AU529"/>
  <c r="AT529"/>
  <c r="AS529"/>
  <c r="BA528"/>
  <c r="AZ528"/>
  <c r="AX528"/>
  <c r="AW528"/>
  <c r="AU528"/>
  <c r="AT528"/>
  <c r="AS528"/>
  <c r="BA527"/>
  <c r="AZ527"/>
  <c r="AX527"/>
  <c r="AW527"/>
  <c r="AU527"/>
  <c r="AT527"/>
  <c r="AS527"/>
  <c r="BA526"/>
  <c r="AZ526"/>
  <c r="AX526"/>
  <c r="AW526"/>
  <c r="AU526"/>
  <c r="AT526"/>
  <c r="AS526"/>
  <c r="BA525"/>
  <c r="AZ525"/>
  <c r="AX525"/>
  <c r="AW525"/>
  <c r="AU525"/>
  <c r="AT525"/>
  <c r="AS525"/>
  <c r="BA524"/>
  <c r="AZ524"/>
  <c r="AX524"/>
  <c r="AW524"/>
  <c r="AU524"/>
  <c r="AT524"/>
  <c r="AS524"/>
  <c r="BA523"/>
  <c r="AZ523"/>
  <c r="AX523"/>
  <c r="AW523"/>
  <c r="AU523"/>
  <c r="AT523"/>
  <c r="AS523"/>
  <c r="BA522"/>
  <c r="AZ522"/>
  <c r="AX522"/>
  <c r="AW522"/>
  <c r="AU522"/>
  <c r="AT522"/>
  <c r="AS522"/>
  <c r="BA521"/>
  <c r="AZ521"/>
  <c r="AX521"/>
  <c r="AW521"/>
  <c r="AU521"/>
  <c r="AT521"/>
  <c r="AS521"/>
  <c r="BA520"/>
  <c r="AZ520"/>
  <c r="AX520"/>
  <c r="AW520"/>
  <c r="AU520"/>
  <c r="AT520"/>
  <c r="AS520"/>
  <c r="BA519"/>
  <c r="AZ519"/>
  <c r="AX519"/>
  <c r="AW519"/>
  <c r="AU519"/>
  <c r="AT519"/>
  <c r="AS519"/>
  <c r="BA518"/>
  <c r="AZ518"/>
  <c r="AX518"/>
  <c r="AW518"/>
  <c r="AU518"/>
  <c r="AT518"/>
  <c r="AS518"/>
  <c r="BA517"/>
  <c r="AZ517"/>
  <c r="AX517"/>
  <c r="AW517"/>
  <c r="AU517"/>
  <c r="AT517"/>
  <c r="AS517"/>
  <c r="BA516"/>
  <c r="AZ516"/>
  <c r="AX516"/>
  <c r="AW516"/>
  <c r="AU516"/>
  <c r="AT516"/>
  <c r="AS516"/>
  <c r="BA515"/>
  <c r="AZ515"/>
  <c r="AX515"/>
  <c r="AW515"/>
  <c r="AU515"/>
  <c r="AT515"/>
  <c r="AS515"/>
  <c r="BA514"/>
  <c r="AZ514"/>
  <c r="AX514"/>
  <c r="AW514"/>
  <c r="AU514"/>
  <c r="AT514"/>
  <c r="AS514"/>
  <c r="BA513"/>
  <c r="AZ513"/>
  <c r="AX513"/>
  <c r="AW513"/>
  <c r="AU513"/>
  <c r="AT513"/>
  <c r="AS513"/>
  <c r="BA512"/>
  <c r="AZ512"/>
  <c r="AX512"/>
  <c r="AW512"/>
  <c r="AU512"/>
  <c r="AT512"/>
  <c r="AS512"/>
  <c r="BA511"/>
  <c r="AZ511"/>
  <c r="AX511"/>
  <c r="AW511"/>
  <c r="AU511"/>
  <c r="AT511"/>
  <c r="AS511"/>
  <c r="BA510"/>
  <c r="AZ510"/>
  <c r="AX510"/>
  <c r="AW510"/>
  <c r="AU510"/>
  <c r="AT510"/>
  <c r="AS510"/>
  <c r="BA509"/>
  <c r="AZ509"/>
  <c r="AX509"/>
  <c r="AW509"/>
  <c r="AU509"/>
  <c r="AT509"/>
  <c r="AS509"/>
  <c r="BA508"/>
  <c r="AZ508"/>
  <c r="AX508"/>
  <c r="AW508"/>
  <c r="AU508"/>
  <c r="AT508"/>
  <c r="AS508"/>
  <c r="BA507"/>
  <c r="AZ507"/>
  <c r="AX507"/>
  <c r="AW507"/>
  <c r="AU507"/>
  <c r="AT507"/>
  <c r="AS507"/>
  <c r="BA506"/>
  <c r="AZ506"/>
  <c r="AX506"/>
  <c r="AW506"/>
  <c r="AU506"/>
  <c r="AT506"/>
  <c r="AS506"/>
  <c r="BA505"/>
  <c r="AZ505"/>
  <c r="AX505"/>
  <c r="AW505"/>
  <c r="AU505"/>
  <c r="AT505"/>
  <c r="AS505"/>
  <c r="BA504"/>
  <c r="AZ504"/>
  <c r="AX504"/>
  <c r="AW504"/>
  <c r="AU504"/>
  <c r="AT504"/>
  <c r="AS504"/>
  <c r="BA503"/>
  <c r="AZ503"/>
  <c r="AX503"/>
  <c r="AW503"/>
  <c r="AU503"/>
  <c r="AT503"/>
  <c r="AS503"/>
  <c r="BA502"/>
  <c r="AZ502"/>
  <c r="AX502"/>
  <c r="AW502"/>
  <c r="AU502"/>
  <c r="AT502"/>
  <c r="AS502"/>
  <c r="BA501"/>
  <c r="AZ501"/>
  <c r="AX501"/>
  <c r="AW501"/>
  <c r="AU501"/>
  <c r="AT501"/>
  <c r="AS501"/>
  <c r="BA500"/>
  <c r="AZ500"/>
  <c r="AX500"/>
  <c r="AW500"/>
  <c r="AU500"/>
  <c r="AT500"/>
  <c r="AS500"/>
  <c r="BA499"/>
  <c r="AZ499"/>
  <c r="AX499"/>
  <c r="AW499"/>
  <c r="AU499"/>
  <c r="AT499"/>
  <c r="AS499"/>
  <c r="BA498"/>
  <c r="AZ498"/>
  <c r="AX498"/>
  <c r="AW498"/>
  <c r="AU498"/>
  <c r="AT498"/>
  <c r="AS498"/>
  <c r="BA497"/>
  <c r="AZ497"/>
  <c r="AX497"/>
  <c r="AW497"/>
  <c r="AU497"/>
  <c r="AT497"/>
  <c r="AS497"/>
  <c r="BA496"/>
  <c r="AZ496"/>
  <c r="AX496"/>
  <c r="AW496"/>
  <c r="AU496"/>
  <c r="AT496"/>
  <c r="AS496"/>
  <c r="BA495"/>
  <c r="AZ495"/>
  <c r="AX495"/>
  <c r="AW495"/>
  <c r="AU495"/>
  <c r="AT495"/>
  <c r="AS495"/>
  <c r="BA494"/>
  <c r="AZ494"/>
  <c r="AX494"/>
  <c r="AW494"/>
  <c r="AU494"/>
  <c r="AT494"/>
  <c r="AS494"/>
  <c r="BA493"/>
  <c r="AZ493"/>
  <c r="AX493"/>
  <c r="AW493"/>
  <c r="AU493"/>
  <c r="AT493"/>
  <c r="AS493"/>
  <c r="BA492"/>
  <c r="AZ492"/>
  <c r="AX492"/>
  <c r="AW492"/>
  <c r="AU492"/>
  <c r="AT492"/>
  <c r="AS492"/>
  <c r="BA491"/>
  <c r="AZ491"/>
  <c r="AX491"/>
  <c r="AW491"/>
  <c r="AU491"/>
  <c r="AT491"/>
  <c r="AS491"/>
  <c r="BA490"/>
  <c r="AZ490"/>
  <c r="AX490"/>
  <c r="AW490"/>
  <c r="AU490"/>
  <c r="AT490"/>
  <c r="AS490"/>
  <c r="BA489"/>
  <c r="AZ489"/>
  <c r="AX489"/>
  <c r="AW489"/>
  <c r="AU489"/>
  <c r="AT489"/>
  <c r="AS489"/>
  <c r="BA488"/>
  <c r="AZ488"/>
  <c r="AX488"/>
  <c r="AW488"/>
  <c r="AU488"/>
  <c r="AT488"/>
  <c r="AS488"/>
  <c r="BA487"/>
  <c r="AZ487"/>
  <c r="AX487"/>
  <c r="AW487"/>
  <c r="AU487"/>
  <c r="AT487"/>
  <c r="AS487"/>
  <c r="BA486"/>
  <c r="AZ486"/>
  <c r="AX486"/>
  <c r="AW486"/>
  <c r="AU486"/>
  <c r="AT486"/>
  <c r="AS486"/>
  <c r="BA485"/>
  <c r="AZ485"/>
  <c r="AX485"/>
  <c r="AW485"/>
  <c r="AU485"/>
  <c r="AT485"/>
  <c r="AS485"/>
  <c r="BA484"/>
  <c r="AZ484"/>
  <c r="AX484"/>
  <c r="AW484"/>
  <c r="AU484"/>
  <c r="AT484"/>
  <c r="AS484"/>
  <c r="BA483"/>
  <c r="AZ483"/>
  <c r="AX483"/>
  <c r="AW483"/>
  <c r="AU483"/>
  <c r="AT483"/>
  <c r="AS483"/>
  <c r="BA482"/>
  <c r="AZ482"/>
  <c r="AX482"/>
  <c r="AW482"/>
  <c r="AU482"/>
  <c r="AT482"/>
  <c r="AS482"/>
  <c r="BA481"/>
  <c r="AZ481"/>
  <c r="AX481"/>
  <c r="AW481"/>
  <c r="AU481"/>
  <c r="AT481"/>
  <c r="AS481"/>
  <c r="BA480"/>
  <c r="AZ480"/>
  <c r="AX480"/>
  <c r="AW480"/>
  <c r="AU480"/>
  <c r="AT480"/>
  <c r="AS480"/>
  <c r="BA479"/>
  <c r="AZ479"/>
  <c r="AX479"/>
  <c r="AW479"/>
  <c r="AU479"/>
  <c r="AT479"/>
  <c r="AS479"/>
  <c r="BA478"/>
  <c r="AZ478"/>
  <c r="AX478"/>
  <c r="AW478"/>
  <c r="AU478"/>
  <c r="AT478"/>
  <c r="AS478"/>
  <c r="BA477"/>
  <c r="AZ477"/>
  <c r="AX477"/>
  <c r="AW477"/>
  <c r="AU477"/>
  <c r="AT477"/>
  <c r="AS477"/>
  <c r="BA476"/>
  <c r="AZ476"/>
  <c r="AX476"/>
  <c r="AW476"/>
  <c r="AU476"/>
  <c r="AT476"/>
  <c r="AS476"/>
  <c r="BA475"/>
  <c r="AZ475"/>
  <c r="AX475"/>
  <c r="AW475"/>
  <c r="AU475"/>
  <c r="AT475"/>
  <c r="AS475"/>
  <c r="BA474"/>
  <c r="AZ474"/>
  <c r="AX474"/>
  <c r="AW474"/>
  <c r="AU474"/>
  <c r="AT474"/>
  <c r="AS474"/>
  <c r="BA473"/>
  <c r="AZ473"/>
  <c r="AX473"/>
  <c r="AW473"/>
  <c r="AU473"/>
  <c r="AT473"/>
  <c r="AS473"/>
  <c r="BA472"/>
  <c r="AZ472"/>
  <c r="AX472"/>
  <c r="AW472"/>
  <c r="AU472"/>
  <c r="AT472"/>
  <c r="AS472"/>
  <c r="BA471"/>
  <c r="AZ471"/>
  <c r="AX471"/>
  <c r="AW471"/>
  <c r="AU471"/>
  <c r="AT471"/>
  <c r="AS471"/>
  <c r="BA470"/>
  <c r="AZ470"/>
  <c r="AX470"/>
  <c r="AW470"/>
  <c r="AU470"/>
  <c r="AT470"/>
  <c r="AS470"/>
  <c r="BA469"/>
  <c r="AZ469"/>
  <c r="AX469"/>
  <c r="AW469"/>
  <c r="AU469"/>
  <c r="AT469"/>
  <c r="AS469"/>
  <c r="BA468"/>
  <c r="AZ468"/>
  <c r="AX468"/>
  <c r="AW468"/>
  <c r="AU468"/>
  <c r="AT468"/>
  <c r="AS468"/>
  <c r="BA467"/>
  <c r="AZ467"/>
  <c r="AX467"/>
  <c r="AW467"/>
  <c r="AU467"/>
  <c r="AT467"/>
  <c r="AS467"/>
  <c r="BA466"/>
  <c r="AZ466"/>
  <c r="AX466"/>
  <c r="AW466"/>
  <c r="AU466"/>
  <c r="AT466"/>
  <c r="AS466"/>
  <c r="BA465"/>
  <c r="AZ465"/>
  <c r="AX465"/>
  <c r="AW465"/>
  <c r="AU465"/>
  <c r="AT465"/>
  <c r="AS465"/>
  <c r="BA464"/>
  <c r="AZ464"/>
  <c r="AX464"/>
  <c r="AW464"/>
  <c r="AU464"/>
  <c r="AT464"/>
  <c r="AS464"/>
  <c r="BA463"/>
  <c r="AZ463"/>
  <c r="AX463"/>
  <c r="AW463"/>
  <c r="AU463"/>
  <c r="AT463"/>
  <c r="AS463"/>
  <c r="BA462"/>
  <c r="AZ462"/>
  <c r="AX462"/>
  <c r="AW462"/>
  <c r="AU462"/>
  <c r="AT462"/>
  <c r="AS462"/>
  <c r="BA461"/>
  <c r="AZ461"/>
  <c r="AX461"/>
  <c r="AW461"/>
  <c r="AU461"/>
  <c r="AT461"/>
  <c r="AS461"/>
  <c r="BA460"/>
  <c r="AZ460"/>
  <c r="AX460"/>
  <c r="AW460"/>
  <c r="AU460"/>
  <c r="AT460"/>
  <c r="AS460"/>
  <c r="BA459"/>
  <c r="AZ459"/>
  <c r="AX459"/>
  <c r="AW459"/>
  <c r="AU459"/>
  <c r="AT459"/>
  <c r="AS459"/>
  <c r="BA458"/>
  <c r="AZ458"/>
  <c r="AX458"/>
  <c r="AW458"/>
  <c r="AU458"/>
  <c r="AT458"/>
  <c r="AS458"/>
  <c r="BA457"/>
  <c r="AZ457"/>
  <c r="AX457"/>
  <c r="AW457"/>
  <c r="AU457"/>
  <c r="AT457"/>
  <c r="AS457"/>
  <c r="BA456"/>
  <c r="AZ456"/>
  <c r="AX456"/>
  <c r="AW456"/>
  <c r="AU456"/>
  <c r="AT456"/>
  <c r="AS456"/>
  <c r="BA455"/>
  <c r="AZ455"/>
  <c r="AX455"/>
  <c r="AW455"/>
  <c r="AU455"/>
  <c r="AT455"/>
  <c r="AS455"/>
  <c r="BA454"/>
  <c r="AZ454"/>
  <c r="AX454"/>
  <c r="AW454"/>
  <c r="AU454"/>
  <c r="AT454"/>
  <c r="AS454"/>
  <c r="BA453"/>
  <c r="AZ453"/>
  <c r="AX453"/>
  <c r="AW453"/>
  <c r="AU453"/>
  <c r="AT453"/>
  <c r="AS453"/>
  <c r="BA452"/>
  <c r="AZ452"/>
  <c r="AX452"/>
  <c r="AW452"/>
  <c r="AU452"/>
  <c r="AT452"/>
  <c r="AS452"/>
  <c r="BA451"/>
  <c r="AZ451"/>
  <c r="AX451"/>
  <c r="AW451"/>
  <c r="AU451"/>
  <c r="AT451"/>
  <c r="AS451"/>
  <c r="BA450"/>
  <c r="AZ450"/>
  <c r="AX450"/>
  <c r="AW450"/>
  <c r="AU450"/>
  <c r="AT450"/>
  <c r="AS450"/>
  <c r="BA449"/>
  <c r="AZ449"/>
  <c r="AX449"/>
  <c r="AW449"/>
  <c r="AU449"/>
  <c r="AT449"/>
  <c r="AS449"/>
  <c r="BA448"/>
  <c r="AZ448"/>
  <c r="AU448"/>
  <c r="AT448"/>
  <c r="AS448"/>
  <c r="BA447"/>
  <c r="AZ447"/>
  <c r="AU447"/>
  <c r="AT447"/>
  <c r="AS447"/>
  <c r="BA446"/>
  <c r="AZ446"/>
  <c r="AU446"/>
  <c r="AT446"/>
  <c r="AS446"/>
  <c r="BA445"/>
  <c r="AZ445"/>
  <c r="AU445"/>
  <c r="AT445"/>
  <c r="AS445"/>
  <c r="BA444"/>
  <c r="AZ444"/>
  <c r="AU444"/>
  <c r="AT444"/>
  <c r="AS444"/>
  <c r="BA443"/>
  <c r="AZ443"/>
  <c r="AU443"/>
  <c r="AT443"/>
  <c r="AS443"/>
  <c r="BA442"/>
  <c r="AZ442"/>
  <c r="AU442"/>
  <c r="AT442"/>
  <c r="AS442"/>
  <c r="BA441"/>
  <c r="AZ441"/>
  <c r="AU441"/>
  <c r="AT441"/>
  <c r="AS441"/>
  <c r="BA440"/>
  <c r="AZ440"/>
  <c r="AU440"/>
  <c r="AT440"/>
  <c r="AS440"/>
  <c r="BA439"/>
  <c r="AZ439"/>
  <c r="AU439"/>
  <c r="AT439"/>
  <c r="AS439"/>
  <c r="BA438"/>
  <c r="AZ438"/>
  <c r="AU438"/>
  <c r="AT438"/>
  <c r="AS438"/>
  <c r="BA437"/>
  <c r="AZ437"/>
  <c r="AU437"/>
  <c r="AT437"/>
  <c r="AS437"/>
  <c r="BA436"/>
  <c r="AZ436"/>
  <c r="AU436"/>
  <c r="AT436"/>
  <c r="AS436"/>
  <c r="BA435"/>
  <c r="AZ435"/>
  <c r="AU435"/>
  <c r="AT435"/>
  <c r="AS435"/>
  <c r="BA434"/>
  <c r="AZ434"/>
  <c r="AU434"/>
  <c r="AT434"/>
  <c r="AS434"/>
  <c r="BA433"/>
  <c r="AZ433"/>
  <c r="AU433"/>
  <c r="AT433"/>
  <c r="AS433"/>
  <c r="BA432"/>
  <c r="AZ432"/>
  <c r="AU432"/>
  <c r="AT432"/>
  <c r="AS432"/>
  <c r="BA431"/>
  <c r="AZ431"/>
  <c r="AU431"/>
  <c r="AT431"/>
  <c r="AS431"/>
  <c r="BA430"/>
  <c r="AZ430"/>
  <c r="AU430"/>
  <c r="AT430"/>
  <c r="AS430"/>
  <c r="BA429"/>
  <c r="AZ429"/>
  <c r="AU429"/>
  <c r="AT429"/>
  <c r="AS429"/>
  <c r="BA428"/>
  <c r="AZ428"/>
  <c r="AU428"/>
  <c r="AT428"/>
  <c r="AS428"/>
  <c r="BA427"/>
  <c r="AZ427"/>
  <c r="AU427"/>
  <c r="AT427"/>
  <c r="AS427"/>
  <c r="BA426"/>
  <c r="AZ426"/>
  <c r="AU426"/>
  <c r="AT426"/>
  <c r="AS426"/>
  <c r="BA425"/>
  <c r="AZ425"/>
  <c r="AU425"/>
  <c r="AT425"/>
  <c r="AS425"/>
  <c r="BA424"/>
  <c r="AZ424"/>
  <c r="AU424"/>
  <c r="AT424"/>
  <c r="AS424"/>
  <c r="BA423"/>
  <c r="AZ423"/>
  <c r="AX423"/>
  <c r="AW423"/>
  <c r="AU423"/>
  <c r="AT423"/>
  <c r="AS423"/>
  <c r="BA422"/>
  <c r="AZ422"/>
  <c r="AX422"/>
  <c r="AW422"/>
  <c r="AU422"/>
  <c r="AT422"/>
  <c r="AS422"/>
  <c r="BA421"/>
  <c r="AZ421"/>
  <c r="AX421"/>
  <c r="AW421"/>
  <c r="AU421"/>
  <c r="AT421"/>
  <c r="AS421"/>
  <c r="BA420"/>
  <c r="AZ420"/>
  <c r="AX420"/>
  <c r="AW420"/>
  <c r="AU420"/>
  <c r="AT420"/>
  <c r="AS420"/>
  <c r="BA419"/>
  <c r="AZ419"/>
  <c r="AX419"/>
  <c r="AW419"/>
  <c r="AU419"/>
  <c r="AT419"/>
  <c r="AS419"/>
  <c r="BA418"/>
  <c r="AZ418"/>
  <c r="AX418"/>
  <c r="AW418"/>
  <c r="AU418"/>
  <c r="AT418"/>
  <c r="AS418"/>
  <c r="BA417"/>
  <c r="AZ417"/>
  <c r="AX417"/>
  <c r="AW417"/>
  <c r="AU417"/>
  <c r="AT417"/>
  <c r="AS417"/>
  <c r="BA416"/>
  <c r="AZ416"/>
  <c r="AX416"/>
  <c r="AW416"/>
  <c r="AU416"/>
  <c r="AT416"/>
  <c r="AS416"/>
  <c r="BA415"/>
  <c r="AZ415"/>
  <c r="AX415"/>
  <c r="AW415"/>
  <c r="AU415"/>
  <c r="AT415"/>
  <c r="AS415"/>
  <c r="BA414"/>
  <c r="AZ414"/>
  <c r="AX414"/>
  <c r="AW414"/>
  <c r="AU414"/>
  <c r="AT414"/>
  <c r="AS414"/>
  <c r="BA413"/>
  <c r="AZ413"/>
  <c r="AX413"/>
  <c r="AW413"/>
  <c r="AU413"/>
  <c r="AT413"/>
  <c r="AS413"/>
  <c r="BA412"/>
  <c r="AZ412"/>
  <c r="AX412"/>
  <c r="AW412"/>
  <c r="AU412"/>
  <c r="AT412"/>
  <c r="AS412"/>
  <c r="BA411"/>
  <c r="AZ411"/>
  <c r="AX411"/>
  <c r="AW411"/>
  <c r="AU411"/>
  <c r="AT411"/>
  <c r="AS411"/>
  <c r="BA410"/>
  <c r="AZ410"/>
  <c r="AX410"/>
  <c r="AW410"/>
  <c r="AU410"/>
  <c r="AT410"/>
  <c r="AS410"/>
  <c r="BA409"/>
  <c r="AZ409"/>
  <c r="AX409"/>
  <c r="AW409"/>
  <c r="AU409"/>
  <c r="AT409"/>
  <c r="AS409"/>
  <c r="BA408"/>
  <c r="AZ408"/>
  <c r="AX408"/>
  <c r="AW408"/>
  <c r="AU408"/>
  <c r="AT408"/>
  <c r="AS408"/>
  <c r="BA407"/>
  <c r="AZ407"/>
  <c r="AX407"/>
  <c r="AW407"/>
  <c r="AU407"/>
  <c r="AT407"/>
  <c r="AS407"/>
  <c r="BA406"/>
  <c r="AZ406"/>
  <c r="AX406"/>
  <c r="AW406"/>
  <c r="AU406"/>
  <c r="AT406"/>
  <c r="AS406"/>
  <c r="BA405"/>
  <c r="AZ405"/>
  <c r="AX405"/>
  <c r="AW405"/>
  <c r="AU405"/>
  <c r="AT405"/>
  <c r="AS405"/>
  <c r="BA404"/>
  <c r="AZ404"/>
  <c r="AX404"/>
  <c r="AW404"/>
  <c r="AU404"/>
  <c r="AT404"/>
  <c r="AS404"/>
  <c r="BA403"/>
  <c r="AZ403"/>
  <c r="AX403"/>
  <c r="AW403"/>
  <c r="AU403"/>
  <c r="AT403"/>
  <c r="AS403"/>
  <c r="BA402"/>
  <c r="AZ402"/>
  <c r="AX402"/>
  <c r="AW402"/>
  <c r="AU402"/>
  <c r="AT402"/>
  <c r="AS402"/>
  <c r="BA401"/>
  <c r="AZ401"/>
  <c r="AX401"/>
  <c r="AW401"/>
  <c r="AU401"/>
  <c r="AT401"/>
  <c r="AS401"/>
  <c r="BA400"/>
  <c r="AZ400"/>
  <c r="AX400"/>
  <c r="AW400"/>
  <c r="AU400"/>
  <c r="AT400"/>
  <c r="AS400"/>
  <c r="BA399"/>
  <c r="AZ399"/>
  <c r="AX399"/>
  <c r="AW399"/>
  <c r="AU399"/>
  <c r="AT399"/>
  <c r="AS399"/>
  <c r="BA398"/>
  <c r="AZ398"/>
  <c r="AX398"/>
  <c r="AW398"/>
  <c r="AU398"/>
  <c r="AT398"/>
  <c r="AS398"/>
  <c r="BA397"/>
  <c r="AZ397"/>
  <c r="AX397"/>
  <c r="AW397"/>
  <c r="AU397"/>
  <c r="AT397"/>
  <c r="AS397"/>
  <c r="BA396"/>
  <c r="AZ396"/>
  <c r="AX396"/>
  <c r="AW396"/>
  <c r="AU396"/>
  <c r="AT396"/>
  <c r="AS396"/>
  <c r="BA395"/>
  <c r="AZ395"/>
  <c r="AX395"/>
  <c r="AW395"/>
  <c r="AU395"/>
  <c r="AT395"/>
  <c r="AS395"/>
  <c r="BA394"/>
  <c r="AZ394"/>
  <c r="AX394"/>
  <c r="AW394"/>
  <c r="AU394"/>
  <c r="AT394"/>
  <c r="AS394"/>
  <c r="BA393"/>
  <c r="AZ393"/>
  <c r="AX393"/>
  <c r="AW393"/>
  <c r="AU393"/>
  <c r="AT393"/>
  <c r="AS393"/>
  <c r="BA392"/>
  <c r="AZ392"/>
  <c r="AX392"/>
  <c r="AW392"/>
  <c r="AU392"/>
  <c r="AT392"/>
  <c r="AS392"/>
  <c r="BA391"/>
  <c r="AZ391"/>
  <c r="AX391"/>
  <c r="AW391"/>
  <c r="AU391"/>
  <c r="AT391"/>
  <c r="AS391"/>
  <c r="BA390"/>
  <c r="AZ390"/>
  <c r="AX390"/>
  <c r="AW390"/>
  <c r="AU390"/>
  <c r="AT390"/>
  <c r="AS390"/>
  <c r="BA389"/>
  <c r="AZ389"/>
  <c r="AX389"/>
  <c r="AW389"/>
  <c r="AU389"/>
  <c r="AT389"/>
  <c r="AS389"/>
  <c r="BA388"/>
  <c r="AZ388"/>
  <c r="AX388"/>
  <c r="AW388"/>
  <c r="AU388"/>
  <c r="AT388"/>
  <c r="AS388"/>
  <c r="BA387"/>
  <c r="AZ387"/>
  <c r="AX387"/>
  <c r="AW387"/>
  <c r="AU387"/>
  <c r="AT387"/>
  <c r="AS387"/>
  <c r="BA386"/>
  <c r="AZ386"/>
  <c r="AX386"/>
  <c r="AW386"/>
  <c r="AU386"/>
  <c r="AT386"/>
  <c r="AS386"/>
  <c r="BA385"/>
  <c r="AZ385"/>
  <c r="AX385"/>
  <c r="AW385"/>
  <c r="AU385"/>
  <c r="AT385"/>
  <c r="AS385"/>
  <c r="BA384"/>
  <c r="AZ384"/>
  <c r="AX384"/>
  <c r="AW384"/>
  <c r="AU384"/>
  <c r="AT384"/>
  <c r="AS384"/>
  <c r="BA383"/>
  <c r="AZ383"/>
  <c r="AX383"/>
  <c r="AW383"/>
  <c r="AU383"/>
  <c r="AT383"/>
  <c r="AS383"/>
  <c r="BA382"/>
  <c r="AZ382"/>
  <c r="AX382"/>
  <c r="AW382"/>
  <c r="AU382"/>
  <c r="AT382"/>
  <c r="AS382"/>
  <c r="BA381"/>
  <c r="AZ381"/>
  <c r="AX381"/>
  <c r="AW381"/>
  <c r="AU381"/>
  <c r="AT381"/>
  <c r="AS381"/>
  <c r="BA380"/>
  <c r="AZ380"/>
  <c r="AX380"/>
  <c r="AW380"/>
  <c r="AU380"/>
  <c r="AT380"/>
  <c r="AS380"/>
  <c r="BA379"/>
  <c r="AZ379"/>
  <c r="AX379"/>
  <c r="AW379"/>
  <c r="AU379"/>
  <c r="AT379"/>
  <c r="AS379"/>
  <c r="BA378"/>
  <c r="AZ378"/>
  <c r="AX378"/>
  <c r="AW378"/>
  <c r="AU378"/>
  <c r="AT378"/>
  <c r="AS378"/>
  <c r="BA377"/>
  <c r="AZ377"/>
  <c r="AX377"/>
  <c r="AW377"/>
  <c r="AU377"/>
  <c r="AT377"/>
  <c r="AS377"/>
  <c r="BA376"/>
  <c r="AZ376"/>
  <c r="AX376"/>
  <c r="AW376"/>
  <c r="AU376"/>
  <c r="AT376"/>
  <c r="AS376"/>
  <c r="BA375"/>
  <c r="AZ375"/>
  <c r="AX375"/>
  <c r="AW375"/>
  <c r="AU375"/>
  <c r="AT375"/>
  <c r="AS375"/>
  <c r="BA374"/>
  <c r="AZ374"/>
  <c r="AX374"/>
  <c r="AW374"/>
  <c r="AU374"/>
  <c r="AT374"/>
  <c r="AS374"/>
  <c r="BA373"/>
  <c r="AZ373"/>
  <c r="AX373"/>
  <c r="AW373"/>
  <c r="AU373"/>
  <c r="AT373"/>
  <c r="AS373"/>
  <c r="BA372"/>
  <c r="AZ372"/>
  <c r="AX372"/>
  <c r="AW372"/>
  <c r="AU372"/>
  <c r="AT372"/>
  <c r="AS372"/>
  <c r="BA371"/>
  <c r="AZ371"/>
  <c r="AX371"/>
  <c r="AW371"/>
  <c r="AU371"/>
  <c r="AT371"/>
  <c r="AS371"/>
  <c r="BA370"/>
  <c r="AZ370"/>
  <c r="AX370"/>
  <c r="AW370"/>
  <c r="AU370"/>
  <c r="AT370"/>
  <c r="AS370"/>
  <c r="BA369"/>
  <c r="AZ369"/>
  <c r="AX369"/>
  <c r="AW369"/>
  <c r="AU369"/>
  <c r="AT369"/>
  <c r="AS369"/>
  <c r="BA368"/>
  <c r="AZ368"/>
  <c r="AX368"/>
  <c r="AW368"/>
  <c r="AU368"/>
  <c r="AT368"/>
  <c r="AS368"/>
  <c r="BA367"/>
  <c r="AZ367"/>
  <c r="AX367"/>
  <c r="AW367"/>
  <c r="AU367"/>
  <c r="AT367"/>
  <c r="AS367"/>
  <c r="BA366"/>
  <c r="AZ366"/>
  <c r="AX366"/>
  <c r="AW366"/>
  <c r="AU366"/>
  <c r="AT366"/>
  <c r="AS366"/>
  <c r="BA365"/>
  <c r="AZ365"/>
  <c r="AX365"/>
  <c r="AW365"/>
  <c r="AU365"/>
  <c r="AT365"/>
  <c r="AS365"/>
  <c r="BA364"/>
  <c r="AZ364"/>
  <c r="AX364"/>
  <c r="AW364"/>
  <c r="AU364"/>
  <c r="AT364"/>
  <c r="AS364"/>
  <c r="BA363"/>
  <c r="AZ363"/>
  <c r="AX363"/>
  <c r="AW363"/>
  <c r="AU363"/>
  <c r="AT363"/>
  <c r="AS363"/>
  <c r="BA362"/>
  <c r="AZ362"/>
  <c r="AX362"/>
  <c r="AW362"/>
  <c r="AU362"/>
  <c r="AT362"/>
  <c r="AS362"/>
  <c r="BA361"/>
  <c r="AZ361"/>
  <c r="AX361"/>
  <c r="AW361"/>
  <c r="AU361"/>
  <c r="AT361"/>
  <c r="AS361"/>
  <c r="BA360"/>
  <c r="AZ360"/>
  <c r="AX360"/>
  <c r="AW360"/>
  <c r="AU360"/>
  <c r="AT360"/>
  <c r="AS360"/>
  <c r="BA359"/>
  <c r="AZ359"/>
  <c r="AX359"/>
  <c r="AW359"/>
  <c r="AU359"/>
  <c r="AT359"/>
  <c r="AS359"/>
  <c r="BA358"/>
  <c r="AZ358"/>
  <c r="AX358"/>
  <c r="AW358"/>
  <c r="AU358"/>
  <c r="AT358"/>
  <c r="AS358"/>
  <c r="BA357"/>
  <c r="AZ357"/>
  <c r="AX357"/>
  <c r="AW357"/>
  <c r="AU357"/>
  <c r="AT357"/>
  <c r="AS357"/>
  <c r="BA356"/>
  <c r="AZ356"/>
  <c r="AX356"/>
  <c r="AW356"/>
  <c r="AU356"/>
  <c r="AT356"/>
  <c r="AS356"/>
  <c r="BA355"/>
  <c r="AZ355"/>
  <c r="AX355"/>
  <c r="AW355"/>
  <c r="AU355"/>
  <c r="AT355"/>
  <c r="AS355"/>
  <c r="BA354"/>
  <c r="AZ354"/>
  <c r="AX354"/>
  <c r="AW354"/>
  <c r="AU354"/>
  <c r="AT354"/>
  <c r="AS354"/>
  <c r="BA353"/>
  <c r="AZ353"/>
  <c r="AX353"/>
  <c r="AW353"/>
  <c r="AU353"/>
  <c r="AT353"/>
  <c r="AS353"/>
  <c r="BA352"/>
  <c r="AZ352"/>
  <c r="AX352"/>
  <c r="AW352"/>
  <c r="AU352"/>
  <c r="AT352"/>
  <c r="AS352"/>
  <c r="BA351"/>
  <c r="AZ351"/>
  <c r="AX351"/>
  <c r="AW351"/>
  <c r="AU351"/>
  <c r="AT351"/>
  <c r="AS351"/>
  <c r="BA350"/>
  <c r="AZ350"/>
  <c r="AX350"/>
  <c r="AW350"/>
  <c r="AU350"/>
  <c r="AT350"/>
  <c r="AS350"/>
  <c r="BA349"/>
  <c r="AZ349"/>
  <c r="AX349"/>
  <c r="AW349"/>
  <c r="AU349"/>
  <c r="AT349"/>
  <c r="AS349"/>
  <c r="BA348"/>
  <c r="AZ348"/>
  <c r="AX348"/>
  <c r="AW348"/>
  <c r="AU348"/>
  <c r="AT348"/>
  <c r="AS348"/>
  <c r="BA347"/>
  <c r="AZ347"/>
  <c r="AX347"/>
  <c r="AW347"/>
  <c r="AU347"/>
  <c r="AT347"/>
  <c r="AS347"/>
  <c r="BA346"/>
  <c r="AZ346"/>
  <c r="AX346"/>
  <c r="AW346"/>
  <c r="AU346"/>
  <c r="AT346"/>
  <c r="AS346"/>
  <c r="BA345"/>
  <c r="AZ345"/>
  <c r="AX345"/>
  <c r="AW345"/>
  <c r="AU345"/>
  <c r="AT345"/>
  <c r="AS345"/>
  <c r="BA344"/>
  <c r="AZ344"/>
  <c r="AX344"/>
  <c r="AW344"/>
  <c r="AU344"/>
  <c r="AT344"/>
  <c r="AS344"/>
  <c r="BA343"/>
  <c r="AZ343"/>
  <c r="AX343"/>
  <c r="AW343"/>
  <c r="AU343"/>
  <c r="AT343"/>
  <c r="AS343"/>
  <c r="BA342"/>
  <c r="AZ342"/>
  <c r="AX342"/>
  <c r="AW342"/>
  <c r="AU342"/>
  <c r="AT342"/>
  <c r="AS342"/>
  <c r="BA341"/>
  <c r="AZ341"/>
  <c r="AX341"/>
  <c r="AW341"/>
  <c r="AU341"/>
  <c r="AT341"/>
  <c r="AS341"/>
  <c r="BA340"/>
  <c r="AZ340"/>
  <c r="AX340"/>
  <c r="AW340"/>
  <c r="AU340"/>
  <c r="AT340"/>
  <c r="AS340"/>
  <c r="BA339"/>
  <c r="AZ339"/>
  <c r="AX339"/>
  <c r="AW339"/>
  <c r="AU339"/>
  <c r="AT339"/>
  <c r="AS339"/>
  <c r="BA338"/>
  <c r="AZ338"/>
  <c r="AX338"/>
  <c r="AW338"/>
  <c r="AU338"/>
  <c r="AT338"/>
  <c r="AS338"/>
  <c r="BA337"/>
  <c r="AZ337"/>
  <c r="AX337"/>
  <c r="AW337"/>
  <c r="AU337"/>
  <c r="AT337"/>
  <c r="AS337"/>
  <c r="BA336"/>
  <c r="AZ336"/>
  <c r="AX336"/>
  <c r="AW336"/>
  <c r="AU336"/>
  <c r="AT336"/>
  <c r="AS336"/>
  <c r="BA335"/>
  <c r="AZ335"/>
  <c r="AX335"/>
  <c r="AW335"/>
  <c r="AU335"/>
  <c r="AT335"/>
  <c r="AS335"/>
  <c r="BA334"/>
  <c r="AZ334"/>
  <c r="AX334"/>
  <c r="AW334"/>
  <c r="AU334"/>
  <c r="AT334"/>
  <c r="AS334"/>
  <c r="BA333"/>
  <c r="AZ333"/>
  <c r="AX333"/>
  <c r="AW333"/>
  <c r="AU333"/>
  <c r="AT333"/>
  <c r="AS333"/>
  <c r="BA332"/>
  <c r="AZ332"/>
  <c r="AX332"/>
  <c r="AW332"/>
  <c r="AU332"/>
  <c r="AT332"/>
  <c r="AS332"/>
  <c r="BA331"/>
  <c r="AZ331"/>
  <c r="AX331"/>
  <c r="AW331"/>
  <c r="AU331"/>
  <c r="AT331"/>
  <c r="AS331"/>
  <c r="BA330"/>
  <c r="AZ330"/>
  <c r="AX330"/>
  <c r="AW330"/>
  <c r="AU330"/>
  <c r="AT330"/>
  <c r="AS330"/>
  <c r="BA329"/>
  <c r="AZ329"/>
  <c r="AX329" a="1"/>
  <c r="AX329"/>
  <c r="AW329"/>
  <c r="AU329"/>
  <c r="AT329"/>
  <c r="AS329"/>
  <c r="BA328"/>
  <c r="AZ328"/>
  <c r="AX328" a="1"/>
  <c r="AX328"/>
  <c r="AW328"/>
  <c r="AU328"/>
  <c r="AT328"/>
  <c r="AS328"/>
  <c r="BA327"/>
  <c r="AZ327"/>
  <c r="AX327" a="1"/>
  <c r="AX327"/>
  <c r="AW327"/>
  <c r="AU327"/>
  <c r="AT327"/>
  <c r="AS327"/>
  <c r="BA326"/>
  <c r="AZ326"/>
  <c r="AX326" a="1"/>
  <c r="AX326"/>
  <c r="AW326"/>
  <c r="AU326"/>
  <c r="AT326"/>
  <c r="AS326"/>
  <c r="BA325"/>
  <c r="AZ325"/>
  <c r="AX325" a="1"/>
  <c r="AX325"/>
  <c r="AW325"/>
  <c r="AU325"/>
  <c r="AT325"/>
  <c r="AS325"/>
  <c r="BA324"/>
  <c r="AZ324"/>
  <c r="AX324" a="1"/>
  <c r="AX324"/>
  <c r="AW324"/>
  <c r="AU324"/>
  <c r="AT324"/>
  <c r="AS324"/>
  <c r="BA323"/>
  <c r="AZ323"/>
  <c r="AX323" a="1"/>
  <c r="AX323"/>
  <c r="AW323"/>
  <c r="AU323"/>
  <c r="AT323"/>
  <c r="AS323"/>
  <c r="BA322"/>
  <c r="AZ322"/>
  <c r="AX322" a="1"/>
  <c r="AX322"/>
  <c r="AW322"/>
  <c r="AU322"/>
  <c r="AT322"/>
  <c r="AS322"/>
  <c r="BA321"/>
  <c r="AZ321"/>
  <c r="AX321" a="1"/>
  <c r="AX321"/>
  <c r="AW321"/>
  <c r="AU321"/>
  <c r="AT321"/>
  <c r="AS321"/>
  <c r="BA320"/>
  <c r="AZ320"/>
  <c r="AX320" a="1"/>
  <c r="AX320"/>
  <c r="AW320"/>
  <c r="AU320"/>
  <c r="AT320"/>
  <c r="AS320"/>
  <c r="BA319"/>
  <c r="AZ319"/>
  <c r="AX319" a="1"/>
  <c r="AX319"/>
  <c r="AW319"/>
  <c r="AU319"/>
  <c r="AT319"/>
  <c r="AS319"/>
  <c r="BA318"/>
  <c r="AZ318"/>
  <c r="AX318" a="1"/>
  <c r="AX318"/>
  <c r="AW318"/>
  <c r="AU318"/>
  <c r="AT318"/>
  <c r="AS318"/>
  <c r="BA317"/>
  <c r="AZ317"/>
  <c r="AX317" a="1"/>
  <c r="AX317"/>
  <c r="AW317"/>
  <c r="AU317"/>
  <c r="AT317"/>
  <c r="AS317"/>
  <c r="BA316"/>
  <c r="AZ316"/>
  <c r="AX316" a="1"/>
  <c r="AX316"/>
  <c r="AW316"/>
  <c r="AU316"/>
  <c r="AT316"/>
  <c r="AS316"/>
  <c r="BA315"/>
  <c r="AZ315"/>
  <c r="AX315" a="1"/>
  <c r="AX315"/>
  <c r="AW315"/>
  <c r="AU315"/>
  <c r="AT315"/>
  <c r="AS315"/>
  <c r="BA314"/>
  <c r="AZ314"/>
  <c r="AX314" a="1"/>
  <c r="AX314"/>
  <c r="AW314"/>
  <c r="AU314"/>
  <c r="AT314"/>
  <c r="AS314"/>
  <c r="BA313"/>
  <c r="AZ313"/>
  <c r="AX313" a="1"/>
  <c r="AX313"/>
  <c r="AW313"/>
  <c r="AU313"/>
  <c r="AT313"/>
  <c r="AS313"/>
  <c r="BA312"/>
  <c r="AZ312"/>
  <c r="AX312" a="1"/>
  <c r="AX312"/>
  <c r="AW312"/>
  <c r="AU312"/>
  <c r="AT312"/>
  <c r="AS312"/>
  <c r="BA311"/>
  <c r="AZ311"/>
  <c r="AX311" a="1"/>
  <c r="AX311"/>
  <c r="AW311"/>
  <c r="AU311"/>
  <c r="AT311"/>
  <c r="AS311"/>
  <c r="BA310"/>
  <c r="AZ310"/>
  <c r="AX310" a="1"/>
  <c r="AX310"/>
  <c r="AW310"/>
  <c r="AU310"/>
  <c r="AT310"/>
  <c r="AS310"/>
  <c r="BA309"/>
  <c r="AZ309"/>
  <c r="AX309" a="1"/>
  <c r="AX309"/>
  <c r="AW309"/>
  <c r="AU309"/>
  <c r="AT309"/>
  <c r="AS309"/>
  <c r="BA308"/>
  <c r="AZ308"/>
  <c r="AX308" a="1"/>
  <c r="AX308"/>
  <c r="AW308"/>
  <c r="AU308"/>
  <c r="AT308"/>
  <c r="AS308"/>
  <c r="BA307"/>
  <c r="AZ307"/>
  <c r="AX307" a="1"/>
  <c r="AX307"/>
  <c r="AW307"/>
  <c r="AU307"/>
  <c r="AT307"/>
  <c r="AS307"/>
  <c r="BA306"/>
  <c r="AZ306"/>
  <c r="AX306" a="1"/>
  <c r="AX306"/>
  <c r="AW306"/>
  <c r="AU306"/>
  <c r="AT306"/>
  <c r="AS306"/>
  <c r="BA305"/>
  <c r="AZ305"/>
  <c r="AX305" a="1"/>
  <c r="AX305"/>
  <c r="AW305"/>
  <c r="AU305"/>
  <c r="AT305"/>
  <c r="AS305"/>
  <c r="BA304"/>
  <c r="AZ304"/>
  <c r="AX304" a="1"/>
  <c r="AX304"/>
  <c r="AW304"/>
  <c r="AU304"/>
  <c r="AT304"/>
  <c r="AS304"/>
  <c r="BA303"/>
  <c r="AZ303"/>
  <c r="AX303" a="1"/>
  <c r="AX303"/>
  <c r="AW303"/>
  <c r="AU303"/>
  <c r="AT303"/>
  <c r="AS303"/>
  <c r="BA302"/>
  <c r="AZ302"/>
  <c r="AX302" a="1"/>
  <c r="AX302"/>
  <c r="AW302"/>
  <c r="AU302"/>
  <c r="AT302"/>
  <c r="AS302"/>
  <c r="BA301"/>
  <c r="AZ301"/>
  <c r="AX301" a="1"/>
  <c r="AX301"/>
  <c r="AW301"/>
  <c r="AU301"/>
  <c r="AT301"/>
  <c r="AS301"/>
  <c r="BA300"/>
  <c r="AZ300"/>
  <c r="AX300" a="1"/>
  <c r="AX300"/>
  <c r="AW300"/>
  <c r="AU300"/>
  <c r="AT300"/>
  <c r="AS300"/>
  <c r="BA299"/>
  <c r="AZ299"/>
  <c r="AX299"/>
  <c r="AW299"/>
  <c r="AU299"/>
  <c r="AT299"/>
  <c r="AS299"/>
  <c r="BA298"/>
  <c r="AZ298"/>
  <c r="AX298"/>
  <c r="AW298"/>
  <c r="AU298"/>
  <c r="AT298"/>
  <c r="AS298"/>
  <c r="BA297"/>
  <c r="AZ297"/>
  <c r="AX297"/>
  <c r="AW297"/>
  <c r="AU297"/>
  <c r="AT297"/>
  <c r="AS297"/>
  <c r="BA296"/>
  <c r="AZ296"/>
  <c r="AX296"/>
  <c r="AW296"/>
  <c r="AU296"/>
  <c r="AT296"/>
  <c r="AS296"/>
  <c r="BA295"/>
  <c r="AZ295"/>
  <c r="AX295"/>
  <c r="AW295"/>
  <c r="AU295"/>
  <c r="AT295"/>
  <c r="AS295"/>
  <c r="BA294"/>
  <c r="AZ294"/>
  <c r="AX294"/>
  <c r="AW294"/>
  <c r="AU294"/>
  <c r="AT294"/>
  <c r="AS294"/>
  <c r="BA293"/>
  <c r="AZ293"/>
  <c r="AX293"/>
  <c r="AW293"/>
  <c r="AU293"/>
  <c r="AT293"/>
  <c r="AS293"/>
  <c r="BA292"/>
  <c r="AZ292"/>
  <c r="AX292"/>
  <c r="AW292"/>
  <c r="AU292"/>
  <c r="AT292"/>
  <c r="AS292"/>
  <c r="BA291"/>
  <c r="AZ291"/>
  <c r="AX291"/>
  <c r="AW291"/>
  <c r="AU291"/>
  <c r="AT291"/>
  <c r="AS291"/>
  <c r="BA290"/>
  <c r="AZ290"/>
  <c r="AX290"/>
  <c r="AW290"/>
  <c r="AU290"/>
  <c r="AT290"/>
  <c r="AS290"/>
  <c r="BA289"/>
  <c r="AZ289"/>
  <c r="AX289"/>
  <c r="AW289"/>
  <c r="AU289"/>
  <c r="AT289"/>
  <c r="AS289"/>
  <c r="BA288"/>
  <c r="AZ288"/>
  <c r="AX288"/>
  <c r="AW288"/>
  <c r="AU288"/>
  <c r="AT288"/>
  <c r="AS288"/>
  <c r="BA287"/>
  <c r="AZ287"/>
  <c r="AX287"/>
  <c r="AW287"/>
  <c r="AU287"/>
  <c r="AT287"/>
  <c r="AS287"/>
  <c r="BA286"/>
  <c r="AZ286"/>
  <c r="AX286"/>
  <c r="AW286"/>
  <c r="AU286"/>
  <c r="AT286"/>
  <c r="AS286"/>
  <c r="BA285"/>
  <c r="AZ285"/>
  <c r="AX285"/>
  <c r="AW285"/>
  <c r="AU285"/>
  <c r="AT285"/>
  <c r="AS285"/>
  <c r="BA284"/>
  <c r="AZ284"/>
  <c r="AX284"/>
  <c r="AW284"/>
  <c r="AU284"/>
  <c r="AT284"/>
  <c r="AS284"/>
  <c r="BA283"/>
  <c r="AZ283"/>
  <c r="AX283"/>
  <c r="AW283"/>
  <c r="AU283"/>
  <c r="AT283"/>
  <c r="AS283"/>
  <c r="BA282"/>
  <c r="AZ282"/>
  <c r="AX282"/>
  <c r="AW282"/>
  <c r="AU282"/>
  <c r="AT282"/>
  <c r="AS282"/>
  <c r="BA281"/>
  <c r="AZ281"/>
  <c r="AX281"/>
  <c r="AW281"/>
  <c r="AU281"/>
  <c r="AT281"/>
  <c r="AS281"/>
  <c r="BA280"/>
  <c r="AZ280"/>
  <c r="AX280"/>
  <c r="AW280"/>
  <c r="AU280"/>
  <c r="AT280"/>
  <c r="AS280"/>
  <c r="BA279"/>
  <c r="AZ279"/>
  <c r="AX279"/>
  <c r="AW279"/>
  <c r="AU279"/>
  <c r="AT279"/>
  <c r="AS279"/>
  <c r="BA278"/>
  <c r="AZ278"/>
  <c r="AX278"/>
  <c r="AW278"/>
  <c r="AU278"/>
  <c r="AT278"/>
  <c r="AS278"/>
  <c r="BA277"/>
  <c r="AZ277"/>
  <c r="AX277"/>
  <c r="AW277"/>
  <c r="AU277"/>
  <c r="AT277"/>
  <c r="AS277"/>
  <c r="BA276"/>
  <c r="AZ276"/>
  <c r="AX276"/>
  <c r="AW276"/>
  <c r="AU276"/>
  <c r="AT276"/>
  <c r="AS276"/>
  <c r="BA275"/>
  <c r="AZ275"/>
  <c r="AX275"/>
  <c r="AW275"/>
  <c r="AU275"/>
  <c r="AT275"/>
  <c r="AS275"/>
  <c r="BA274"/>
  <c r="AZ274"/>
  <c r="AX274"/>
  <c r="AW274"/>
  <c r="AU274"/>
  <c r="AT274"/>
  <c r="AS274"/>
  <c r="BA273"/>
  <c r="AZ273"/>
  <c r="AX273"/>
  <c r="AW273"/>
  <c r="AU273"/>
  <c r="AT273"/>
  <c r="AS273"/>
  <c r="BA272"/>
  <c r="AZ272"/>
  <c r="AX272"/>
  <c r="AW272"/>
  <c r="AU272"/>
  <c r="AT272"/>
  <c r="AS272"/>
  <c r="BA271"/>
  <c r="AZ271"/>
  <c r="AX271"/>
  <c r="AW271"/>
  <c r="AU271"/>
  <c r="AT271"/>
  <c r="AS271"/>
  <c r="BA270"/>
  <c r="AZ270"/>
  <c r="AX270"/>
  <c r="AW270"/>
  <c r="AU270"/>
  <c r="AT270"/>
  <c r="AS270"/>
  <c r="BA269"/>
  <c r="AZ269"/>
  <c r="AX269"/>
  <c r="AW269"/>
  <c r="AU269"/>
  <c r="AT269"/>
  <c r="AS269"/>
  <c r="BA268"/>
  <c r="AZ268"/>
  <c r="AX268"/>
  <c r="AW268"/>
  <c r="AU268"/>
  <c r="AT268"/>
  <c r="AS268"/>
  <c r="BA267"/>
  <c r="AZ267"/>
  <c r="AX267"/>
  <c r="AW267"/>
  <c r="AU267"/>
  <c r="AT267"/>
  <c r="AS267"/>
  <c r="BA266"/>
  <c r="AZ266"/>
  <c r="AX266"/>
  <c r="AW266"/>
  <c r="AU266"/>
  <c r="AT266"/>
  <c r="AS266"/>
  <c r="BA265"/>
  <c r="AZ265"/>
  <c r="AX265"/>
  <c r="AW265"/>
  <c r="AU265"/>
  <c r="AT265"/>
  <c r="AS265"/>
  <c r="BA264"/>
  <c r="AZ264"/>
  <c r="AX264"/>
  <c r="AW264"/>
  <c r="AU264"/>
  <c r="AT264"/>
  <c r="AS264"/>
  <c r="BA263"/>
  <c r="AZ263"/>
  <c r="AX263"/>
  <c r="AW263"/>
  <c r="AU263"/>
  <c r="AT263"/>
  <c r="AS263"/>
  <c r="BA262"/>
  <c r="AZ262"/>
  <c r="AX262"/>
  <c r="AW262"/>
  <c r="AU262"/>
  <c r="AT262"/>
  <c r="AS262"/>
  <c r="BA261"/>
  <c r="AZ261"/>
  <c r="AX261"/>
  <c r="AW261"/>
  <c r="AU261"/>
  <c r="AT261"/>
  <c r="AS261"/>
  <c r="BA260"/>
  <c r="AZ260"/>
  <c r="AX260"/>
  <c r="AW260"/>
  <c r="AU260"/>
  <c r="AT260"/>
  <c r="AS260"/>
  <c r="BA259"/>
  <c r="AZ259"/>
  <c r="AX259"/>
  <c r="AW259"/>
  <c r="AU259"/>
  <c r="AT259"/>
  <c r="AS259"/>
  <c r="BA258"/>
  <c r="AZ258"/>
  <c r="AX258"/>
  <c r="AW258"/>
  <c r="AU258"/>
  <c r="AT258"/>
  <c r="AS258"/>
  <c r="BA257"/>
  <c r="AZ257"/>
  <c r="AX257"/>
  <c r="AW257"/>
  <c r="AU257"/>
  <c r="AT257"/>
  <c r="AS257"/>
  <c r="BA256"/>
  <c r="AZ256"/>
  <c r="AX256"/>
  <c r="AW256"/>
  <c r="AU256"/>
  <c r="AT256"/>
  <c r="AS256"/>
  <c r="BA255"/>
  <c r="AZ255"/>
  <c r="AX255"/>
  <c r="AW255"/>
  <c r="AU255"/>
  <c r="AT255"/>
  <c r="AS255"/>
  <c r="BA254"/>
  <c r="AZ254"/>
  <c r="AX254"/>
  <c r="AW254"/>
  <c r="AU254"/>
  <c r="AT254"/>
  <c r="AS254"/>
  <c r="BA253"/>
  <c r="AZ253"/>
  <c r="AX253"/>
  <c r="AW253"/>
  <c r="AU253"/>
  <c r="AT253"/>
  <c r="AS253"/>
  <c r="BA252"/>
  <c r="AZ252"/>
  <c r="AX252"/>
  <c r="AW252"/>
  <c r="AU252"/>
  <c r="AT252"/>
  <c r="AS252"/>
  <c r="BA251"/>
  <c r="AZ251"/>
  <c r="AX251"/>
  <c r="AW251"/>
  <c r="AU251"/>
  <c r="AT251"/>
  <c r="AS251"/>
  <c r="BA250"/>
  <c r="AZ250"/>
  <c r="AX250"/>
  <c r="AW250"/>
  <c r="AU250"/>
  <c r="AT250"/>
  <c r="AS250"/>
  <c r="BA249"/>
  <c r="AZ249"/>
  <c r="AX249"/>
  <c r="AW249"/>
  <c r="AU249"/>
  <c r="AT249"/>
  <c r="AS249"/>
  <c r="BA248"/>
  <c r="AZ248"/>
  <c r="AX248"/>
  <c r="AW248"/>
  <c r="AU248"/>
  <c r="AT248"/>
  <c r="AS248"/>
  <c r="BA247"/>
  <c r="AZ247"/>
  <c r="AX247"/>
  <c r="AW247"/>
  <c r="AU247"/>
  <c r="AT247"/>
  <c r="AS247"/>
  <c r="BA246"/>
  <c r="AZ246"/>
  <c r="AX246"/>
  <c r="AW246"/>
  <c r="AU246"/>
  <c r="AT246"/>
  <c r="AS246"/>
  <c r="BA245"/>
  <c r="AZ245"/>
  <c r="AX245"/>
  <c r="AW245"/>
  <c r="AU245"/>
  <c r="AT245"/>
  <c r="AS245"/>
  <c r="BA244"/>
  <c r="AZ244"/>
  <c r="AX244"/>
  <c r="AW244"/>
  <c r="AU244"/>
  <c r="AT244"/>
  <c r="AS244"/>
  <c r="BA243"/>
  <c r="AZ243"/>
  <c r="AX243"/>
  <c r="AW243"/>
  <c r="AU243"/>
  <c r="AT243"/>
  <c r="AS243"/>
  <c r="BA242"/>
  <c r="AZ242"/>
  <c r="AX242"/>
  <c r="AW242"/>
  <c r="AU242"/>
  <c r="AT242"/>
  <c r="AS242"/>
  <c r="BA241"/>
  <c r="AZ241"/>
  <c r="AX241"/>
  <c r="AW241"/>
  <c r="AU241"/>
  <c r="AT241"/>
  <c r="AS241"/>
  <c r="BA240"/>
  <c r="AZ240"/>
  <c r="AX240"/>
  <c r="AW240"/>
  <c r="AU240"/>
  <c r="AT240"/>
  <c r="AS240"/>
  <c r="BA239"/>
  <c r="AZ239"/>
  <c r="AX239"/>
  <c r="AW239"/>
  <c r="AU239"/>
  <c r="AT239"/>
  <c r="AS239"/>
  <c r="BA238"/>
  <c r="AZ238"/>
  <c r="AU238"/>
  <c r="AT238"/>
  <c r="AS238"/>
  <c r="BA237"/>
  <c r="AZ237"/>
  <c r="AU237"/>
  <c r="AT237"/>
  <c r="AS237"/>
  <c r="BA236"/>
  <c r="AZ236"/>
  <c r="AU236"/>
  <c r="AT236"/>
  <c r="AS236"/>
  <c r="BA235"/>
  <c r="AZ235"/>
  <c r="AU235"/>
  <c r="AT235"/>
  <c r="AS235"/>
  <c r="BA234"/>
  <c r="AZ234"/>
  <c r="AU234"/>
  <c r="AT234"/>
  <c r="AS234"/>
  <c r="BA233"/>
  <c r="AZ233"/>
  <c r="AU233"/>
  <c r="AT233"/>
  <c r="AS233"/>
  <c r="BA232"/>
  <c r="AZ232"/>
  <c r="AU232"/>
  <c r="AT232"/>
  <c r="AS232"/>
  <c r="BA231"/>
  <c r="AZ231"/>
  <c r="AU231"/>
  <c r="AT231"/>
  <c r="AS231"/>
  <c r="BA230"/>
  <c r="AZ230"/>
  <c r="AU230"/>
  <c r="AT230"/>
  <c r="AS230"/>
  <c r="BA229"/>
  <c r="AZ229"/>
  <c r="AU229"/>
  <c r="AT229"/>
  <c r="AS229"/>
  <c r="BA228"/>
  <c r="AZ228"/>
  <c r="AU228"/>
  <c r="AT228"/>
  <c r="AS228"/>
  <c r="BA227"/>
  <c r="AZ227"/>
  <c r="AU227"/>
  <c r="AT227"/>
  <c r="AS227"/>
  <c r="BA226"/>
  <c r="AZ226"/>
  <c r="AU226"/>
  <c r="AT226"/>
  <c r="AS226"/>
  <c r="BA225"/>
  <c r="AZ225"/>
  <c r="AU225"/>
  <c r="AT225"/>
  <c r="AS225"/>
  <c r="BA224"/>
  <c r="AZ224"/>
  <c r="AU224"/>
  <c r="AT224"/>
  <c r="AS224"/>
  <c r="BA223"/>
  <c r="AZ223"/>
  <c r="AU223"/>
  <c r="AT223"/>
  <c r="AS223"/>
  <c r="BA222"/>
  <c r="AZ222"/>
  <c r="AU222"/>
  <c r="AT222"/>
  <c r="AS222"/>
  <c r="BA221"/>
  <c r="AZ221"/>
  <c r="AU221"/>
  <c r="AT221"/>
  <c r="AS221"/>
  <c r="BA220"/>
  <c r="AZ220"/>
  <c r="AU220"/>
  <c r="AT220"/>
  <c r="AS220"/>
  <c r="BA219"/>
  <c r="AZ219"/>
  <c r="AU219"/>
  <c r="AT219"/>
  <c r="AS219"/>
  <c r="BA218"/>
  <c r="AZ218"/>
  <c r="AU218"/>
  <c r="AT218"/>
  <c r="AS218"/>
  <c r="BA217"/>
  <c r="AZ217"/>
  <c r="AU217"/>
  <c r="AT217"/>
  <c r="AS217"/>
  <c r="BA216"/>
  <c r="AZ216"/>
  <c r="AU216"/>
  <c r="AT216"/>
  <c r="AS216"/>
  <c r="BA215"/>
  <c r="AZ215"/>
  <c r="AU215"/>
  <c r="AT215"/>
  <c r="AS215"/>
  <c r="BA214"/>
  <c r="AZ214"/>
  <c r="AU214"/>
  <c r="AT214"/>
  <c r="AS214"/>
  <c r="BA213"/>
  <c r="AZ213"/>
  <c r="AU213"/>
  <c r="AT213"/>
  <c r="AS213"/>
  <c r="BA212"/>
  <c r="AZ212"/>
  <c r="AU212"/>
  <c r="AT212"/>
  <c r="AS212"/>
  <c r="BA211"/>
  <c r="AZ211"/>
  <c r="AU211"/>
  <c r="AT211"/>
  <c r="AS211"/>
  <c r="BA210"/>
  <c r="AZ210"/>
  <c r="AU210"/>
  <c r="AT210"/>
  <c r="AS210"/>
  <c r="BA209"/>
  <c r="AZ209"/>
  <c r="AU209"/>
  <c r="AT209"/>
  <c r="AS209"/>
  <c r="BA208"/>
  <c r="AZ208"/>
  <c r="AU208"/>
  <c r="AT208"/>
  <c r="AS208"/>
  <c r="BA207"/>
  <c r="AZ207"/>
  <c r="AX207"/>
  <c r="AW207"/>
  <c r="AU207"/>
  <c r="AT207"/>
  <c r="AS207"/>
  <c r="BA206"/>
  <c r="AZ206"/>
  <c r="AX206"/>
  <c r="AW206"/>
  <c r="AU206"/>
  <c r="AT206"/>
  <c r="AS206"/>
  <c r="BA205"/>
  <c r="AZ205"/>
  <c r="AX205"/>
  <c r="AW205"/>
  <c r="AU205"/>
  <c r="AT205"/>
  <c r="AS205"/>
  <c r="BA204"/>
  <c r="AZ204"/>
  <c r="AX204"/>
  <c r="AW204"/>
  <c r="AU204"/>
  <c r="AT204"/>
  <c r="AS204"/>
  <c r="BA203"/>
  <c r="AZ203"/>
  <c r="AX203"/>
  <c r="AW203"/>
  <c r="AU203"/>
  <c r="AT203"/>
  <c r="AS203"/>
  <c r="BA202"/>
  <c r="AZ202"/>
  <c r="AX202"/>
  <c r="AW202"/>
  <c r="AU202"/>
  <c r="AT202"/>
  <c r="AS202"/>
  <c r="BA201"/>
  <c r="AZ201"/>
  <c r="AX201"/>
  <c r="AW201"/>
  <c r="AU201"/>
  <c r="AT201"/>
  <c r="AS201"/>
  <c r="BA200"/>
  <c r="AZ200"/>
  <c r="AX200"/>
  <c r="AW200"/>
  <c r="AU200"/>
  <c r="AT200"/>
  <c r="AS200"/>
  <c r="BA199"/>
  <c r="AZ199"/>
  <c r="AX199"/>
  <c r="AW199"/>
  <c r="AU199"/>
  <c r="AT199"/>
  <c r="AS199"/>
  <c r="BA198"/>
  <c r="AZ198"/>
  <c r="AX198"/>
  <c r="AW198"/>
  <c r="AU198"/>
  <c r="AT198"/>
  <c r="AS198"/>
  <c r="BA197"/>
  <c r="AZ197"/>
  <c r="AX197"/>
  <c r="AW197"/>
  <c r="AU197"/>
  <c r="AT197"/>
  <c r="AS197"/>
  <c r="BA196"/>
  <c r="AZ196"/>
  <c r="AX196"/>
  <c r="AW196"/>
  <c r="AU196"/>
  <c r="AT196"/>
  <c r="AS196"/>
  <c r="BA195"/>
  <c r="AZ195"/>
  <c r="AX195"/>
  <c r="AW195"/>
  <c r="AU195"/>
  <c r="AT195"/>
  <c r="AS195"/>
  <c r="BA194"/>
  <c r="AZ194"/>
  <c r="AX194"/>
  <c r="AW194"/>
  <c r="AU194"/>
  <c r="AT194"/>
  <c r="AS194"/>
  <c r="BA193"/>
  <c r="AZ193"/>
  <c r="AX193"/>
  <c r="AW193"/>
  <c r="AU193"/>
  <c r="AT193"/>
  <c r="AS193"/>
  <c r="BA192"/>
  <c r="AZ192"/>
  <c r="AX192"/>
  <c r="AW192"/>
  <c r="AU192"/>
  <c r="AT192"/>
  <c r="AS192"/>
  <c r="BA191"/>
  <c r="AZ191"/>
  <c r="AX191"/>
  <c r="AW191"/>
  <c r="AU191"/>
  <c r="AT191"/>
  <c r="AS191"/>
  <c r="BA190"/>
  <c r="AZ190"/>
  <c r="AX190"/>
  <c r="AW190"/>
  <c r="AU190"/>
  <c r="AT190"/>
  <c r="AS190"/>
  <c r="BA189"/>
  <c r="AZ189"/>
  <c r="AX189"/>
  <c r="AW189"/>
  <c r="AU189"/>
  <c r="AT189"/>
  <c r="AS189"/>
  <c r="BA188"/>
  <c r="AZ188"/>
  <c r="AX188"/>
  <c r="AW188"/>
  <c r="AU188"/>
  <c r="AT188"/>
  <c r="AS188"/>
  <c r="BA187"/>
  <c r="AZ187"/>
  <c r="AX187"/>
  <c r="AW187"/>
  <c r="AU187"/>
  <c r="AT187"/>
  <c r="AS187"/>
  <c r="BA186"/>
  <c r="AZ186"/>
  <c r="AX186"/>
  <c r="AW186"/>
  <c r="AU186"/>
  <c r="AT186"/>
  <c r="AS186"/>
  <c r="BA185"/>
  <c r="AZ185"/>
  <c r="AX185"/>
  <c r="AW185"/>
  <c r="AU185"/>
  <c r="AT185"/>
  <c r="AS185"/>
  <c r="BA184"/>
  <c r="AZ184"/>
  <c r="AX184"/>
  <c r="AW184"/>
  <c r="AU184"/>
  <c r="AT184"/>
  <c r="AS184"/>
  <c r="BA183"/>
  <c r="AZ183"/>
  <c r="AX183"/>
  <c r="AW183"/>
  <c r="AU183"/>
  <c r="AT183"/>
  <c r="AS183"/>
  <c r="BA182"/>
  <c r="AZ182"/>
  <c r="AX182"/>
  <c r="AW182"/>
  <c r="AU182"/>
  <c r="AT182"/>
  <c r="AS182"/>
  <c r="BA181"/>
  <c r="AZ181"/>
  <c r="AX181"/>
  <c r="AW181"/>
  <c r="AU181"/>
  <c r="AT181"/>
  <c r="AS181"/>
  <c r="BA180"/>
  <c r="AZ180"/>
  <c r="AX180"/>
  <c r="AW180"/>
  <c r="AU180"/>
  <c r="AT180"/>
  <c r="AS180"/>
  <c r="BA179"/>
  <c r="AZ179"/>
  <c r="AX179"/>
  <c r="AW179"/>
  <c r="AU179"/>
  <c r="AT179"/>
  <c r="AS179"/>
  <c r="BA178"/>
  <c r="AZ178"/>
  <c r="AX178"/>
  <c r="AW178"/>
  <c r="AU178"/>
  <c r="AT178"/>
  <c r="AS178"/>
  <c r="BA177"/>
  <c r="AZ177"/>
  <c r="AX177"/>
  <c r="AW177"/>
  <c r="AU177"/>
  <c r="AT177"/>
  <c r="AS177"/>
  <c r="BA176"/>
  <c r="AZ176"/>
  <c r="AX176"/>
  <c r="AW176"/>
  <c r="AU176"/>
  <c r="AT176"/>
  <c r="AS176"/>
  <c r="BA175"/>
  <c r="AZ175"/>
  <c r="AX175"/>
  <c r="AW175"/>
  <c r="AU175"/>
  <c r="AT175"/>
  <c r="AS175"/>
  <c r="BA174"/>
  <c r="AZ174"/>
  <c r="AX174"/>
  <c r="AW174"/>
  <c r="AU174"/>
  <c r="AT174"/>
  <c r="AS174"/>
  <c r="BA173"/>
  <c r="AZ173"/>
  <c r="AX173"/>
  <c r="AW173"/>
  <c r="AU173"/>
  <c r="AT173"/>
  <c r="AS173"/>
  <c r="BA172"/>
  <c r="AZ172"/>
  <c r="AX172"/>
  <c r="AW172"/>
  <c r="AU172"/>
  <c r="AT172"/>
  <c r="AS172"/>
  <c r="BA171"/>
  <c r="AZ171"/>
  <c r="AX171"/>
  <c r="AW171"/>
  <c r="AU171"/>
  <c r="AT171"/>
  <c r="AS171"/>
  <c r="BA170"/>
  <c r="AZ170"/>
  <c r="AX170"/>
  <c r="AW170"/>
  <c r="AU170"/>
  <c r="AT170"/>
  <c r="AS170"/>
  <c r="BA169"/>
  <c r="AZ169"/>
  <c r="AX169"/>
  <c r="AW169"/>
  <c r="AU169"/>
  <c r="AT169"/>
  <c r="AS169"/>
  <c r="BA168"/>
  <c r="AZ168"/>
  <c r="AX168"/>
  <c r="AW168"/>
  <c r="AU168"/>
  <c r="AT168"/>
  <c r="AS168"/>
  <c r="BA167"/>
  <c r="AZ167"/>
  <c r="AX167"/>
  <c r="AW167"/>
  <c r="AU167"/>
  <c r="AT167"/>
  <c r="AS167"/>
  <c r="BA166"/>
  <c r="AZ166"/>
  <c r="AX166"/>
  <c r="AW166"/>
  <c r="AU166"/>
  <c r="AT166"/>
  <c r="AS166"/>
  <c r="BA165"/>
  <c r="AZ165"/>
  <c r="AX165"/>
  <c r="AW165"/>
  <c r="AU165"/>
  <c r="AT165"/>
  <c r="AS165"/>
  <c r="BA164"/>
  <c r="AZ164"/>
  <c r="AX164"/>
  <c r="AW164"/>
  <c r="AU164"/>
  <c r="AT164"/>
  <c r="AS164"/>
  <c r="BA163"/>
  <c r="AZ163"/>
  <c r="AX163"/>
  <c r="AW163"/>
  <c r="AU163"/>
  <c r="AT163"/>
  <c r="AS163"/>
  <c r="BA162"/>
  <c r="AZ162"/>
  <c r="AX162"/>
  <c r="AW162"/>
  <c r="AU162"/>
  <c r="AT162"/>
  <c r="AS162"/>
  <c r="BA161"/>
  <c r="AZ161"/>
  <c r="AX161"/>
  <c r="AW161"/>
  <c r="AU161"/>
  <c r="AT161"/>
  <c r="AS161"/>
  <c r="BA160"/>
  <c r="AZ160"/>
  <c r="AX160"/>
  <c r="AW160"/>
  <c r="AU160"/>
  <c r="AT160"/>
  <c r="AS160"/>
  <c r="BA159"/>
  <c r="AZ159"/>
  <c r="AX159"/>
  <c r="AW159"/>
  <c r="AU159"/>
  <c r="AT159"/>
  <c r="AS159"/>
  <c r="BA158"/>
  <c r="AZ158"/>
  <c r="AX158"/>
  <c r="AW158"/>
  <c r="AU158"/>
  <c r="AT158"/>
  <c r="AS158"/>
  <c r="BA157"/>
  <c r="AZ157"/>
  <c r="AX157"/>
  <c r="AW157"/>
  <c r="AU157"/>
  <c r="AT157"/>
  <c r="AS157"/>
  <c r="BA156"/>
  <c r="AZ156"/>
  <c r="AX156"/>
  <c r="AW156"/>
  <c r="AU156"/>
  <c r="AT156"/>
  <c r="AS156"/>
  <c r="BA155"/>
  <c r="AZ155"/>
  <c r="AX155"/>
  <c r="AW155"/>
  <c r="AU155"/>
  <c r="AT155"/>
  <c r="AS155"/>
  <c r="BA154"/>
  <c r="AZ154"/>
  <c r="AX154"/>
  <c r="AW154"/>
  <c r="AU154"/>
  <c r="AT154"/>
  <c r="AS154"/>
  <c r="BA153"/>
  <c r="AZ153"/>
  <c r="AX153"/>
  <c r="AW153"/>
  <c r="AU153"/>
  <c r="AT153"/>
  <c r="AS153"/>
  <c r="BA152"/>
  <c r="AZ152"/>
  <c r="AX152"/>
  <c r="AW152"/>
  <c r="AU152"/>
  <c r="AT152"/>
  <c r="AS152"/>
  <c r="BA151"/>
  <c r="AZ151"/>
  <c r="AX151"/>
  <c r="AW151"/>
  <c r="AU151"/>
  <c r="AT151"/>
  <c r="AS151"/>
  <c r="BA150"/>
  <c r="AZ150"/>
  <c r="AX150"/>
  <c r="AW150"/>
  <c r="AU150"/>
  <c r="AT150"/>
  <c r="AS150"/>
  <c r="BA149"/>
  <c r="AZ149"/>
  <c r="AX149"/>
  <c r="AW149"/>
  <c r="AU149"/>
  <c r="AT149"/>
  <c r="AS149"/>
  <c r="BA148"/>
  <c r="AZ148"/>
  <c r="AX148"/>
  <c r="AW148"/>
  <c r="AU148"/>
  <c r="AT148"/>
  <c r="AS148"/>
  <c r="BA147"/>
  <c r="AZ147"/>
  <c r="AX147"/>
  <c r="AW147"/>
  <c r="AU147"/>
  <c r="AT147"/>
  <c r="AS147"/>
  <c r="BA146"/>
  <c r="AZ146"/>
  <c r="AX146"/>
  <c r="AW146"/>
  <c r="AU146"/>
  <c r="AT146"/>
  <c r="AS146"/>
  <c r="BA145"/>
  <c r="AZ145"/>
  <c r="AX145"/>
  <c r="AW145"/>
  <c r="AU145"/>
  <c r="AT145"/>
  <c r="AS145"/>
  <c r="BA144"/>
  <c r="AZ144"/>
  <c r="AX144"/>
  <c r="AW144"/>
  <c r="AU144"/>
  <c r="AT144"/>
  <c r="AS144"/>
  <c r="BA143"/>
  <c r="AZ143"/>
  <c r="AX143"/>
  <c r="AW143"/>
  <c r="AU143"/>
  <c r="AT143"/>
  <c r="AS143"/>
  <c r="BA142"/>
  <c r="AZ142"/>
  <c r="AX142"/>
  <c r="AW142"/>
  <c r="AU142"/>
  <c r="AT142"/>
  <c r="AS142"/>
  <c r="BA141"/>
  <c r="AZ141"/>
  <c r="AX141"/>
  <c r="AW141"/>
  <c r="AU141"/>
  <c r="AT141"/>
  <c r="AS141"/>
  <c r="BA140"/>
  <c r="AZ140"/>
  <c r="AX140"/>
  <c r="AW140"/>
  <c r="AU140"/>
  <c r="AT140"/>
  <c r="AS140"/>
  <c r="BA139"/>
  <c r="AZ139"/>
  <c r="AX139"/>
  <c r="AW139"/>
  <c r="AU139"/>
  <c r="AT139"/>
  <c r="AS139"/>
  <c r="BA138"/>
  <c r="AZ138"/>
  <c r="AX138"/>
  <c r="AW138"/>
  <c r="AU138"/>
  <c r="AT138"/>
  <c r="AS138"/>
  <c r="BA137"/>
  <c r="AZ137"/>
  <c r="AX137"/>
  <c r="AW137"/>
  <c r="AU137"/>
  <c r="AT137"/>
  <c r="AS137"/>
  <c r="BA136"/>
  <c r="AZ136"/>
  <c r="AX136"/>
  <c r="AW136"/>
  <c r="AU136"/>
  <c r="AT136"/>
  <c r="AS136"/>
  <c r="BA135"/>
  <c r="AZ135"/>
  <c r="AX135"/>
  <c r="AW135"/>
  <c r="AU135"/>
  <c r="AT135"/>
  <c r="AS135"/>
  <c r="BA134"/>
  <c r="AZ134"/>
  <c r="AX134"/>
  <c r="AW134"/>
  <c r="AU134"/>
  <c r="AT134"/>
  <c r="AS134"/>
  <c r="BA133"/>
  <c r="AZ133"/>
  <c r="AX133"/>
  <c r="AW133"/>
  <c r="AU133"/>
  <c r="AT133"/>
  <c r="AS133"/>
  <c r="BA132"/>
  <c r="AZ132"/>
  <c r="AX132"/>
  <c r="AW132"/>
  <c r="AU132"/>
  <c r="AT132"/>
  <c r="AS132"/>
  <c r="BA131"/>
  <c r="AZ131"/>
  <c r="AX131"/>
  <c r="AW131"/>
  <c r="AU131"/>
  <c r="AT131"/>
  <c r="AS131"/>
  <c r="BA130"/>
  <c r="AZ130"/>
  <c r="AX130"/>
  <c r="AW130"/>
  <c r="AU130"/>
  <c r="AT130"/>
  <c r="AS130"/>
  <c r="BA129"/>
  <c r="AZ129"/>
  <c r="AX129"/>
  <c r="AW129"/>
  <c r="AU129"/>
  <c r="AT129"/>
  <c r="AS129"/>
  <c r="BA128"/>
  <c r="AZ128"/>
  <c r="AX128"/>
  <c r="AW128"/>
  <c r="AU128"/>
  <c r="AT128"/>
  <c r="AS128"/>
  <c r="BA127"/>
  <c r="AZ127"/>
  <c r="AX127"/>
  <c r="AW127"/>
  <c r="AU127"/>
  <c r="AT127"/>
  <c r="AS127"/>
  <c r="BA126"/>
  <c r="AZ126"/>
  <c r="AX126"/>
  <c r="AW126"/>
  <c r="AU126"/>
  <c r="AT126"/>
  <c r="AS126"/>
  <c r="BA125"/>
  <c r="AZ125"/>
  <c r="AX125"/>
  <c r="AW125"/>
  <c r="AU125"/>
  <c r="AT125"/>
  <c r="AS125"/>
  <c r="BA124"/>
  <c r="AZ124"/>
  <c r="AX124"/>
  <c r="AW124"/>
  <c r="AU124"/>
  <c r="AT124"/>
  <c r="AS124"/>
  <c r="BA123"/>
  <c r="AZ123"/>
  <c r="AX123"/>
  <c r="AW123"/>
  <c r="AU123"/>
  <c r="AT123"/>
  <c r="AS123"/>
  <c r="BA122"/>
  <c r="AZ122"/>
  <c r="AX122"/>
  <c r="AW122"/>
  <c r="AU122"/>
  <c r="AT122"/>
  <c r="AS122"/>
  <c r="BA121"/>
  <c r="AZ121"/>
  <c r="AX121"/>
  <c r="AW121"/>
  <c r="AU121"/>
  <c r="AT121"/>
  <c r="AS121"/>
  <c r="BA120"/>
  <c r="AZ120"/>
  <c r="AX120"/>
  <c r="AW120"/>
  <c r="AU120"/>
  <c r="AT120"/>
  <c r="AS120"/>
  <c r="BA119"/>
  <c r="AZ119"/>
  <c r="AX119"/>
  <c r="AW119"/>
  <c r="AU119"/>
  <c r="AT119"/>
  <c r="AS119"/>
  <c r="BA118"/>
  <c r="AZ118"/>
  <c r="AX118"/>
  <c r="AW118"/>
  <c r="AU118"/>
  <c r="AT118"/>
  <c r="AS118"/>
  <c r="BA117"/>
  <c r="AZ117"/>
  <c r="AX117"/>
  <c r="AW117"/>
  <c r="AU117"/>
  <c r="AT117"/>
  <c r="AS117"/>
  <c r="BA116"/>
  <c r="AZ116"/>
  <c r="AX116"/>
  <c r="AW116"/>
  <c r="AU116"/>
  <c r="AT116"/>
  <c r="AS116"/>
  <c r="BA115"/>
  <c r="AZ115"/>
  <c r="AX115"/>
  <c r="AW115"/>
  <c r="AU115"/>
  <c r="AT115"/>
  <c r="AS115"/>
  <c r="BA114"/>
  <c r="AZ114"/>
  <c r="AX114"/>
  <c r="AW114"/>
  <c r="AU114"/>
  <c r="AT114"/>
  <c r="AS114"/>
  <c r="BA113"/>
  <c r="AZ113"/>
  <c r="AX113"/>
  <c r="AW113"/>
  <c r="AU113"/>
  <c r="AT113"/>
  <c r="AS113"/>
  <c r="BA112"/>
  <c r="AZ112"/>
  <c r="AX112"/>
  <c r="AW112"/>
  <c r="AU112"/>
  <c r="AT112"/>
  <c r="AS112"/>
  <c r="BA111"/>
  <c r="AZ111"/>
  <c r="AX111"/>
  <c r="AW111"/>
  <c r="AU111"/>
  <c r="AT111"/>
  <c r="AS111"/>
  <c r="BA110"/>
  <c r="AZ110"/>
  <c r="AX110"/>
  <c r="AW110"/>
  <c r="AU110"/>
  <c r="AT110"/>
  <c r="AS110"/>
  <c r="BA109"/>
  <c r="AZ109"/>
  <c r="AX109"/>
  <c r="AW109"/>
  <c r="AU109"/>
  <c r="AT109"/>
  <c r="AS109"/>
  <c r="BA108"/>
  <c r="AZ108"/>
  <c r="AX108"/>
  <c r="AW108"/>
  <c r="AU108"/>
  <c r="AT108"/>
  <c r="AS108"/>
  <c r="BA107"/>
  <c r="AZ107"/>
  <c r="AX107"/>
  <c r="AW107"/>
  <c r="AU107"/>
  <c r="AT107"/>
  <c r="AS107"/>
  <c r="BA106"/>
  <c r="AZ106"/>
  <c r="AX106"/>
  <c r="AW106"/>
  <c r="AU106"/>
  <c r="AT106"/>
  <c r="AS106"/>
  <c r="BA105"/>
  <c r="AZ105"/>
  <c r="AX105"/>
  <c r="AW105"/>
  <c r="AU105"/>
  <c r="AT105"/>
  <c r="AS105"/>
  <c r="BA104"/>
  <c r="AZ104"/>
  <c r="AX104"/>
  <c r="AW104"/>
  <c r="AU104"/>
  <c r="AT104"/>
  <c r="AS104"/>
  <c r="BA103"/>
  <c r="AZ103"/>
  <c r="AX103"/>
  <c r="AW103"/>
  <c r="AU103"/>
  <c r="AT103"/>
  <c r="AS103"/>
  <c r="BA102"/>
  <c r="AZ102"/>
  <c r="AX102"/>
  <c r="AW102"/>
  <c r="AU102"/>
  <c r="AT102"/>
  <c r="AS102"/>
  <c r="BA101"/>
  <c r="AZ101"/>
  <c r="AX101"/>
  <c r="AW101"/>
  <c r="AU101"/>
  <c r="AT101"/>
  <c r="AS101"/>
  <c r="BA100"/>
  <c r="AZ100"/>
  <c r="AX100"/>
  <c r="AW100"/>
  <c r="AU100"/>
  <c r="AT100"/>
  <c r="AS100"/>
  <c r="BA99"/>
  <c r="AZ99"/>
  <c r="AX99"/>
  <c r="AW99"/>
  <c r="AU99"/>
  <c r="AT99"/>
  <c r="AS99"/>
  <c r="BA98"/>
  <c r="AZ98"/>
  <c r="AX98"/>
  <c r="AW98"/>
  <c r="AU98"/>
  <c r="AT98"/>
  <c r="AS98"/>
  <c r="BA97"/>
  <c r="AZ97"/>
  <c r="AX97"/>
  <c r="AW97"/>
  <c r="AU97"/>
  <c r="AT97"/>
  <c r="AS97"/>
  <c r="BA96"/>
  <c r="AZ96"/>
  <c r="AX96"/>
  <c r="AW96"/>
  <c r="AU96"/>
  <c r="AT96"/>
  <c r="AS96"/>
  <c r="BA95"/>
  <c r="AZ95"/>
  <c r="AX95"/>
  <c r="AW95"/>
  <c r="AU95"/>
  <c r="AT95"/>
  <c r="AS95"/>
  <c r="BA94"/>
  <c r="AZ94"/>
  <c r="AX94"/>
  <c r="AW94"/>
  <c r="AU94"/>
  <c r="AT94"/>
  <c r="AS94"/>
  <c r="BA93"/>
  <c r="AZ93"/>
  <c r="AX93"/>
  <c r="AW93"/>
  <c r="AU93"/>
  <c r="AT93"/>
  <c r="AS93"/>
  <c r="BA92"/>
  <c r="AZ92"/>
  <c r="AX92"/>
  <c r="AW92"/>
  <c r="AU92"/>
  <c r="AT92"/>
  <c r="AS92"/>
  <c r="BA91"/>
  <c r="AZ91"/>
  <c r="AX91"/>
  <c r="AW91"/>
  <c r="AU91"/>
  <c r="AT91"/>
  <c r="AS91"/>
  <c r="BA90"/>
  <c r="AZ90"/>
  <c r="AX90"/>
  <c r="AW90"/>
  <c r="AU90"/>
  <c r="AT90"/>
  <c r="AS90"/>
  <c r="BA89"/>
  <c r="AZ89"/>
  <c r="AX89"/>
  <c r="AW89"/>
  <c r="AU89"/>
  <c r="AT89"/>
  <c r="AS89"/>
  <c r="BA88"/>
  <c r="AZ88"/>
  <c r="AX88"/>
  <c r="AW88"/>
  <c r="AU88"/>
  <c r="AT88"/>
  <c r="AS88"/>
  <c r="BA87"/>
  <c r="AZ87"/>
  <c r="AX87"/>
  <c r="AW87"/>
  <c r="AU87"/>
  <c r="AT87"/>
  <c r="AS87"/>
  <c r="BA86"/>
  <c r="AZ86"/>
  <c r="AX86"/>
  <c r="AW86"/>
  <c r="AU86"/>
  <c r="AT86"/>
  <c r="AS86"/>
  <c r="BA85"/>
  <c r="AZ85"/>
  <c r="AX85"/>
  <c r="AW85"/>
  <c r="AU85"/>
  <c r="AT85"/>
  <c r="AS85"/>
  <c r="BA84"/>
  <c r="AZ84"/>
  <c r="AX84"/>
  <c r="AW84"/>
  <c r="AU84"/>
  <c r="AT84"/>
  <c r="AS84"/>
  <c r="BA83"/>
  <c r="AZ83"/>
  <c r="AX83"/>
  <c r="AW83"/>
  <c r="AU83"/>
  <c r="AT83"/>
  <c r="AS83"/>
  <c r="BA82"/>
  <c r="AZ82"/>
  <c r="AX82"/>
  <c r="AW82"/>
  <c r="AU82"/>
  <c r="AT82"/>
  <c r="AS82"/>
  <c r="BA81"/>
  <c r="AZ81"/>
  <c r="AX81"/>
  <c r="AW81"/>
  <c r="AU81"/>
  <c r="AT81"/>
  <c r="AS81"/>
  <c r="BA80"/>
  <c r="AZ80"/>
  <c r="AX80"/>
  <c r="AW80"/>
  <c r="AU80"/>
  <c r="AT80"/>
  <c r="AS80"/>
  <c r="BA79"/>
  <c r="AZ79"/>
  <c r="AX79"/>
  <c r="AW79"/>
  <c r="AU79"/>
  <c r="AT79"/>
  <c r="AS79"/>
  <c r="BA78"/>
  <c r="AZ78"/>
  <c r="AX78"/>
  <c r="AW78"/>
  <c r="AU78"/>
  <c r="AT78"/>
  <c r="AS78"/>
  <c r="BA77"/>
  <c r="AZ77"/>
  <c r="AX77"/>
  <c r="AW77"/>
  <c r="AU77"/>
  <c r="AT77"/>
  <c r="AS77"/>
  <c r="BA76"/>
  <c r="AZ76"/>
  <c r="AX76"/>
  <c r="AW76"/>
  <c r="AU76"/>
  <c r="AT76"/>
  <c r="AS76"/>
  <c r="BA75"/>
  <c r="AZ75"/>
  <c r="AX75"/>
  <c r="AW75"/>
  <c r="AU75"/>
  <c r="AT75"/>
  <c r="AS75"/>
  <c r="BA74"/>
  <c r="AZ74"/>
  <c r="AX74"/>
  <c r="AW74"/>
  <c r="AU74"/>
  <c r="AT74"/>
  <c r="AS74"/>
  <c r="BA73"/>
  <c r="AZ73"/>
  <c r="AX73"/>
  <c r="AW73"/>
  <c r="AU73"/>
  <c r="AT73"/>
  <c r="AS73"/>
  <c r="BA72"/>
  <c r="AZ72"/>
  <c r="AX72"/>
  <c r="AW72"/>
  <c r="AU72"/>
  <c r="AT72"/>
  <c r="AS72"/>
  <c r="BA71"/>
  <c r="AZ71"/>
  <c r="AX71"/>
  <c r="AW71"/>
  <c r="AU71"/>
  <c r="AT71"/>
  <c r="AS71"/>
  <c r="BA70"/>
  <c r="AZ70"/>
  <c r="AX70"/>
  <c r="AW70"/>
  <c r="AU70"/>
  <c r="AT70"/>
  <c r="AS70"/>
  <c r="BA69"/>
  <c r="AZ69"/>
  <c r="AX69"/>
  <c r="AW69"/>
  <c r="AU69"/>
  <c r="AT69"/>
  <c r="AS69"/>
  <c r="BA68"/>
  <c r="AZ68"/>
  <c r="AX68"/>
  <c r="AW68"/>
  <c r="AU68"/>
  <c r="AT68"/>
  <c r="AS68"/>
  <c r="BA67"/>
  <c r="AZ67"/>
  <c r="AX67"/>
  <c r="AW67"/>
  <c r="AU67"/>
  <c r="AT67"/>
  <c r="AS67"/>
  <c r="BA66"/>
  <c r="AZ66"/>
  <c r="AX66"/>
  <c r="AW66"/>
  <c r="AU66"/>
  <c r="AT66"/>
  <c r="AS66"/>
  <c r="BA65"/>
  <c r="AZ65"/>
  <c r="AX65"/>
  <c r="AW65"/>
  <c r="AU65"/>
  <c r="AT65"/>
  <c r="AS65"/>
  <c r="BA64"/>
  <c r="AZ64"/>
  <c r="AX64"/>
  <c r="AW64"/>
  <c r="AU64"/>
  <c r="AT64"/>
  <c r="AS64"/>
  <c r="BA63"/>
  <c r="AZ63"/>
  <c r="AX63"/>
  <c r="AW63"/>
  <c r="AU63"/>
  <c r="AT63"/>
  <c r="AS63"/>
  <c r="BA62"/>
  <c r="AZ62"/>
  <c r="AX62"/>
  <c r="AW62"/>
  <c r="AU62"/>
  <c r="AT62"/>
  <c r="AS62"/>
  <c r="BA61"/>
  <c r="AZ61"/>
  <c r="AX61"/>
  <c r="AW61"/>
  <c r="AU61"/>
  <c r="AT61"/>
  <c r="AS61"/>
  <c r="BA60"/>
  <c r="AZ60"/>
  <c r="AX60"/>
  <c r="AW60"/>
  <c r="AU60"/>
  <c r="AT60"/>
  <c r="AS60"/>
  <c r="BA59"/>
  <c r="AZ59"/>
  <c r="AX59"/>
  <c r="AW59"/>
  <c r="AU59"/>
  <c r="AT59"/>
  <c r="AS59"/>
  <c r="BA58"/>
  <c r="AZ58"/>
  <c r="AX58"/>
  <c r="AW58"/>
  <c r="AU58"/>
  <c r="AT58"/>
  <c r="AS58"/>
  <c r="BA57"/>
  <c r="AZ57"/>
  <c r="AX57"/>
  <c r="AW57"/>
  <c r="AU57"/>
  <c r="AT57"/>
  <c r="AS57"/>
  <c r="BA56"/>
  <c r="AZ56"/>
  <c r="AX56"/>
  <c r="AW56"/>
  <c r="AU56"/>
  <c r="AT56"/>
  <c r="AS56"/>
  <c r="BA55"/>
  <c r="AZ55"/>
  <c r="AX55"/>
  <c r="AW55"/>
  <c r="AU55"/>
  <c r="AT55"/>
  <c r="AS55"/>
  <c r="BA54"/>
  <c r="AZ54"/>
  <c r="AX54"/>
  <c r="AW54"/>
  <c r="AU54"/>
  <c r="AT54"/>
  <c r="AS54"/>
  <c r="BA53"/>
  <c r="AZ53"/>
  <c r="AX53"/>
  <c r="AW53"/>
  <c r="AU53"/>
  <c r="AT53"/>
  <c r="AS53"/>
  <c r="BA52"/>
  <c r="AZ52"/>
  <c r="AX52"/>
  <c r="AW52"/>
  <c r="AU52"/>
  <c r="AT52"/>
  <c r="AS52"/>
  <c r="BA51"/>
  <c r="AZ51"/>
  <c r="AX51"/>
  <c r="AW51"/>
  <c r="AU51"/>
  <c r="AT51"/>
  <c r="AS51"/>
  <c r="BA50"/>
  <c r="AZ50"/>
  <c r="AX50"/>
  <c r="AW50"/>
  <c r="AU50"/>
  <c r="AT50"/>
  <c r="AS50"/>
  <c r="BA49"/>
  <c r="AZ49"/>
  <c r="AX49"/>
  <c r="AW49"/>
  <c r="AU49"/>
  <c r="AT49"/>
  <c r="AS49"/>
  <c r="BA48"/>
  <c r="AZ48"/>
  <c r="AX48"/>
  <c r="AW48"/>
  <c r="AU48"/>
  <c r="AT48"/>
  <c r="AS48"/>
  <c r="BA47"/>
  <c r="AZ47"/>
  <c r="AX47"/>
  <c r="AW47"/>
  <c r="AU47"/>
  <c r="AT47"/>
  <c r="AS47"/>
  <c r="BA46"/>
  <c r="AZ46"/>
  <c r="AX46"/>
  <c r="AW46"/>
  <c r="AU46"/>
  <c r="AT46"/>
  <c r="AS46"/>
  <c r="BA45"/>
  <c r="AZ45"/>
  <c r="AX45"/>
  <c r="AW45"/>
  <c r="AU45"/>
  <c r="AT45"/>
  <c r="AS45"/>
  <c r="BA44"/>
  <c r="AZ44"/>
  <c r="AX44"/>
  <c r="AW44"/>
  <c r="AU44"/>
  <c r="AT44"/>
  <c r="AS44"/>
  <c r="BA43"/>
  <c r="AZ43"/>
  <c r="AX43"/>
  <c r="AW43"/>
  <c r="AU43"/>
  <c r="AT43"/>
  <c r="AS43"/>
  <c r="BA42"/>
  <c r="AZ42"/>
  <c r="AX42"/>
  <c r="AW42"/>
  <c r="AU42"/>
  <c r="AT42"/>
  <c r="AS42"/>
  <c r="BA41"/>
  <c r="AZ41"/>
  <c r="AX41"/>
  <c r="AW41"/>
  <c r="AU41"/>
  <c r="AT41"/>
  <c r="AS41"/>
  <c r="BA40"/>
  <c r="AZ40"/>
  <c r="AX40"/>
  <c r="AW40"/>
  <c r="AU40"/>
  <c r="AT40"/>
  <c r="AS40"/>
  <c r="BA39"/>
  <c r="AZ39"/>
  <c r="AX39"/>
  <c r="AW39"/>
  <c r="AU39"/>
  <c r="AT39"/>
  <c r="AS39"/>
  <c r="BA38"/>
  <c r="AZ38"/>
  <c r="AX38"/>
  <c r="AW38"/>
  <c r="AU38"/>
  <c r="AT38"/>
  <c r="AS38"/>
  <c r="BA37"/>
  <c r="AZ37"/>
  <c r="AX37"/>
  <c r="AW37"/>
  <c r="AU37"/>
  <c r="AT37"/>
  <c r="AS37"/>
  <c r="BA36"/>
  <c r="AZ36"/>
  <c r="AX36"/>
  <c r="AW36"/>
  <c r="AU36"/>
  <c r="AT36"/>
  <c r="AS36"/>
  <c r="BA35"/>
  <c r="AZ35"/>
  <c r="AX35"/>
  <c r="AW35"/>
  <c r="AU35"/>
  <c r="AT35"/>
  <c r="AS35"/>
  <c r="BA34"/>
  <c r="AZ34"/>
  <c r="AX34"/>
  <c r="AW34"/>
  <c r="AU34"/>
  <c r="AT34"/>
  <c r="AS34"/>
  <c r="BA33"/>
  <c r="AZ33"/>
  <c r="AX33"/>
  <c r="AW33"/>
  <c r="AU33"/>
  <c r="AT33"/>
  <c r="AS33"/>
  <c r="BA32"/>
  <c r="AZ32"/>
  <c r="AX32"/>
  <c r="AW32"/>
  <c r="AU32"/>
  <c r="AT32"/>
  <c r="AS32"/>
  <c r="BA31"/>
  <c r="AZ31"/>
  <c r="AX31"/>
  <c r="AW31"/>
  <c r="AU31"/>
  <c r="AT31"/>
  <c r="AS31"/>
  <c r="BA30"/>
  <c r="AZ30"/>
  <c r="AX30"/>
  <c r="AW30"/>
  <c r="AU30"/>
  <c r="AT30"/>
  <c r="AS30"/>
  <c r="BA29"/>
  <c r="AZ29"/>
  <c r="AX29"/>
  <c r="AW29"/>
  <c r="AU29"/>
  <c r="AT29"/>
  <c r="AS29"/>
  <c r="BA28"/>
  <c r="AZ28"/>
  <c r="AX28"/>
  <c r="AW28"/>
  <c r="AU28"/>
  <c r="AT28"/>
  <c r="AS28"/>
  <c r="BA27"/>
  <c r="AZ27"/>
  <c r="AX27"/>
  <c r="AW27"/>
  <c r="AU27"/>
  <c r="AT27"/>
  <c r="AS27"/>
  <c r="BA26"/>
  <c r="AZ26"/>
  <c r="AX26"/>
  <c r="AW26"/>
  <c r="AU26"/>
  <c r="AT26"/>
  <c r="AS26"/>
  <c r="BA25"/>
  <c r="AZ25"/>
  <c r="AX25"/>
  <c r="AW25"/>
  <c r="AU25"/>
  <c r="AT25"/>
  <c r="AS25"/>
  <c r="BA24"/>
  <c r="AZ24"/>
  <c r="AX24"/>
  <c r="AW24"/>
  <c r="AU24"/>
  <c r="AT24"/>
  <c r="AS24"/>
  <c r="BA23"/>
  <c r="AZ23"/>
  <c r="AX23"/>
  <c r="AW23"/>
  <c r="AU23"/>
  <c r="AT23"/>
  <c r="AS23"/>
  <c r="BA22"/>
  <c r="AZ22"/>
  <c r="AX22"/>
  <c r="AW22"/>
  <c r="AU22"/>
  <c r="AT22"/>
  <c r="AS22"/>
  <c r="BA21"/>
  <c r="AZ21"/>
  <c r="AX21"/>
  <c r="AW21"/>
  <c r="AU21"/>
  <c r="AT21"/>
  <c r="AS21"/>
  <c r="BA20"/>
  <c r="AZ20"/>
  <c r="AX20"/>
  <c r="AW20"/>
  <c r="AU20"/>
  <c r="AT20"/>
  <c r="AS20"/>
  <c r="BA19"/>
  <c r="AZ19"/>
  <c r="AX19"/>
  <c r="AW19"/>
  <c r="AU19"/>
  <c r="AT19"/>
  <c r="AS19"/>
  <c r="BA18"/>
  <c r="AZ18"/>
  <c r="AX18"/>
  <c r="AW18"/>
  <c r="AU18"/>
  <c r="AT18"/>
  <c r="AS18"/>
  <c r="BA17"/>
  <c r="AZ17"/>
  <c r="AX17"/>
  <c r="AW17"/>
  <c r="AU17"/>
  <c r="AT17"/>
  <c r="AS17"/>
  <c r="BA16"/>
  <c r="AZ16"/>
  <c r="AX16"/>
  <c r="AW16"/>
  <c r="AU16"/>
  <c r="AT16"/>
  <c r="AS16"/>
  <c r="BA15"/>
  <c r="AZ15"/>
  <c r="AX15"/>
  <c r="AW15"/>
  <c r="AU15"/>
  <c r="AT15"/>
  <c r="AS15"/>
  <c r="BA14"/>
  <c r="AZ14"/>
  <c r="AX14"/>
  <c r="AW14"/>
  <c r="AU14"/>
  <c r="AT14"/>
  <c r="AS14"/>
  <c r="BA13"/>
  <c r="AZ13"/>
  <c r="AX13"/>
  <c r="AW13"/>
  <c r="AU13"/>
  <c r="AT13"/>
  <c r="AS13"/>
  <c r="BA12"/>
  <c r="AZ12"/>
  <c r="AX12"/>
  <c r="AW12"/>
  <c r="AU12"/>
  <c r="AT12"/>
  <c r="AS12"/>
  <c r="BA11"/>
  <c r="AZ11"/>
  <c r="AX11"/>
  <c r="AW11"/>
  <c r="AU11"/>
  <c r="AT11"/>
  <c r="AS11"/>
  <c r="BA10"/>
  <c r="AZ10"/>
  <c r="AX10"/>
  <c r="AW10"/>
  <c r="AU10"/>
  <c r="AT10"/>
  <c r="AS10"/>
  <c r="BA9"/>
  <c r="AZ9"/>
  <c r="AX9"/>
  <c r="AW9"/>
  <c r="AU9"/>
  <c r="AT9"/>
  <c r="AS9"/>
  <c r="BA8"/>
  <c r="AZ8"/>
  <c r="AX8"/>
  <c r="AW8"/>
  <c r="AU8"/>
  <c r="AT8"/>
  <c r="AS8"/>
  <c r="BA7"/>
  <c r="AZ7"/>
  <c r="AX7"/>
  <c r="AW7"/>
  <c r="AU7"/>
  <c r="AT7"/>
  <c r="AS7"/>
  <c r="BA6"/>
  <c r="AZ6"/>
  <c r="AX6"/>
  <c r="AW6"/>
  <c r="AU6"/>
  <c r="AT6"/>
  <c r="AS6"/>
  <c r="BA5"/>
  <c r="AZ5"/>
  <c r="AX5"/>
  <c r="AW5"/>
  <c r="AU5"/>
  <c r="AT5"/>
  <c r="AS5"/>
  <c r="BA4"/>
  <c r="AZ4"/>
  <c r="AX4"/>
  <c r="AW4"/>
  <c r="AU4"/>
  <c r="AT4"/>
  <c r="AS4"/>
  <c r="BA3"/>
  <c r="AZ3"/>
  <c r="AX3"/>
  <c r="AW3"/>
  <c r="AU3"/>
  <c r="AT3"/>
  <c r="AS3"/>
  <c r="BA2"/>
  <c r="AZ2"/>
  <c r="AX2"/>
  <c r="AW2"/>
  <c r="AU2"/>
  <c r="AT2"/>
  <c r="AS2"/>
</calcChain>
</file>

<file path=xl/sharedStrings.xml><?xml version="1.0" encoding="utf-8"?>
<sst xmlns="http://schemas.openxmlformats.org/spreadsheetml/2006/main" count="2589" uniqueCount="947">
  <si>
    <t>Mauricio</t>
  </si>
  <si>
    <t>Parma</t>
  </si>
  <si>
    <t>Mirante</t>
  </si>
  <si>
    <t>Pavarini</t>
  </si>
  <si>
    <t>Russo</t>
  </si>
  <si>
    <t>Dellafiore</t>
  </si>
  <si>
    <t>Hernan Pablo</t>
  </si>
  <si>
    <t>Paci</t>
  </si>
  <si>
    <t>Zaccardo</t>
  </si>
  <si>
    <t>Antonelli</t>
  </si>
  <si>
    <t>Rispoli</t>
  </si>
  <si>
    <t>Gigli</t>
  </si>
  <si>
    <t>Abel</t>
  </si>
  <si>
    <t>Paletta</t>
  </si>
  <si>
    <t>Gabriel</t>
  </si>
  <si>
    <t>Gobbi</t>
  </si>
  <si>
    <t>Morrone</t>
  </si>
  <si>
    <t>Paonessa</t>
  </si>
  <si>
    <t>Borriello</t>
  </si>
  <si>
    <t>Macheda</t>
  </si>
  <si>
    <t>Armero</t>
  </si>
  <si>
    <t>Benatia</t>
  </si>
  <si>
    <t>Mehdi El Moutaqui</t>
  </si>
  <si>
    <t>Sini</t>
  </si>
  <si>
    <t>Giacomazzi</t>
  </si>
  <si>
    <t>Guillermo Suarez</t>
  </si>
  <si>
    <t>Olivera</t>
  </si>
  <si>
    <t>Ruben</t>
  </si>
  <si>
    <t>Loviso</t>
  </si>
  <si>
    <t>Munari</t>
  </si>
  <si>
    <t>Gianni</t>
  </si>
  <si>
    <t>Vives</t>
  </si>
  <si>
    <t>Mesbah</t>
  </si>
  <si>
    <t>Djamel</t>
  </si>
  <si>
    <t>Lepore</t>
  </si>
  <si>
    <t>Tundo</t>
  </si>
  <si>
    <t>Bertolacci</t>
  </si>
  <si>
    <t>Piatti</t>
  </si>
  <si>
    <t>Ignacio</t>
  </si>
  <si>
    <t>Grossmuller</t>
  </si>
  <si>
    <t>Carlos Javier</t>
  </si>
  <si>
    <t>Corvia</t>
  </si>
  <si>
    <t>Chevanton</t>
  </si>
  <si>
    <t>Javier Ernesto</t>
  </si>
  <si>
    <t>Bergougnoux</t>
  </si>
  <si>
    <t>Bryan</t>
  </si>
  <si>
    <t>Milan</t>
  </si>
  <si>
    <t>Abbiati</t>
  </si>
  <si>
    <t>Behrami</t>
  </si>
  <si>
    <t>Valon</t>
  </si>
  <si>
    <t>/</t>
    <phoneticPr fontId="3" type="noConversion"/>
  </si>
  <si>
    <t>/</t>
    <phoneticPr fontId="3" type="noConversion"/>
  </si>
  <si>
    <t>Konko</t>
  </si>
  <si>
    <t>Abdoulay</t>
  </si>
  <si>
    <t>Kucka</t>
  </si>
  <si>
    <t>Juraj</t>
  </si>
  <si>
    <t>/</t>
    <phoneticPr fontId="3" type="noConversion"/>
  </si>
  <si>
    <t>Obi</t>
  </si>
  <si>
    <t>Joel Chukwuna</t>
  </si>
  <si>
    <t>Ranocchia</t>
    <phoneticPr fontId="3" type="noConversion"/>
  </si>
  <si>
    <t>Andrea</t>
    <phoneticPr fontId="3" type="noConversion"/>
  </si>
  <si>
    <t>Nagatomo</t>
    <phoneticPr fontId="3" type="noConversion"/>
  </si>
  <si>
    <t>Yuto</t>
    <phoneticPr fontId="3" type="noConversion"/>
  </si>
  <si>
    <t>/</t>
    <phoneticPr fontId="3" type="noConversion"/>
  </si>
  <si>
    <t>Toni</t>
    <phoneticPr fontId="3" type="noConversion"/>
  </si>
  <si>
    <t>Luca</t>
    <phoneticPr fontId="3" type="noConversion"/>
  </si>
  <si>
    <t>Barzagli</t>
    <phoneticPr fontId="3" type="noConversion"/>
  </si>
  <si>
    <t>Andrea</t>
    <phoneticPr fontId="3" type="noConversion"/>
  </si>
  <si>
    <t>Sorensen</t>
  </si>
  <si>
    <t>Frederik Hillesborg</t>
  </si>
  <si>
    <t>Di Michele</t>
  </si>
  <si>
    <t>/</t>
    <phoneticPr fontId="3" type="noConversion"/>
  </si>
  <si>
    <t>Romo</t>
  </si>
  <si>
    <t>Rafael Enrique PÈrez</t>
  </si>
  <si>
    <t>Coda</t>
  </si>
  <si>
    <t>Domizzi</t>
  </si>
  <si>
    <t>Ferronetti</t>
  </si>
  <si>
    <t>Damiano</t>
  </si>
  <si>
    <t>Zapata</t>
  </si>
  <si>
    <t>Cristian Eduardo Valencia</t>
  </si>
  <si>
    <t>Nef</t>
  </si>
  <si>
    <t>Alain</t>
  </si>
  <si>
    <t>Cuadrado</t>
  </si>
  <si>
    <t>Juan Guillermo Bello</t>
  </si>
  <si>
    <t>Basta</t>
  </si>
  <si>
    <t>Dusan</t>
  </si>
  <si>
    <t>Pinzi</t>
  </si>
  <si>
    <t>Inler</t>
  </si>
  <si>
    <t>Gokan</t>
  </si>
  <si>
    <t>Candreva</t>
  </si>
  <si>
    <t>Isla</t>
  </si>
  <si>
    <t>Mauricio Anibal</t>
  </si>
  <si>
    <t>Asamoah</t>
  </si>
  <si>
    <t>Kwadwo</t>
  </si>
  <si>
    <t>Landgren</t>
  </si>
  <si>
    <t>Andreas</t>
  </si>
  <si>
    <t>Badu</t>
  </si>
  <si>
    <t>Emmanuel Agyemang</t>
  </si>
  <si>
    <t>Sanchez</t>
  </si>
  <si>
    <t>Alexis</t>
  </si>
  <si>
    <t>AbdÏ</t>
  </si>
  <si>
    <t>Almen</t>
  </si>
  <si>
    <t>Corradi</t>
  </si>
  <si>
    <t>Bernardo</t>
  </si>
  <si>
    <t>Di Natale</t>
  </si>
  <si>
    <t>Floro Flores</t>
  </si>
  <si>
    <t>Denis</t>
  </si>
  <si>
    <t>German</t>
  </si>
  <si>
    <t>Karagounis</t>
  </si>
  <si>
    <t>Vasilis</t>
  </si>
  <si>
    <t>Muriel</t>
  </si>
  <si>
    <t>Luis</t>
  </si>
  <si>
    <t>Vydra</t>
  </si>
  <si>
    <t>Matej</t>
  </si>
  <si>
    <t>Alexandre</t>
  </si>
  <si>
    <t>Giacomo</t>
  </si>
  <si>
    <t>Huntelaar</t>
  </si>
  <si>
    <t>Klaas Jan</t>
  </si>
  <si>
    <t>Oduamadi</t>
  </si>
  <si>
    <t>Nnamdi</t>
  </si>
  <si>
    <t>Napoli</t>
  </si>
  <si>
    <t>De Sanctis</t>
  </si>
  <si>
    <t>Morgan</t>
  </si>
  <si>
    <t>Iezzo</t>
  </si>
  <si>
    <t>Gianello</t>
  </si>
  <si>
    <t>Aronica</t>
  </si>
  <si>
    <t>Cannavaro</t>
  </si>
  <si>
    <t>Rullo</t>
  </si>
  <si>
    <t>Erminio</t>
  </si>
  <si>
    <t>Campagnaro</t>
  </si>
  <si>
    <t>Hugo Armando</t>
  </si>
  <si>
    <t>Rene'</t>
    <phoneticPr fontId="3" type="noConversion"/>
  </si>
  <si>
    <t>Perez</t>
  </si>
  <si>
    <t>Fernando Aguado Diego</t>
  </si>
  <si>
    <t>Busce'</t>
    <phoneticPr fontId="3" type="noConversion"/>
  </si>
  <si>
    <t>Radovanovic</t>
  </si>
  <si>
    <t>/</t>
    <phoneticPr fontId="3" type="noConversion"/>
  </si>
  <si>
    <t>/</t>
    <phoneticPr fontId="3" type="noConversion"/>
  </si>
  <si>
    <t>/</t>
    <phoneticPr fontId="3" type="noConversion"/>
  </si>
  <si>
    <t>/</t>
    <phoneticPr fontId="3" type="noConversion"/>
  </si>
  <si>
    <t>/</t>
    <phoneticPr fontId="3" type="noConversion"/>
  </si>
  <si>
    <t>Javier Matias</t>
  </si>
  <si>
    <t>Kasami</t>
  </si>
  <si>
    <t>Pajtim</t>
  </si>
  <si>
    <t>Miccoli</t>
  </si>
  <si>
    <t>Fabrizio</t>
  </si>
  <si>
    <t>Budan</t>
  </si>
  <si>
    <t>Igor</t>
  </si>
  <si>
    <t>Maccarone</t>
  </si>
  <si>
    <t>Hernandez</t>
  </si>
  <si>
    <t>Abel Mathias Platero</t>
  </si>
  <si>
    <t>Cristofari</t>
  </si>
  <si>
    <t>Pinilla</t>
  </si>
  <si>
    <t>Stankovic</t>
  </si>
  <si>
    <t>Dejan</t>
  </si>
  <si>
    <t>Mariga</t>
  </si>
  <si>
    <t>Mc Donald</t>
  </si>
  <si>
    <t>Muntari</t>
  </si>
  <si>
    <t>Sulley</t>
  </si>
  <si>
    <t>Motta</t>
  </si>
  <si>
    <t>Thiago</t>
  </si>
  <si>
    <t>Sneijder</t>
  </si>
  <si>
    <t>Wesley</t>
  </si>
  <si>
    <t>Coutinho</t>
  </si>
  <si>
    <t>Philippe</t>
  </si>
  <si>
    <t>Javier Adelmar</t>
  </si>
  <si>
    <t>Pandev</t>
  </si>
  <si>
    <t>Goran</t>
  </si>
  <si>
    <t>Biabiany</t>
  </si>
  <si>
    <t>Jonathan Ludovic</t>
  </si>
  <si>
    <t>Milito</t>
  </si>
  <si>
    <t>Eto'o</t>
  </si>
  <si>
    <t>Samuel Fils</t>
  </si>
  <si>
    <t>Juventus</t>
  </si>
  <si>
    <t>Buffon</t>
  </si>
  <si>
    <t>Gianluigi</t>
  </si>
  <si>
    <t>Storari</t>
  </si>
  <si>
    <t>Manninger</t>
  </si>
  <si>
    <t>Alexander</t>
  </si>
  <si>
    <t>Pinsoglio</t>
  </si>
  <si>
    <t>Carlo</t>
  </si>
  <si>
    <t>Chiellini</t>
  </si>
  <si>
    <t>Blerim</t>
  </si>
  <si>
    <t>Valiani</t>
  </si>
  <si>
    <t>Galloppa</t>
  </si>
  <si>
    <t>Giovinco</t>
  </si>
  <si>
    <t>Dzemaili</t>
  </si>
  <si>
    <t>/</t>
    <phoneticPr fontId="3" type="noConversion"/>
  </si>
  <si>
    <t>/</t>
    <phoneticPr fontId="3" type="noConversion"/>
  </si>
  <si>
    <t>Lodi</t>
  </si>
  <si>
    <t>/</t>
    <phoneticPr fontId="3" type="noConversion"/>
  </si>
  <si>
    <t>Bergessio</t>
  </si>
  <si>
    <t>Gonzalo RubÈn</t>
  </si>
  <si>
    <t>Benalouane</t>
  </si>
  <si>
    <t>Yohan</t>
  </si>
  <si>
    <t>Jimenez</t>
  </si>
  <si>
    <t>Luis Antonio Garces</t>
  </si>
  <si>
    <t>Rosina</t>
  </si>
  <si>
    <t>/</t>
    <phoneticPr fontId="3" type="noConversion"/>
  </si>
  <si>
    <t>Fernandes</t>
  </si>
  <si>
    <t>Gelson</t>
  </si>
  <si>
    <t>Constant</t>
  </si>
  <si>
    <t>Kevin</t>
  </si>
  <si>
    <t>/</t>
    <phoneticPr fontId="3" type="noConversion"/>
  </si>
  <si>
    <t>/</t>
    <phoneticPr fontId="3" type="noConversion"/>
  </si>
  <si>
    <t>Pulzetti</t>
    <phoneticPr fontId="3" type="noConversion"/>
  </si>
  <si>
    <t>Nico</t>
    <phoneticPr fontId="3" type="noConversion"/>
  </si>
  <si>
    <t>Camporese</t>
  </si>
  <si>
    <t>/</t>
    <phoneticPr fontId="3" type="noConversion"/>
  </si>
  <si>
    <t>Silveira do Santos</t>
  </si>
  <si>
    <t>Cicinho</t>
  </si>
  <si>
    <t>De Cesare Cicero Joao</t>
  </si>
  <si>
    <t>Antunes</t>
  </si>
  <si>
    <t>Vitorino Gabriel Pacheco</t>
  </si>
  <si>
    <t>Tommaso</t>
  </si>
  <si>
    <t>Bizzarri</t>
  </si>
  <si>
    <t>Albano Benjamin</t>
  </si>
  <si>
    <t>Muslera</t>
  </si>
  <si>
    <t>Nestor Fernando Fernando</t>
  </si>
  <si>
    <t>Biava</t>
  </si>
  <si>
    <t>Cribari</t>
  </si>
  <si>
    <t>Emilson Sanchez</t>
  </si>
  <si>
    <t>DiakitË</t>
  </si>
  <si>
    <t>Modibo</t>
  </si>
  <si>
    <t>Scaloni</t>
  </si>
  <si>
    <t>Lionel Sebastien</t>
  </si>
  <si>
    <t>Radu</t>
  </si>
  <si>
    <t>Stefan Daniel</t>
  </si>
  <si>
    <t>Lichtsteiner</t>
  </si>
  <si>
    <t>Stendardo</t>
  </si>
  <si>
    <t>Guglielmo</t>
  </si>
  <si>
    <t>Dias</t>
  </si>
  <si>
    <t>AndrÈ</t>
  </si>
  <si>
    <t>Riise</t>
  </si>
  <si>
    <t>John Arne</t>
  </si>
  <si>
    <t>Rosi</t>
  </si>
  <si>
    <t>Aleandro</t>
  </si>
  <si>
    <t>Burdisso Jr.</t>
  </si>
  <si>
    <t>Guillermo</t>
  </si>
  <si>
    <t>Brighi</t>
  </si>
  <si>
    <t>De Rossi</t>
  </si>
  <si>
    <t>Perrotta</t>
  </si>
  <si>
    <t>Pizarro</t>
  </si>
  <si>
    <t>David Marcelo Cortez</t>
  </si>
  <si>
    <t>Simplicio</t>
  </si>
  <si>
    <t>Fabio Henrique</t>
  </si>
  <si>
    <t>Rodrigo Ferrante</t>
  </si>
  <si>
    <t>Greco</t>
  </si>
  <si>
    <t>Faty</t>
  </si>
  <si>
    <t>Ricardo</t>
  </si>
  <si>
    <t>Barusso</t>
  </si>
  <si>
    <t>Apimah</t>
  </si>
  <si>
    <t>Pit</t>
  </si>
  <si>
    <t>Menez</t>
  </si>
  <si>
    <t>Jeremy</t>
  </si>
  <si>
    <t>Okaka</t>
  </si>
  <si>
    <t>Stefano Chuka</t>
  </si>
  <si>
    <t>Totti</t>
  </si>
  <si>
    <t>Vucinic</t>
  </si>
  <si>
    <t>Baptista</t>
  </si>
  <si>
    <t>Cesar Clemente Julio</t>
  </si>
  <si>
    <t>Sampdoria</t>
  </si>
  <si>
    <t>Curci</t>
  </si>
  <si>
    <t>Guardalben</t>
  </si>
  <si>
    <t>Fiorillo</t>
  </si>
  <si>
    <t>Da Costa</t>
  </si>
  <si>
    <t>Junior Angelo Ismael</t>
  </si>
  <si>
    <t>Accardi</t>
  </si>
  <si>
    <t>Pietro</t>
  </si>
  <si>
    <t>Gastaldello</t>
  </si>
  <si>
    <t>Lucchini</t>
  </si>
  <si>
    <t>Zauri</t>
  </si>
  <si>
    <t>Ziegler</t>
  </si>
  <si>
    <t>Reto</t>
  </si>
  <si>
    <t>Ferrario</t>
  </si>
  <si>
    <t>Fabiano</t>
  </si>
  <si>
    <t>Medina da Silva</t>
  </si>
  <si>
    <t>Mazzotta</t>
  </si>
  <si>
    <t>Reginiussen</t>
  </si>
  <si>
    <t>Tore</t>
  </si>
  <si>
    <t>Gustavo</t>
  </si>
  <si>
    <t>Giulio</t>
  </si>
  <si>
    <t>Roberto</t>
  </si>
  <si>
    <t>Marcolini</t>
  </si>
  <si>
    <t>Bentivoglio</t>
  </si>
  <si>
    <t>Bogliacino</t>
  </si>
  <si>
    <t>Mariano</t>
  </si>
  <si>
    <t>Memushaj</t>
  </si>
  <si>
    <t>Ledian</t>
  </si>
  <si>
    <t>Pellissier</t>
  </si>
  <si>
    <t>Sergio</t>
  </si>
  <si>
    <t>Moscardelli</t>
  </si>
  <si>
    <t>Granoche</t>
  </si>
  <si>
    <t>Pablo Mariano Louro</t>
  </si>
  <si>
    <t>De Paula</t>
  </si>
  <si>
    <t>Marcos Ariel</t>
  </si>
  <si>
    <t>Thereau</t>
  </si>
  <si>
    <t>Cyril</t>
  </si>
  <si>
    <t>Fiorentina</t>
  </si>
  <si>
    <t>Sebastien</t>
  </si>
  <si>
    <t>Avramov</t>
  </si>
  <si>
    <t>Vlada</t>
  </si>
  <si>
    <t>Seculin</t>
  </si>
  <si>
    <t>Boruc</t>
  </si>
  <si>
    <t>Artur</t>
  </si>
  <si>
    <t>Comotto</t>
  </si>
  <si>
    <t>Felipe</t>
  </si>
  <si>
    <t>da Silva Dias Dal Bello</t>
  </si>
  <si>
    <t>Gamberini</t>
  </si>
  <si>
    <t>Natali</t>
  </si>
  <si>
    <t>Cesare</t>
  </si>
  <si>
    <t>Pasqual</t>
  </si>
  <si>
    <t>Manuel</t>
  </si>
  <si>
    <t>Kakha</t>
  </si>
  <si>
    <t>Nesta</t>
  </si>
  <si>
    <t>Zambrotta</t>
  </si>
  <si>
    <t>Amelia</t>
  </si>
  <si>
    <t>Roma</t>
  </si>
  <si>
    <t>Flavio</t>
  </si>
  <si>
    <t>Bonera</t>
  </si>
  <si>
    <t>Kaladze</t>
  </si>
  <si>
    <t>Volta</t>
  </si>
  <si>
    <t>Cacciatore</t>
  </si>
  <si>
    <t>Rossini</t>
  </si>
  <si>
    <t>Dessena</t>
  </si>
  <si>
    <t>Palombo</t>
  </si>
  <si>
    <t>Sammarco</t>
  </si>
  <si>
    <t>Semioli</t>
  </si>
  <si>
    <t>Padalino</t>
  </si>
  <si>
    <t>Mannini</t>
  </si>
  <si>
    <t>Tissone</t>
  </si>
  <si>
    <t>Fernando Damian</t>
  </si>
  <si>
    <t>Guberti</t>
  </si>
  <si>
    <t>Poli</t>
  </si>
  <si>
    <t>Koman</t>
  </si>
  <si>
    <t>Vladimir</t>
  </si>
  <si>
    <t>Pazzini</t>
  </si>
  <si>
    <t>Pozzi</t>
  </si>
  <si>
    <t>Marilungo</t>
  </si>
  <si>
    <t>Guido</t>
  </si>
  <si>
    <t>Udinese</t>
  </si>
  <si>
    <t>Handanovic</t>
  </si>
  <si>
    <t>Samir</t>
  </si>
  <si>
    <t>Belardi</t>
  </si>
  <si>
    <t>Clarence</t>
  </si>
  <si>
    <t>Flamini</t>
  </si>
  <si>
    <t>Mathieu</t>
  </si>
  <si>
    <t>Boateng</t>
  </si>
  <si>
    <t>Kevin - Prince</t>
  </si>
  <si>
    <t>Inzaghi</t>
  </si>
  <si>
    <t>Pato</t>
  </si>
  <si>
    <t>Ranocchia</t>
  </si>
  <si>
    <t>Fatic</t>
  </si>
  <si>
    <t>Tomovic</t>
  </si>
  <si>
    <t>Nenad</t>
  </si>
  <si>
    <t>Moretti</t>
  </si>
  <si>
    <t>Angelo</t>
  </si>
  <si>
    <t>De Oliveira Diego</t>
  </si>
  <si>
    <t>Chico</t>
  </si>
  <si>
    <t>Rafinha</t>
  </si>
  <si>
    <t>Marcio Rafael Ferreira De Souza</t>
  </si>
  <si>
    <t>Kharja</t>
  </si>
  <si>
    <t>Houssine</t>
  </si>
  <si>
    <t>Mesto</t>
  </si>
  <si>
    <t>Giandomenico</t>
  </si>
  <si>
    <t>Milanetto</t>
  </si>
  <si>
    <t>Jankovic</t>
  </si>
  <si>
    <t>Bosko</t>
  </si>
  <si>
    <t>Zuculini</t>
  </si>
  <si>
    <t>Veloso</t>
  </si>
  <si>
    <t>Santacroce</t>
  </si>
  <si>
    <t>Grava</t>
  </si>
  <si>
    <t>Rinaudo</t>
  </si>
  <si>
    <t>Leandro</t>
  </si>
  <si>
    <t>Vitale</t>
  </si>
  <si>
    <t>Blasi</t>
  </si>
  <si>
    <t>Manuele</t>
  </si>
  <si>
    <t>Dalla Bona</t>
  </si>
  <si>
    <t>Samuele</t>
  </si>
  <si>
    <t>Pazienza</t>
  </si>
  <si>
    <t>Hamsik</t>
  </si>
  <si>
    <t>Gargano</t>
  </si>
  <si>
    <t>Walter Alejandro Guevara</t>
  </si>
  <si>
    <t>Maggio</t>
  </si>
  <si>
    <t>Maiello</t>
  </si>
  <si>
    <t>Zuniga</t>
  </si>
  <si>
    <t>Juan Camilo</t>
  </si>
  <si>
    <t>Dossena</t>
  </si>
  <si>
    <t>Lucarelli</t>
  </si>
  <si>
    <t>Bucchi</t>
  </si>
  <si>
    <t>Pia</t>
  </si>
  <si>
    <t>Inacio</t>
  </si>
  <si>
    <t>Cavani</t>
  </si>
  <si>
    <t>Edison</t>
  </si>
  <si>
    <t>Lavezzi</t>
  </si>
  <si>
    <t>Palermo</t>
  </si>
  <si>
    <t>Benussi</t>
  </si>
  <si>
    <t>Rubinho</t>
  </si>
  <si>
    <t>Rubens Fernando Moedim</t>
  </si>
  <si>
    <t>Sirigu</t>
  </si>
  <si>
    <t>Brichetto</t>
  </si>
  <si>
    <t>Balzaretti</t>
  </si>
  <si>
    <t>Bovo</t>
  </si>
  <si>
    <t>Cassani</t>
  </si>
  <si>
    <t>Darmian</t>
  </si>
  <si>
    <t>Goian</t>
  </si>
  <si>
    <t>Dorin Nicolae</t>
  </si>
  <si>
    <t>Munoz</t>
  </si>
  <si>
    <t>Glik</t>
  </si>
  <si>
    <t>Kamil</t>
  </si>
  <si>
    <t>Garcia</t>
  </si>
  <si>
    <t>Santiago</t>
  </si>
  <si>
    <t>Liverani</t>
  </si>
  <si>
    <t>Migliaccio</t>
  </si>
  <si>
    <t>Nocerino</t>
  </si>
  <si>
    <t>Pastore</t>
  </si>
  <si>
    <t>Cambiasso</t>
  </si>
  <si>
    <t>Esteban Matias Delau</t>
  </si>
  <si>
    <t>Nainggolan</t>
  </si>
  <si>
    <t>Radja</t>
  </si>
  <si>
    <t>Cossu</t>
  </si>
  <si>
    <t>Di Laura</t>
  </si>
  <si>
    <t>Verachi</t>
  </si>
  <si>
    <t>Enrico</t>
  </si>
  <si>
    <t>Laner</t>
  </si>
  <si>
    <t>Simon</t>
  </si>
  <si>
    <t>Jeda</t>
  </si>
  <si>
    <t>Jedaias Capucho Neves</t>
  </si>
  <si>
    <t>Acquafresca</t>
  </si>
  <si>
    <t>Matri</t>
  </si>
  <si>
    <t>Ragatzu</t>
  </si>
  <si>
    <t>Anderson Miguel da Silva</t>
  </si>
  <si>
    <t>Gallon</t>
  </si>
  <si>
    <t>Mattia</t>
  </si>
  <si>
    <t>Catania</t>
  </si>
  <si>
    <t>Giampaolo</t>
  </si>
  <si>
    <t>Campagnolo</t>
  </si>
  <si>
    <t>Andujar</t>
  </si>
  <si>
    <t>Mariano Gonzalo</t>
  </si>
  <si>
    <t>Kosicki</t>
  </si>
  <si>
    <t>Tomas</t>
  </si>
  <si>
    <t>Marchese</t>
  </si>
  <si>
    <t>Giovanni</t>
  </si>
  <si>
    <t>Terlizzi</t>
  </si>
  <si>
    <t>Christian</t>
  </si>
  <si>
    <t>Capuano</t>
  </si>
  <si>
    <t>Ciro</t>
  </si>
  <si>
    <t>Potenza</t>
  </si>
  <si>
    <t>Bellusci</t>
  </si>
  <si>
    <t>Pablo Sebasti‡n</t>
  </si>
  <si>
    <t>Silvestre</t>
  </si>
  <si>
    <t>Giorgio</t>
  </si>
  <si>
    <t>Grosso</t>
  </si>
  <si>
    <t>Zebina</t>
  </si>
  <si>
    <t>Jonathan</t>
  </si>
  <si>
    <t>Bonucci</t>
  </si>
  <si>
    <t>Marques</t>
  </si>
  <si>
    <t>JosÈ Fernando</t>
  </si>
  <si>
    <t>Bojinov</t>
  </si>
  <si>
    <t>Valeri</t>
  </si>
  <si>
    <t>Crespo</t>
  </si>
  <si>
    <t>Hernan</t>
  </si>
  <si>
    <t>Paloschi</t>
  </si>
  <si>
    <t>Pasi</t>
  </si>
  <si>
    <t>Doni</t>
  </si>
  <si>
    <t>Alexander Donieber Marangon</t>
  </si>
  <si>
    <t>Lobont</t>
  </si>
  <si>
    <t>Bogdan</t>
  </si>
  <si>
    <t>Julio Sergio</t>
  </si>
  <si>
    <t>Bertagnoli</t>
  </si>
  <si>
    <t>Cassetti</t>
  </si>
  <si>
    <t>Mexes</t>
  </si>
  <si>
    <t>Castellini</t>
  </si>
  <si>
    <t>Juan</t>
  </si>
  <si>
    <t>Lanzafame</t>
  </si>
  <si>
    <t>Krasic</t>
  </si>
  <si>
    <t>Milos</t>
  </si>
  <si>
    <t>Amauri</t>
  </si>
  <si>
    <t>Carvalho de Oliveira</t>
  </si>
  <si>
    <t>Del Piero</t>
  </si>
  <si>
    <t>Iaquinta</t>
  </si>
  <si>
    <t>Vincenzo</t>
  </si>
  <si>
    <t>Quagliarella</t>
  </si>
  <si>
    <t>David</t>
  </si>
  <si>
    <t>Lazio</t>
  </si>
  <si>
    <t>Berni</t>
  </si>
  <si>
    <t>Maximiliano</t>
  </si>
  <si>
    <t>Cusaro</t>
  </si>
  <si>
    <t>Nagatomo</t>
  </si>
  <si>
    <t>Yuto</t>
  </si>
  <si>
    <t>Vesi</t>
  </si>
  <si>
    <t>Petras</t>
  </si>
  <si>
    <t>Martin</t>
  </si>
  <si>
    <t>Von Bergen</t>
  </si>
  <si>
    <t>Steve</t>
  </si>
  <si>
    <t>Colucci</t>
  </si>
  <si>
    <t>Piangerelli</t>
  </si>
  <si>
    <t>Luigi</t>
  </si>
  <si>
    <t>Caserta</t>
  </si>
  <si>
    <t>Ceccarelli</t>
  </si>
  <si>
    <t>De Feudis</t>
  </si>
  <si>
    <t>Appiah</t>
  </si>
  <si>
    <t>Stephan</t>
  </si>
  <si>
    <t>Meza Colli</t>
  </si>
  <si>
    <t>Derlis David</t>
  </si>
  <si>
    <t>Turchetta</t>
  </si>
  <si>
    <t>Garrido</t>
  </si>
  <si>
    <t>Javier</t>
  </si>
  <si>
    <t>Cavanda</t>
  </si>
  <si>
    <t>Luis Pedro</t>
  </si>
  <si>
    <t>Bonetto</t>
  </si>
  <si>
    <t>Bresciano</t>
  </si>
  <si>
    <t>Mark</t>
  </si>
  <si>
    <t>Brocchi</t>
  </si>
  <si>
    <t>Firmani</t>
  </si>
  <si>
    <t>Cristian Daniel</t>
  </si>
  <si>
    <t>Manfredini</t>
  </si>
  <si>
    <t>Sisostri Christian</t>
  </si>
  <si>
    <t>Mauri</t>
  </si>
  <si>
    <t>Foggia</t>
  </si>
  <si>
    <t>Pasquale</t>
  </si>
  <si>
    <t>Meghni</t>
  </si>
  <si>
    <t>Mourad</t>
  </si>
  <si>
    <t>Matuzalem</t>
  </si>
  <si>
    <t>Francelino</t>
  </si>
  <si>
    <t>Gonzalez</t>
  </si>
  <si>
    <t>Alvaro</t>
  </si>
  <si>
    <t>Hernanes</t>
  </si>
  <si>
    <t>Anderson de Carvalho Andrade Lima</t>
  </si>
  <si>
    <t>Rocchi</t>
  </si>
  <si>
    <t>Floccari</t>
  </si>
  <si>
    <t>Del Nero</t>
  </si>
  <si>
    <t>Zarate</t>
  </si>
  <si>
    <t>Kozak</t>
  </si>
  <si>
    <t>Libor</t>
  </si>
  <si>
    <t>Gonzalo Mastropiero</t>
  </si>
  <si>
    <t>Lecce</t>
  </si>
  <si>
    <t>Rosati</t>
  </si>
  <si>
    <t>Gragnaniello</t>
  </si>
  <si>
    <t>Petrachi</t>
  </si>
  <si>
    <t>Bibba</t>
  </si>
  <si>
    <t>Benassi</t>
  </si>
  <si>
    <t>Massimiliano</t>
  </si>
  <si>
    <t>Diamoutene</t>
  </si>
  <si>
    <t>Souleymane</t>
  </si>
  <si>
    <t>Giuliatto</t>
  </si>
  <si>
    <t>Brivio</t>
  </si>
  <si>
    <t>Siqueira De Oliveira</t>
  </si>
  <si>
    <t>Rigoni</t>
  </si>
  <si>
    <t>Guana</t>
  </si>
  <si>
    <t>Nicola</t>
  </si>
  <si>
    <t>Salvatore</t>
  </si>
  <si>
    <t>Almiron</t>
  </si>
  <si>
    <t>Sergio Bernardo</t>
  </si>
  <si>
    <t>C</t>
  </si>
  <si>
    <t>Alvarez</t>
  </si>
  <si>
    <t>Edgar</t>
  </si>
  <si>
    <t>Donati</t>
  </si>
  <si>
    <t>Massimo</t>
  </si>
  <si>
    <t>Gazzi</t>
  </si>
  <si>
    <t>Alessandro</t>
  </si>
  <si>
    <t>Pulzetti</t>
  </si>
  <si>
    <t>Nico</t>
  </si>
  <si>
    <t>D'Alessandro</t>
  </si>
  <si>
    <t>Romero</t>
  </si>
  <si>
    <t>Gomez Jaime</t>
  </si>
  <si>
    <t>Rivas</t>
  </si>
  <si>
    <t>Emanuel Benito</t>
  </si>
  <si>
    <t>Langella</t>
  </si>
  <si>
    <t>Antonio</t>
  </si>
  <si>
    <t>Barreto</t>
  </si>
  <si>
    <t>Paulo Vitor de Souza</t>
  </si>
  <si>
    <t>Kutuzov</t>
  </si>
  <si>
    <t>Vitali</t>
  </si>
  <si>
    <t>Castillo</t>
  </si>
  <si>
    <t>Jose Ignacio</t>
  </si>
  <si>
    <t>Ghezzal</t>
  </si>
  <si>
    <t>Abdel Kader</t>
  </si>
  <si>
    <t>Bologna</t>
  </si>
  <si>
    <t>Franco</t>
  </si>
  <si>
    <t>Lupatelli</t>
  </si>
  <si>
    <t>Cristian</t>
  </si>
  <si>
    <t>Viviano</t>
  </si>
  <si>
    <t>Kroldrup</t>
  </si>
  <si>
    <t>Per Billeskov</t>
  </si>
  <si>
    <t>De Silvestri</t>
  </si>
  <si>
    <t>Masi</t>
  </si>
  <si>
    <t>D'Agostino</t>
  </si>
  <si>
    <t>Jankulovski</t>
  </si>
  <si>
    <t>Marek</t>
  </si>
  <si>
    <t>Oddo</t>
  </si>
  <si>
    <t>Papastathopoulos</t>
  </si>
  <si>
    <t>Sokratis</t>
  </si>
  <si>
    <t>Yepes</t>
  </si>
  <si>
    <t>Onyewu</t>
  </si>
  <si>
    <t>Oguchi</t>
  </si>
  <si>
    <t>Thiago Silva</t>
  </si>
  <si>
    <t>Emiliano da Silva</t>
  </si>
  <si>
    <t>De Vito</t>
  </si>
  <si>
    <t>Daminuta</t>
  </si>
  <si>
    <t>Antonini</t>
  </si>
  <si>
    <t>Abate</t>
  </si>
  <si>
    <t>Ignazio</t>
  </si>
  <si>
    <t>Ambrosini</t>
  </si>
  <si>
    <t>Gattuso</t>
  </si>
  <si>
    <t>Gennaro Ivan</t>
  </si>
  <si>
    <t>Pirlo</t>
  </si>
  <si>
    <t>Seedorf</t>
  </si>
  <si>
    <t>Jovetic</t>
  </si>
  <si>
    <t>Stevan</t>
  </si>
  <si>
    <t>Cerci</t>
  </si>
  <si>
    <t>Alessio</t>
  </si>
  <si>
    <t>Gilardino</t>
  </si>
  <si>
    <t>Alberto</t>
  </si>
  <si>
    <t>Mutu</t>
  </si>
  <si>
    <t>Papa Waigo</t>
  </si>
  <si>
    <t>N'Diaye</t>
  </si>
  <si>
    <t>Babacar</t>
  </si>
  <si>
    <t>Khouma</t>
  </si>
  <si>
    <t>Genoa</t>
  </si>
  <si>
    <t>Scarpi</t>
  </si>
  <si>
    <t>Perin</t>
  </si>
  <si>
    <t>Eduardo</t>
  </si>
  <si>
    <t>Carvalho</t>
  </si>
  <si>
    <t>Dainelli</t>
  </si>
  <si>
    <t>Criscito</t>
  </si>
  <si>
    <t>Domenico</t>
  </si>
  <si>
    <t>Bocchetti</t>
  </si>
  <si>
    <t>Budel</t>
  </si>
  <si>
    <t>Cordova</t>
  </si>
  <si>
    <t>Nicolas Andres</t>
  </si>
  <si>
    <t>Diamanti</t>
  </si>
  <si>
    <t>Zambelli</t>
  </si>
  <si>
    <t>Baiocco</t>
  </si>
  <si>
    <t>Vass</t>
  </si>
  <si>
    <t>Adam</t>
  </si>
  <si>
    <t>Scaglia</t>
  </si>
  <si>
    <t>Luigi Alberto</t>
  </si>
  <si>
    <t>El Kaddouri</t>
  </si>
  <si>
    <t>Omar</t>
  </si>
  <si>
    <t>Hetemaj</t>
  </si>
  <si>
    <t>Perparim</t>
  </si>
  <si>
    <t>Gorzegno</t>
  </si>
  <si>
    <t>Kone</t>
  </si>
  <si>
    <t>Panagiotis</t>
  </si>
  <si>
    <t>Caracciolo</t>
  </si>
  <si>
    <t>Possanzini</t>
  </si>
  <si>
    <t>Eder</t>
  </si>
  <si>
    <t>Miguel</t>
  </si>
  <si>
    <t>Palladino</t>
  </si>
  <si>
    <t>Raffaele</t>
  </si>
  <si>
    <t>Palacio</t>
  </si>
  <si>
    <t>Rodrigo Sebastian</t>
  </si>
  <si>
    <t>Modesto</t>
  </si>
  <si>
    <t>Sculli</t>
  </si>
  <si>
    <t>Toni</t>
  </si>
  <si>
    <t>Zigoni</t>
  </si>
  <si>
    <t>Gianmarco</t>
  </si>
  <si>
    <t>Boakye</t>
  </si>
  <si>
    <t>Richmond Yiadom</t>
  </si>
  <si>
    <t>Rudolf</t>
  </si>
  <si>
    <t>Gergely</t>
  </si>
  <si>
    <t>Destro</t>
  </si>
  <si>
    <t>Inter</t>
  </si>
  <si>
    <t>Castellazzi</t>
  </si>
  <si>
    <t>Julio Cesar</t>
  </si>
  <si>
    <t>Soares Espindola</t>
  </si>
  <si>
    <t>Orlandoni</t>
  </si>
  <si>
    <t>Paolo</t>
  </si>
  <si>
    <t>Burdisso</t>
  </si>
  <si>
    <t>Nicolas Andreas</t>
  </si>
  <si>
    <t>Chivu</t>
  </si>
  <si>
    <t>Cordoba</t>
  </si>
  <si>
    <t>Ivan Ramiro</t>
  </si>
  <si>
    <t>Materazzi</t>
  </si>
  <si>
    <t>Samuel</t>
  </si>
  <si>
    <t>Walter Adrian</t>
  </si>
  <si>
    <t>Maicon</t>
  </si>
  <si>
    <t>Douglas Sisenando</t>
  </si>
  <si>
    <t>Lucio</t>
  </si>
  <si>
    <t>Lucimar da Silva Ferreira</t>
  </si>
  <si>
    <t>Pinardi</t>
  </si>
  <si>
    <t>Alex</t>
  </si>
  <si>
    <t>Lazzari</t>
  </si>
  <si>
    <t>Bruno</t>
  </si>
  <si>
    <t>Perico</t>
  </si>
  <si>
    <t>Gabriele</t>
  </si>
  <si>
    <t>Biondini</t>
  </si>
  <si>
    <t>Conti</t>
  </si>
  <si>
    <t>Perse totali a 0 gol</t>
  </si>
  <si>
    <t>Perse in casa a 0 gol</t>
  </si>
  <si>
    <t>Perse in trasferta a 0 gol</t>
  </si>
  <si>
    <t>N. gare giocate</t>
  </si>
  <si>
    <t>N. gare con voto positivo</t>
  </si>
  <si>
    <t>Media Voto Totale</t>
  </si>
  <si>
    <t>N. gare giocate in casa</t>
  </si>
  <si>
    <t>Media Voto in casa</t>
  </si>
  <si>
    <t>N. gare giocate in trasferta</t>
  </si>
  <si>
    <t>Media Voto in trasferta</t>
  </si>
  <si>
    <t>/</t>
  </si>
  <si>
    <t>Ramirez</t>
  </si>
  <si>
    <t>Gaston</t>
  </si>
  <si>
    <t>/</t>
    <phoneticPr fontId="3" type="noConversion"/>
  </si>
  <si>
    <t>/</t>
    <phoneticPr fontId="3" type="noConversion"/>
  </si>
  <si>
    <t>/</t>
    <phoneticPr fontId="3" type="noConversion"/>
  </si>
  <si>
    <t>/</t>
    <phoneticPr fontId="3" type="noConversion"/>
  </si>
  <si>
    <t>/</t>
    <phoneticPr fontId="3" type="noConversion"/>
  </si>
  <si>
    <t>/</t>
    <phoneticPr fontId="3" type="noConversion"/>
  </si>
  <si>
    <t>Matias</t>
  </si>
  <si>
    <t>Augustyn</t>
  </si>
  <si>
    <t>Blazej</t>
  </si>
  <si>
    <t>Spolli</t>
  </si>
  <si>
    <t>Nicol‡s Federico</t>
  </si>
  <si>
    <t>Toppan</t>
  </si>
  <si>
    <t>Leonardo</t>
  </si>
  <si>
    <t>Grygera</t>
  </si>
  <si>
    <t>Zdenek</t>
  </si>
  <si>
    <t>De Ceglie</t>
  </si>
  <si>
    <t>Aquilani</t>
  </si>
  <si>
    <t>Camoranesi</t>
  </si>
  <si>
    <t>Mauro German Serra</t>
  </si>
  <si>
    <t>Marchisio</t>
  </si>
  <si>
    <t>Claudio</t>
  </si>
  <si>
    <t>Salihamidzic</t>
  </si>
  <si>
    <t>Hasan</t>
  </si>
  <si>
    <t>Sissoko</t>
  </si>
  <si>
    <t>Mohamed Lamine</t>
  </si>
  <si>
    <t>Melo</t>
  </si>
  <si>
    <t>Giandonato</t>
  </si>
  <si>
    <t>Jorge</t>
  </si>
  <si>
    <t>Pablo CÈsar</t>
  </si>
  <si>
    <t>Martinho</t>
  </si>
  <si>
    <t>Raphael</t>
  </si>
  <si>
    <t>Gomez</t>
  </si>
  <si>
    <t>Alejandro</t>
  </si>
  <si>
    <t>Pesce</t>
  </si>
  <si>
    <t>Carboni</t>
  </si>
  <si>
    <t>Ezequiel</t>
  </si>
  <si>
    <t>Mascara</t>
  </si>
  <si>
    <t>Morimoto</t>
  </si>
  <si>
    <t>Takayuki</t>
  </si>
  <si>
    <t>Plasmati</t>
  </si>
  <si>
    <t>Gianvito</t>
  </si>
  <si>
    <t>Antenucci</t>
  </si>
  <si>
    <t>Mirko</t>
  </si>
  <si>
    <t>Maxi Lopez</t>
  </si>
  <si>
    <t>Maximiliano Gaston</t>
  </si>
  <si>
    <t>Negro</t>
  </si>
  <si>
    <t>Maikol</t>
  </si>
  <si>
    <t>Cesena</t>
  </si>
  <si>
    <t>Antonioli</t>
  </si>
  <si>
    <t>Grandi</t>
  </si>
  <si>
    <t>Teodorani</t>
  </si>
  <si>
    <t>Cavalieri</t>
  </si>
  <si>
    <t>Diego</t>
  </si>
  <si>
    <t>Lauro</t>
  </si>
  <si>
    <t>Maurizio</t>
  </si>
  <si>
    <t>Pellegrino</t>
  </si>
  <si>
    <t>Squadra</t>
  </si>
  <si>
    <t>Cognome</t>
  </si>
  <si>
    <t>Nome</t>
  </si>
  <si>
    <t>Ruolo</t>
  </si>
  <si>
    <t>A</t>
  </si>
  <si>
    <t>Bari</t>
  </si>
  <si>
    <t>Giampiero</t>
  </si>
  <si>
    <t>Gillet</t>
  </si>
  <si>
    <t>Jean Francois</t>
  </si>
  <si>
    <t>P</t>
  </si>
  <si>
    <t>Daniele</t>
  </si>
  <si>
    <t>Raggi</t>
  </si>
  <si>
    <t>Andrea</t>
  </si>
  <si>
    <t>D</t>
  </si>
  <si>
    <t>Michele</t>
  </si>
  <si>
    <t>Masiello</t>
  </si>
  <si>
    <t>Rossi</t>
  </si>
  <si>
    <t>Marco</t>
  </si>
  <si>
    <t>Gianluca</t>
  </si>
  <si>
    <t>Schelotto</t>
  </si>
  <si>
    <t>Ezequiel Matias</t>
  </si>
  <si>
    <t>Parolo</t>
  </si>
  <si>
    <t>Giaccherini</t>
  </si>
  <si>
    <t>Emanuele</t>
  </si>
  <si>
    <t>Tachtsidis</t>
  </si>
  <si>
    <t>Bogdani</t>
  </si>
  <si>
    <t>Erjon</t>
  </si>
  <si>
    <t>Malonga</t>
  </si>
  <si>
    <t>Dominique Sossorobla</t>
  </si>
  <si>
    <t>Ighalo</t>
  </si>
  <si>
    <t>Odion Jude</t>
  </si>
  <si>
    <t>Chiavarini</t>
  </si>
  <si>
    <t>De Cenco</t>
  </si>
  <si>
    <t>Caio</t>
  </si>
  <si>
    <t>Chievo</t>
  </si>
  <si>
    <t>Stefano</t>
  </si>
  <si>
    <t>Squizzi</t>
  </si>
  <si>
    <t>Sorrentino</t>
  </si>
  <si>
    <t>Malago</t>
  </si>
  <si>
    <t>Mandelli</t>
  </si>
  <si>
    <t>Mantovani</t>
  </si>
  <si>
    <t>Sardo</t>
  </si>
  <si>
    <t>Frey</t>
  </si>
  <si>
    <t>Nicolas</t>
  </si>
  <si>
    <t>Andreolli</t>
  </si>
  <si>
    <t>Morero</t>
  </si>
  <si>
    <t>Santiago Eduardo</t>
  </si>
  <si>
    <t>Jokic</t>
  </si>
  <si>
    <t>Bojan</t>
  </si>
  <si>
    <t>Cesar</t>
  </si>
  <si>
    <t>Bostjan</t>
  </si>
  <si>
    <t>Luciano</t>
  </si>
  <si>
    <t>Nene'</t>
    <phoneticPr fontId="3" type="noConversion"/>
  </si>
  <si>
    <t>Pepe</t>
  </si>
  <si>
    <t>Belmonte</t>
  </si>
  <si>
    <t>Juri</t>
  </si>
  <si>
    <t>Delvecchio</t>
  </si>
  <si>
    <t>Gennaro</t>
  </si>
  <si>
    <t>Ricchiuti</t>
  </si>
  <si>
    <t>Adrian</t>
  </si>
  <si>
    <t>Izco</t>
  </si>
  <si>
    <t>Mariano Julio</t>
  </si>
  <si>
    <t>Biagianti</t>
  </si>
  <si>
    <t>Llama</t>
  </si>
  <si>
    <t>Cristian Ezequiel</t>
  </si>
  <si>
    <t>Ledesma</t>
  </si>
  <si>
    <t>Pablo</t>
  </si>
  <si>
    <t>D'Amico</t>
  </si>
  <si>
    <t>Sciacca</t>
  </si>
  <si>
    <t>Fabio</t>
  </si>
  <si>
    <t>Barrientos</t>
  </si>
  <si>
    <t>Ibrahimovic</t>
    <phoneticPr fontId="3" type="noConversion"/>
  </si>
  <si>
    <t>Zlatan</t>
    <phoneticPr fontId="3" type="noConversion"/>
  </si>
  <si>
    <t>Robinho</t>
  </si>
  <si>
    <t>Robson de Souza</t>
  </si>
  <si>
    <t>Van Bommel</t>
  </si>
  <si>
    <t>Cassano</t>
    <phoneticPr fontId="3" type="noConversion"/>
  </si>
  <si>
    <t>Antonio</t>
    <phoneticPr fontId="3" type="noConversion"/>
  </si>
  <si>
    <t>/</t>
    <phoneticPr fontId="3" type="noConversion"/>
  </si>
  <si>
    <t>/</t>
    <phoneticPr fontId="3" type="noConversion"/>
  </si>
  <si>
    <t>/</t>
    <phoneticPr fontId="3" type="noConversion"/>
  </si>
  <si>
    <t>Bacinovic</t>
  </si>
  <si>
    <t>Armin</t>
  </si>
  <si>
    <t>Ilicic</t>
  </si>
  <si>
    <t>Josip</t>
  </si>
  <si>
    <t>Mariano de Almeida</t>
  </si>
  <si>
    <t>/</t>
    <phoneticPr fontId="3" type="noConversion"/>
  </si>
  <si>
    <t>C</t>
    <phoneticPr fontId="3" type="noConversion"/>
  </si>
  <si>
    <t>/</t>
    <phoneticPr fontId="3" type="noConversion"/>
  </si>
  <si>
    <t>/</t>
    <phoneticPr fontId="3" type="noConversion"/>
  </si>
  <si>
    <t>Donadel</t>
  </si>
  <si>
    <t>Marchionni</t>
  </si>
  <si>
    <t>Santana</t>
  </si>
  <si>
    <t>Mario Alberto</t>
  </si>
  <si>
    <t>Zanetti</t>
  </si>
  <si>
    <t>Cristiano</t>
  </si>
  <si>
    <t>Montolivo</t>
  </si>
  <si>
    <t>Vargas</t>
  </si>
  <si>
    <t>Juan Manuel Risco</t>
  </si>
  <si>
    <t>Bolatti</t>
  </si>
  <si>
    <t>Mario Ariel</t>
  </si>
  <si>
    <t>Ljajic</t>
  </si>
  <si>
    <t>Adem</t>
  </si>
  <si>
    <t>Carraro</t>
  </si>
  <si>
    <t>Agyei</t>
  </si>
  <si>
    <t>Daniel Kofi</t>
  </si>
  <si>
    <t>Emiliano</t>
  </si>
  <si>
    <t>Spitoni</t>
  </si>
  <si>
    <t>Filippo</t>
  </si>
  <si>
    <t>Lombardi</t>
  </si>
  <si>
    <t>Portanova</t>
  </si>
  <si>
    <t>Esposito</t>
  </si>
  <si>
    <t>Garics</t>
  </si>
  <si>
    <t>Gyorgy</t>
  </si>
  <si>
    <t>Cherubin</t>
  </si>
  <si>
    <t>Nicolo</t>
  </si>
  <si>
    <t>Rubin</t>
  </si>
  <si>
    <t>Matteo</t>
  </si>
  <si>
    <t>Moras</t>
  </si>
  <si>
    <t>Vangelis</t>
  </si>
  <si>
    <t>Britos</t>
  </si>
  <si>
    <t>Manuel Angel</t>
  </si>
  <si>
    <t>Morleo</t>
  </si>
  <si>
    <t>Archimede</t>
  </si>
  <si>
    <t>Mudingayi</t>
  </si>
  <si>
    <t>Gaby</t>
  </si>
  <si>
    <t>Mutarelli</t>
  </si>
  <si>
    <t>Della Rocca</t>
  </si>
  <si>
    <t>Francesco</t>
  </si>
  <si>
    <t>Siligardi</t>
  </si>
  <si>
    <t>Luca</t>
  </si>
  <si>
    <t>Ekdal</t>
  </si>
  <si>
    <t>Albin</t>
  </si>
  <si>
    <t>Casarini</t>
  </si>
  <si>
    <t>Federico</t>
  </si>
  <si>
    <t>Gimenez</t>
  </si>
  <si>
    <t>Baez Henry Damian</t>
  </si>
  <si>
    <t>Khrin</t>
  </si>
  <si>
    <t>Pisanu</t>
  </si>
  <si>
    <t>Paponi</t>
  </si>
  <si>
    <t>Di Vaio</t>
  </si>
  <si>
    <t>Meggiorini</t>
  </si>
  <si>
    <t>Riccardo</t>
  </si>
  <si>
    <t>Capellini</t>
  </si>
  <si>
    <t>Brescia</t>
  </si>
  <si>
    <t>Giuseppe</t>
  </si>
  <si>
    <t>Sereni</t>
  </si>
  <si>
    <t>Arcari</t>
  </si>
  <si>
    <t>Bega</t>
  </si>
  <si>
    <t>Martinez</t>
  </si>
  <si>
    <t>Gilberto Vidal</t>
  </si>
  <si>
    <t>Mareco</t>
  </si>
  <si>
    <t>Victor Hugo</t>
  </si>
  <si>
    <t>Zoboli</t>
  </si>
  <si>
    <t>Davide</t>
  </si>
  <si>
    <t>Dallamano</t>
  </si>
  <si>
    <t>Simone</t>
  </si>
  <si>
    <t>De Maio</t>
  </si>
  <si>
    <t>Sebastian</t>
  </si>
  <si>
    <t>Berardi</t>
  </si>
  <si>
    <t>Gaetano</t>
  </si>
  <si>
    <t>Magli</t>
  </si>
  <si>
    <t>Parisi</t>
  </si>
  <si>
    <t>Galasso</t>
  </si>
  <si>
    <t>Bari</t>
    <phoneticPr fontId="3" type="noConversion"/>
  </si>
  <si>
    <t>Codrea</t>
  </si>
  <si>
    <t>Paul Costantin</t>
  </si>
  <si>
    <t>Citadin Martins</t>
  </si>
  <si>
    <t>Feczesin</t>
  </si>
  <si>
    <t>Robert</t>
  </si>
  <si>
    <t>Taddei</t>
  </si>
  <si>
    <t>Cagliari</t>
  </si>
  <si>
    <t>Pelizzoli</t>
  </si>
  <si>
    <t>Ivan</t>
  </si>
  <si>
    <t>Agazzi</t>
  </si>
  <si>
    <t>Michael</t>
  </si>
  <si>
    <t>Marchetti</t>
  </si>
  <si>
    <t>Vigorito</t>
  </si>
  <si>
    <t>Mauro</t>
  </si>
  <si>
    <t>Agostini</t>
  </si>
  <si>
    <t>Canini</t>
  </si>
  <si>
    <t>Pisano</t>
  </si>
  <si>
    <t>Biasi</t>
  </si>
  <si>
    <t>Dario</t>
  </si>
  <si>
    <t>Magliocchetti</t>
  </si>
  <si>
    <t>Astori</t>
  </si>
  <si>
    <t>Ariaudo</t>
  </si>
  <si>
    <t>Lorenzo</t>
  </si>
  <si>
    <t>Martignoni</t>
  </si>
</sst>
</file>

<file path=xl/styles.xml><?xml version="1.0" encoding="utf-8"?>
<styleSheet xmlns="http://schemas.openxmlformats.org/spreadsheetml/2006/main">
  <fonts count="8">
    <font>
      <sz val="10"/>
      <name val="Verdana"/>
    </font>
    <font>
      <b/>
      <sz val="10"/>
      <name val="Verdana"/>
    </font>
    <font>
      <b/>
      <sz val="10"/>
      <name val="Verdana"/>
    </font>
    <font>
      <sz val="8"/>
      <name val="Verdana"/>
    </font>
    <font>
      <b/>
      <sz val="10"/>
      <name val="Verdana"/>
    </font>
    <font>
      <u/>
      <sz val="10"/>
      <name val="Verdana"/>
      <family val="2"/>
    </font>
    <font>
      <sz val="10"/>
      <name val="Verdana"/>
    </font>
    <font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medium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22"/>
      </right>
      <top/>
      <bottom/>
      <diagonal/>
    </border>
    <border>
      <left style="medium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medium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medium">
        <color auto="1"/>
      </left>
      <right style="thin">
        <color indexed="22"/>
      </right>
      <top style="thin">
        <color indexed="22"/>
      </top>
      <bottom/>
      <diagonal/>
    </border>
    <border>
      <left style="medium">
        <color auto="1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auto="1"/>
      </top>
      <bottom style="thin">
        <color indexed="22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/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/>
      <diagonal/>
    </border>
    <border>
      <left style="thin">
        <color indexed="22"/>
      </left>
      <right style="medium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medium">
        <color indexed="64"/>
      </right>
      <top style="thin">
        <color auto="1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auto="1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 style="thin">
        <color auto="1"/>
      </top>
      <bottom style="thin">
        <color indexed="22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2" borderId="1" xfId="0" applyFont="1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2" fillId="2" borderId="1" xfId="0" applyFont="1" applyFill="1" applyBorder="1" applyAlignment="1">
      <alignment horizontal="center" wrapText="1"/>
    </xf>
    <xf numFmtId="0" fontId="0" fillId="0" borderId="1" xfId="0" applyBorder="1"/>
    <xf numFmtId="0" fontId="2" fillId="2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4" fillId="2" borderId="11" xfId="0" applyFont="1" applyFill="1" applyBorder="1" applyAlignment="1">
      <alignment horizontal="center" wrapText="1"/>
    </xf>
    <xf numFmtId="0" fontId="0" fillId="2" borderId="3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0" xfId="0" applyFill="1" applyAlignment="1">
      <alignment wrapText="1"/>
    </xf>
    <xf numFmtId="0" fontId="5" fillId="0" borderId="1" xfId="0" applyFon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4" fillId="2" borderId="15" xfId="0" applyFont="1" applyFill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2" fontId="4" fillId="2" borderId="11" xfId="0" applyNumberFormat="1" applyFont="1" applyFill="1" applyBorder="1" applyAlignment="1">
      <alignment horizontal="center" wrapText="1"/>
    </xf>
    <xf numFmtId="2" fontId="4" fillId="2" borderId="12" xfId="0" applyNumberFormat="1" applyFont="1" applyFill="1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0" fillId="0" borderId="21" xfId="0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left" wrapText="1"/>
    </xf>
    <xf numFmtId="0" fontId="1" fillId="2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2" fontId="0" fillId="0" borderId="23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2" fontId="0" fillId="0" borderId="25" xfId="0" applyNumberForma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7" xfId="0" applyNumberForma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0" fontId="0" fillId="0" borderId="3" xfId="0" applyBorder="1"/>
    <xf numFmtId="2" fontId="0" fillId="0" borderId="29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33" xfId="0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H593"/>
  <sheetViews>
    <sheetView showGridLines="0" tabSelected="1" workbookViewId="0">
      <selection activeCell="F1" sqref="F1:AO1048576"/>
    </sheetView>
  </sheetViews>
  <sheetFormatPr baseColWidth="10" defaultColWidth="11" defaultRowHeight="13"/>
  <cols>
    <col min="1" max="1" width="12.85546875" customWidth="1"/>
    <col min="2" max="2" width="15.7109375" customWidth="1"/>
    <col min="3" max="3" width="17.140625" customWidth="1"/>
    <col min="4" max="4" width="7.140625" customWidth="1"/>
    <col min="5" max="5" width="6.140625" style="60" customWidth="1"/>
    <col min="6" max="16" width="6.140625" style="60" hidden="1" customWidth="1"/>
    <col min="17" max="41" width="6.140625" style="6" hidden="1" customWidth="1"/>
    <col min="42" max="42" width="6.140625" style="6" customWidth="1"/>
    <col min="43" max="43" width="6.140625" style="17" customWidth="1"/>
    <col min="44" max="44" width="12" style="38" customWidth="1"/>
    <col min="45" max="45" width="9" style="6" customWidth="1"/>
    <col min="46" max="46" width="13.28515625" style="6" customWidth="1"/>
    <col min="47" max="47" width="14.140625" style="33" customWidth="1"/>
    <col min="48" max="48" width="14.140625" style="38" customWidth="1"/>
    <col min="49" max="49" width="16" style="6" customWidth="1"/>
    <col min="50" max="50" width="12.5703125" style="33" customWidth="1"/>
    <col min="51" max="51" width="16.42578125" style="38" customWidth="1"/>
    <col min="52" max="52" width="16.42578125" style="18" customWidth="1"/>
    <col min="53" max="53" width="12.5703125" style="21" customWidth="1"/>
    <col min="54" max="60" width="6.140625" style="4" customWidth="1"/>
  </cols>
  <sheetData>
    <row r="1" spans="1:60" s="28" customFormat="1" ht="26">
      <c r="A1" s="1" t="s">
        <v>758</v>
      </c>
      <c r="B1" s="1" t="s">
        <v>759</v>
      </c>
      <c r="C1" s="1" t="s">
        <v>760</v>
      </c>
      <c r="D1" s="1" t="s">
        <v>761</v>
      </c>
      <c r="E1" s="3">
        <v>1</v>
      </c>
      <c r="F1" s="3">
        <v>2</v>
      </c>
      <c r="G1" s="3">
        <v>3</v>
      </c>
      <c r="H1" s="3">
        <v>4</v>
      </c>
      <c r="I1" s="3">
        <v>5</v>
      </c>
      <c r="J1" s="3">
        <v>6</v>
      </c>
      <c r="K1" s="3">
        <v>7</v>
      </c>
      <c r="L1" s="3">
        <v>8</v>
      </c>
      <c r="M1" s="3">
        <v>9</v>
      </c>
      <c r="N1" s="3">
        <v>10</v>
      </c>
      <c r="O1" s="3">
        <v>11</v>
      </c>
      <c r="P1" s="5">
        <v>12</v>
      </c>
      <c r="Q1" s="23">
        <v>13</v>
      </c>
      <c r="R1" s="23">
        <v>14</v>
      </c>
      <c r="S1" s="23">
        <v>15</v>
      </c>
      <c r="T1" s="23">
        <v>16</v>
      </c>
      <c r="U1" s="23">
        <v>17</v>
      </c>
      <c r="V1" s="23">
        <v>18</v>
      </c>
      <c r="W1" s="23">
        <v>19</v>
      </c>
      <c r="X1" s="23">
        <v>20</v>
      </c>
      <c r="Y1" s="23">
        <v>21</v>
      </c>
      <c r="Z1" s="23">
        <v>22</v>
      </c>
      <c r="AA1" s="23">
        <v>23</v>
      </c>
      <c r="AB1" s="23">
        <v>24</v>
      </c>
      <c r="AC1" s="23">
        <v>25</v>
      </c>
      <c r="AD1" s="23">
        <v>26</v>
      </c>
      <c r="AE1" s="23">
        <v>27</v>
      </c>
      <c r="AF1" s="23">
        <v>28</v>
      </c>
      <c r="AG1" s="23">
        <v>29</v>
      </c>
      <c r="AH1" s="23">
        <v>30</v>
      </c>
      <c r="AI1" s="23">
        <v>31</v>
      </c>
      <c r="AJ1" s="23">
        <v>32</v>
      </c>
      <c r="AK1" s="23">
        <v>33</v>
      </c>
      <c r="AL1" s="23">
        <v>34</v>
      </c>
      <c r="AM1" s="23">
        <v>35</v>
      </c>
      <c r="AN1" s="23">
        <v>36</v>
      </c>
      <c r="AO1" s="23">
        <v>37</v>
      </c>
      <c r="AP1" s="51">
        <v>38</v>
      </c>
      <c r="AQ1" s="24"/>
      <c r="AR1" s="34" t="s">
        <v>689</v>
      </c>
      <c r="AS1" s="25" t="s">
        <v>692</v>
      </c>
      <c r="AT1" s="25" t="s">
        <v>693</v>
      </c>
      <c r="AU1" s="40" t="s">
        <v>694</v>
      </c>
      <c r="AV1" s="34" t="s">
        <v>690</v>
      </c>
      <c r="AW1" s="25" t="s">
        <v>695</v>
      </c>
      <c r="AX1" s="40" t="s">
        <v>696</v>
      </c>
      <c r="AY1" s="34" t="s">
        <v>691</v>
      </c>
      <c r="AZ1" s="25" t="s">
        <v>697</v>
      </c>
      <c r="BA1" s="39" t="s">
        <v>698</v>
      </c>
      <c r="BB1" s="26"/>
      <c r="BC1" s="27"/>
      <c r="BD1" s="27"/>
      <c r="BE1" s="27"/>
      <c r="BF1" s="27"/>
      <c r="BG1" s="26"/>
      <c r="BH1" s="27"/>
    </row>
    <row r="2" spans="1:60">
      <c r="A2" s="2" t="s">
        <v>763</v>
      </c>
      <c r="B2" s="2" t="s">
        <v>765</v>
      </c>
      <c r="C2" s="2" t="s">
        <v>766</v>
      </c>
      <c r="D2" s="2" t="s">
        <v>767</v>
      </c>
      <c r="E2" s="52"/>
      <c r="F2" s="52"/>
      <c r="G2" s="52"/>
      <c r="H2" s="52">
        <v>6</v>
      </c>
      <c r="I2" s="52"/>
      <c r="J2" s="52"/>
      <c r="K2" s="52">
        <v>6</v>
      </c>
      <c r="L2" s="52"/>
      <c r="M2" s="52">
        <v>7</v>
      </c>
      <c r="N2" s="52"/>
      <c r="O2" s="52"/>
      <c r="P2" s="52">
        <v>6</v>
      </c>
      <c r="Q2" s="52">
        <v>7</v>
      </c>
      <c r="S2" s="52">
        <v>7</v>
      </c>
      <c r="T2" s="52">
        <v>8</v>
      </c>
      <c r="W2" s="52">
        <v>6</v>
      </c>
      <c r="Y2" s="52">
        <v>6</v>
      </c>
      <c r="AA2" s="52">
        <v>6</v>
      </c>
      <c r="AB2" s="6">
        <v>6</v>
      </c>
      <c r="AD2" s="6">
        <v>7</v>
      </c>
      <c r="AF2" s="6">
        <v>6.5</v>
      </c>
      <c r="AK2" s="6">
        <v>6.5</v>
      </c>
      <c r="AL2" s="6">
        <v>7</v>
      </c>
      <c r="AO2" s="6">
        <v>6.5</v>
      </c>
      <c r="AQ2" s="43"/>
      <c r="AR2" s="35">
        <v>16</v>
      </c>
      <c r="AS2" s="8">
        <f t="shared" ref="AS2:AS3" si="0">COUNTA(E2:AP2)</f>
        <v>16</v>
      </c>
      <c r="AT2" s="8">
        <f>COUNTIF(E2:AP2,"&gt;5,5")</f>
        <v>16</v>
      </c>
      <c r="AU2" s="30">
        <f>AVERAGE(E2:AP2)</f>
        <v>6.53125</v>
      </c>
      <c r="AV2" s="35">
        <v>8</v>
      </c>
      <c r="AW2" s="8">
        <f>COUNTA(K2,M2,P2,W2,Y2,AA2,AL2,AO2)</f>
        <v>8</v>
      </c>
      <c r="AX2" s="30">
        <f>AVERAGE(K2,M2,P2,W2,Y2,AA2,AL2,AO2)</f>
        <v>6.3125</v>
      </c>
      <c r="AY2" s="35">
        <v>8</v>
      </c>
      <c r="AZ2" s="8">
        <f>COUNTA(H2,Q2,S2:T2,AB2,AD2,AF2,AK2)</f>
        <v>8</v>
      </c>
      <c r="BA2" s="19">
        <f>AVERAGE(H2,Q2,S2:T2,AB2,AD2,AF2,AK2)</f>
        <v>6.75</v>
      </c>
      <c r="BB2" s="7"/>
      <c r="BC2" s="7"/>
      <c r="BD2" s="7"/>
      <c r="BE2" s="7"/>
      <c r="BF2" s="7"/>
    </row>
    <row r="3" spans="1:60">
      <c r="A3" s="2" t="s">
        <v>763</v>
      </c>
      <c r="B3" s="2" t="s">
        <v>769</v>
      </c>
      <c r="C3" s="2" t="s">
        <v>770</v>
      </c>
      <c r="D3" s="2" t="s">
        <v>771</v>
      </c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>
        <v>6</v>
      </c>
      <c r="Q3" s="52">
        <v>6</v>
      </c>
      <c r="S3" s="52"/>
      <c r="T3" s="52">
        <v>5.5</v>
      </c>
      <c r="W3" s="52">
        <v>5.5</v>
      </c>
      <c r="Y3" s="52">
        <v>5.5</v>
      </c>
      <c r="AA3" s="52"/>
      <c r="AB3" s="6">
        <v>6</v>
      </c>
      <c r="AK3" s="6">
        <v>5.5</v>
      </c>
      <c r="AR3" s="38">
        <v>16</v>
      </c>
      <c r="AS3" s="8">
        <f t="shared" si="0"/>
        <v>7</v>
      </c>
      <c r="AT3" s="8">
        <f>COUNTIF(E3:AP3,"&gt;5,5")</f>
        <v>3</v>
      </c>
      <c r="AU3" s="30">
        <f t="shared" ref="AU3:AU28" si="1">AVERAGE(E3:AP3)</f>
        <v>5.7142857142857144</v>
      </c>
      <c r="AV3" s="35">
        <v>8</v>
      </c>
      <c r="AW3" s="8">
        <f t="shared" ref="AW3:AW27" si="2">COUNTA(K3,M3,P3,W3,Y3,AA3,AL3,AO3)</f>
        <v>3</v>
      </c>
      <c r="AX3" s="30">
        <f t="shared" ref="AX3:AX27" si="3">AVERAGE(K3,M3,P3,W3,Y3,AA3,AL3,AO3)</f>
        <v>5.666666666666667</v>
      </c>
      <c r="AY3" s="35">
        <v>8</v>
      </c>
      <c r="AZ3" s="8">
        <f t="shared" ref="AZ3:AZ27" si="4">COUNTA(H3,Q3,S3:T3,AB3,AD3,AF3,AK3)</f>
        <v>4</v>
      </c>
      <c r="BA3" s="19">
        <f t="shared" ref="BA3:BA27" si="5">AVERAGE(H3,Q3,S3:T3,AB3,AD3,AF3,AK3)</f>
        <v>5.75</v>
      </c>
    </row>
    <row r="4" spans="1:60">
      <c r="A4" s="2" t="s">
        <v>763</v>
      </c>
      <c r="B4" s="2" t="s">
        <v>773</v>
      </c>
      <c r="C4" s="2" t="s">
        <v>770</v>
      </c>
      <c r="D4" s="2" t="s">
        <v>771</v>
      </c>
      <c r="E4" s="52"/>
      <c r="F4" s="52"/>
      <c r="G4" s="52"/>
      <c r="H4" s="52">
        <v>6</v>
      </c>
      <c r="I4" s="52"/>
      <c r="J4" s="52"/>
      <c r="K4" s="52">
        <v>6</v>
      </c>
      <c r="L4" s="52"/>
      <c r="M4" s="52">
        <v>5.5</v>
      </c>
      <c r="N4" s="52"/>
      <c r="O4" s="52"/>
      <c r="P4" s="52">
        <v>5</v>
      </c>
      <c r="Q4" s="52"/>
      <c r="S4" s="52">
        <v>5.5</v>
      </c>
      <c r="T4" s="52">
        <v>5</v>
      </c>
      <c r="W4" s="52">
        <v>5.5</v>
      </c>
      <c r="Y4" s="52">
        <v>5.5</v>
      </c>
      <c r="AA4" s="52">
        <v>6</v>
      </c>
      <c r="AB4" s="6">
        <v>6</v>
      </c>
      <c r="AD4" s="6">
        <v>5.5</v>
      </c>
      <c r="AF4" s="6">
        <v>6</v>
      </c>
      <c r="AL4" s="6">
        <v>6.5</v>
      </c>
      <c r="AO4" s="6">
        <v>5.5</v>
      </c>
      <c r="AR4" s="38">
        <v>16</v>
      </c>
      <c r="AS4" s="8">
        <f>COUNTA(E4:AP4)</f>
        <v>14</v>
      </c>
      <c r="AT4" s="8">
        <f t="shared" ref="AT4:AT68" si="6">COUNTIF(E4:AP4,"&gt;5,5")</f>
        <v>6</v>
      </c>
      <c r="AU4" s="30">
        <f t="shared" si="1"/>
        <v>5.6785714285714288</v>
      </c>
      <c r="AV4" s="35">
        <v>8</v>
      </c>
      <c r="AW4" s="8">
        <f t="shared" si="2"/>
        <v>8</v>
      </c>
      <c r="AX4" s="30">
        <f t="shared" si="3"/>
        <v>5.6875</v>
      </c>
      <c r="AY4" s="35">
        <v>8</v>
      </c>
      <c r="AZ4" s="8">
        <f t="shared" si="4"/>
        <v>6</v>
      </c>
      <c r="BA4" s="19">
        <f t="shared" si="5"/>
        <v>5.666666666666667</v>
      </c>
    </row>
    <row r="5" spans="1:60">
      <c r="A5" s="2" t="s">
        <v>763</v>
      </c>
      <c r="B5" s="2" t="s">
        <v>920</v>
      </c>
      <c r="C5" s="2" t="s">
        <v>560</v>
      </c>
      <c r="D5" s="2" t="s">
        <v>771</v>
      </c>
      <c r="E5" s="52"/>
      <c r="F5" s="52"/>
      <c r="G5" s="52"/>
      <c r="H5" s="52">
        <v>6</v>
      </c>
      <c r="I5" s="52"/>
      <c r="J5" s="52"/>
      <c r="K5" s="52">
        <v>5.5</v>
      </c>
      <c r="L5" s="52"/>
      <c r="M5" s="52">
        <v>6</v>
      </c>
      <c r="N5" s="52"/>
      <c r="O5" s="52"/>
      <c r="P5" s="52">
        <v>5</v>
      </c>
      <c r="Q5" s="52">
        <v>6</v>
      </c>
      <c r="S5" s="52"/>
      <c r="T5" s="52"/>
      <c r="W5" s="52"/>
      <c r="Y5" s="52">
        <v>5</v>
      </c>
      <c r="AA5" s="52">
        <v>6</v>
      </c>
      <c r="AB5" s="6">
        <v>5.5</v>
      </c>
      <c r="AD5" s="6">
        <v>5.5</v>
      </c>
      <c r="AF5" s="6">
        <v>5</v>
      </c>
      <c r="AK5" s="6">
        <v>6.5</v>
      </c>
      <c r="AL5" s="6">
        <v>6</v>
      </c>
      <c r="AO5" s="6">
        <v>6</v>
      </c>
      <c r="AR5" s="38">
        <v>16</v>
      </c>
      <c r="AS5" s="8">
        <f t="shared" ref="AS5:AS27" si="7">COUNTA(E5:AP5)</f>
        <v>13</v>
      </c>
      <c r="AT5" s="8">
        <f t="shared" si="6"/>
        <v>7</v>
      </c>
      <c r="AU5" s="30">
        <f t="shared" si="1"/>
        <v>5.6923076923076925</v>
      </c>
      <c r="AV5" s="35">
        <v>8</v>
      </c>
      <c r="AW5" s="8">
        <f t="shared" si="2"/>
        <v>7</v>
      </c>
      <c r="AX5" s="30">
        <f t="shared" si="3"/>
        <v>5.6428571428571432</v>
      </c>
      <c r="AY5" s="35">
        <v>8</v>
      </c>
      <c r="AZ5" s="8">
        <f t="shared" si="4"/>
        <v>6</v>
      </c>
      <c r="BA5" s="19">
        <f t="shared" si="5"/>
        <v>5.75</v>
      </c>
    </row>
    <row r="6" spans="1:60">
      <c r="A6" s="2" t="s">
        <v>763</v>
      </c>
      <c r="B6" s="2" t="s">
        <v>774</v>
      </c>
      <c r="C6" s="2" t="s">
        <v>775</v>
      </c>
      <c r="D6" s="2" t="s">
        <v>771</v>
      </c>
      <c r="E6" s="52"/>
      <c r="F6" s="52"/>
      <c r="G6" s="52"/>
      <c r="H6" s="52">
        <v>5</v>
      </c>
      <c r="I6" s="52"/>
      <c r="J6" s="52"/>
      <c r="K6" s="52"/>
      <c r="L6" s="52"/>
      <c r="M6" s="52">
        <v>5</v>
      </c>
      <c r="N6" s="52"/>
      <c r="O6" s="52"/>
      <c r="P6" s="52">
        <v>5.5</v>
      </c>
      <c r="Q6" s="52">
        <v>6</v>
      </c>
      <c r="S6" s="52">
        <v>6</v>
      </c>
      <c r="T6" s="52"/>
      <c r="W6" s="52">
        <v>5.5</v>
      </c>
      <c r="Y6" s="52"/>
      <c r="AA6" s="52">
        <v>6</v>
      </c>
      <c r="AB6" s="6">
        <v>5.5</v>
      </c>
      <c r="AD6" s="6">
        <v>6</v>
      </c>
      <c r="AF6" s="6">
        <v>6</v>
      </c>
      <c r="AK6" s="6">
        <v>5.5</v>
      </c>
      <c r="AL6" s="6">
        <v>5.5</v>
      </c>
      <c r="AO6" s="6">
        <v>5</v>
      </c>
      <c r="AR6" s="38">
        <v>16</v>
      </c>
      <c r="AS6" s="8">
        <f t="shared" si="7"/>
        <v>13</v>
      </c>
      <c r="AT6" s="8">
        <f t="shared" si="6"/>
        <v>5</v>
      </c>
      <c r="AU6" s="30">
        <f t="shared" si="1"/>
        <v>5.5769230769230766</v>
      </c>
      <c r="AV6" s="35">
        <v>8</v>
      </c>
      <c r="AW6" s="8">
        <f t="shared" si="2"/>
        <v>6</v>
      </c>
      <c r="AX6" s="30">
        <f t="shared" si="3"/>
        <v>5.416666666666667</v>
      </c>
      <c r="AY6" s="35">
        <v>8</v>
      </c>
      <c r="AZ6" s="8">
        <f t="shared" si="4"/>
        <v>7</v>
      </c>
      <c r="BA6" s="19">
        <f t="shared" si="5"/>
        <v>5.7142857142857144</v>
      </c>
    </row>
    <row r="7" spans="1:60">
      <c r="A7" s="2" t="s">
        <v>922</v>
      </c>
      <c r="B7" s="2" t="s">
        <v>408</v>
      </c>
      <c r="C7" s="2" t="s">
        <v>409</v>
      </c>
      <c r="D7" s="2" t="s">
        <v>771</v>
      </c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S7" s="52"/>
      <c r="T7" s="52"/>
      <c r="W7" s="52">
        <v>5.5</v>
      </c>
      <c r="Y7" s="52">
        <v>6</v>
      </c>
      <c r="AA7" s="52">
        <v>6</v>
      </c>
      <c r="AB7" s="6">
        <v>6</v>
      </c>
      <c r="AD7" s="6">
        <v>6</v>
      </c>
      <c r="AF7" s="6">
        <v>6</v>
      </c>
      <c r="AL7" s="6">
        <v>6.5</v>
      </c>
      <c r="AR7" s="38">
        <v>16</v>
      </c>
      <c r="AS7" s="8">
        <f t="shared" si="7"/>
        <v>7</v>
      </c>
      <c r="AT7" s="8">
        <f t="shared" si="6"/>
        <v>6</v>
      </c>
      <c r="AU7" s="30">
        <f t="shared" si="1"/>
        <v>6</v>
      </c>
      <c r="AV7" s="35">
        <v>8</v>
      </c>
      <c r="AW7" s="8">
        <f t="shared" si="2"/>
        <v>4</v>
      </c>
      <c r="AX7" s="30">
        <f t="shared" si="3"/>
        <v>6</v>
      </c>
      <c r="AY7" s="35">
        <v>8</v>
      </c>
      <c r="AZ7" s="8">
        <f t="shared" si="4"/>
        <v>3</v>
      </c>
      <c r="BA7" s="19">
        <f t="shared" si="5"/>
        <v>6</v>
      </c>
    </row>
    <row r="8" spans="1:60">
      <c r="A8" s="2" t="s">
        <v>763</v>
      </c>
      <c r="B8" s="2" t="s">
        <v>812</v>
      </c>
      <c r="C8" s="2" t="s">
        <v>550</v>
      </c>
      <c r="D8" s="2" t="s">
        <v>771</v>
      </c>
      <c r="E8" s="52"/>
      <c r="F8" s="52"/>
      <c r="G8" s="52"/>
      <c r="H8" s="52"/>
      <c r="I8" s="52"/>
      <c r="J8" s="52"/>
      <c r="K8" s="52">
        <v>6</v>
      </c>
      <c r="L8" s="52"/>
      <c r="M8" s="52">
        <v>5.5</v>
      </c>
      <c r="N8" s="52"/>
      <c r="O8" s="52"/>
      <c r="P8" s="52">
        <v>6</v>
      </c>
      <c r="Q8" s="52">
        <v>6.5</v>
      </c>
      <c r="S8" s="52">
        <v>5.5</v>
      </c>
      <c r="T8" s="52"/>
      <c r="W8" s="52"/>
      <c r="Y8" s="52">
        <v>6.5</v>
      </c>
      <c r="AA8" s="52"/>
      <c r="AF8" s="6">
        <v>6</v>
      </c>
      <c r="AK8" s="6">
        <v>5.5</v>
      </c>
      <c r="AO8" s="6">
        <v>5.5</v>
      </c>
      <c r="AR8" s="38">
        <v>16</v>
      </c>
      <c r="AS8" s="8">
        <f t="shared" si="7"/>
        <v>9</v>
      </c>
      <c r="AT8" s="8">
        <f t="shared" si="6"/>
        <v>5</v>
      </c>
      <c r="AU8" s="30">
        <f t="shared" si="1"/>
        <v>5.8888888888888893</v>
      </c>
      <c r="AV8" s="35">
        <v>8</v>
      </c>
      <c r="AW8" s="8">
        <f t="shared" si="2"/>
        <v>5</v>
      </c>
      <c r="AX8" s="30">
        <f t="shared" si="3"/>
        <v>5.9</v>
      </c>
      <c r="AY8" s="35">
        <v>8</v>
      </c>
      <c r="AZ8" s="8">
        <f t="shared" si="4"/>
        <v>4</v>
      </c>
      <c r="BA8" s="19">
        <f t="shared" si="5"/>
        <v>5.875</v>
      </c>
    </row>
    <row r="9" spans="1:60">
      <c r="A9" s="2" t="s">
        <v>763</v>
      </c>
      <c r="B9" s="2" t="s">
        <v>773</v>
      </c>
      <c r="C9" s="2" t="s">
        <v>551</v>
      </c>
      <c r="D9" s="2" t="s">
        <v>771</v>
      </c>
      <c r="E9" s="52"/>
      <c r="F9" s="52"/>
      <c r="G9" s="52"/>
      <c r="H9" s="52"/>
      <c r="I9" s="52"/>
      <c r="J9" s="52"/>
      <c r="K9" s="52">
        <v>5.5</v>
      </c>
      <c r="L9" s="52"/>
      <c r="M9" s="52" t="s">
        <v>138</v>
      </c>
      <c r="N9" s="52"/>
      <c r="O9" s="52"/>
      <c r="P9" s="52"/>
      <c r="Q9" s="52"/>
      <c r="S9" s="52"/>
      <c r="T9" s="52"/>
      <c r="W9" s="52"/>
      <c r="Y9" s="52"/>
      <c r="AA9" s="52"/>
      <c r="AR9" s="38">
        <v>16</v>
      </c>
      <c r="AS9" s="8">
        <f t="shared" si="7"/>
        <v>2</v>
      </c>
      <c r="AT9" s="8">
        <f t="shared" si="6"/>
        <v>0</v>
      </c>
      <c r="AU9" s="30">
        <f t="shared" si="1"/>
        <v>5.5</v>
      </c>
      <c r="AV9" s="35">
        <v>8</v>
      </c>
      <c r="AW9" s="8">
        <f t="shared" si="2"/>
        <v>2</v>
      </c>
      <c r="AX9" s="30">
        <f t="shared" si="3"/>
        <v>5.5</v>
      </c>
      <c r="AY9" s="35">
        <v>8</v>
      </c>
      <c r="AZ9" s="8">
        <f t="shared" si="4"/>
        <v>0</v>
      </c>
      <c r="BA9" s="19" t="e">
        <f t="shared" si="5"/>
        <v>#DIV/0!</v>
      </c>
    </row>
    <row r="10" spans="1:60">
      <c r="A10" s="2" t="s">
        <v>763</v>
      </c>
      <c r="B10" s="2" t="s">
        <v>921</v>
      </c>
      <c r="C10" s="2" t="s">
        <v>776</v>
      </c>
      <c r="D10" s="2" t="s">
        <v>771</v>
      </c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>
        <v>5.5</v>
      </c>
      <c r="S10" s="52">
        <v>5.5</v>
      </c>
      <c r="T10" s="52">
        <v>6</v>
      </c>
      <c r="W10" s="52"/>
      <c r="Y10" s="52"/>
      <c r="AA10" s="52"/>
      <c r="AR10" s="38">
        <v>16</v>
      </c>
      <c r="AS10" s="8">
        <f t="shared" si="7"/>
        <v>3</v>
      </c>
      <c r="AT10" s="8">
        <f t="shared" si="6"/>
        <v>1</v>
      </c>
      <c r="AU10" s="30">
        <f t="shared" si="1"/>
        <v>5.666666666666667</v>
      </c>
      <c r="AV10" s="35">
        <v>8</v>
      </c>
      <c r="AW10" s="8">
        <f t="shared" si="2"/>
        <v>0</v>
      </c>
      <c r="AX10" s="30" t="e">
        <f t="shared" si="3"/>
        <v>#DIV/0!</v>
      </c>
      <c r="AY10" s="35">
        <v>8</v>
      </c>
      <c r="AZ10" s="8">
        <f t="shared" si="4"/>
        <v>3</v>
      </c>
      <c r="BA10" s="19">
        <f t="shared" si="5"/>
        <v>5.666666666666667</v>
      </c>
    </row>
    <row r="11" spans="1:60">
      <c r="A11" s="2" t="s">
        <v>763</v>
      </c>
      <c r="B11" s="2" t="s">
        <v>552</v>
      </c>
      <c r="C11" s="2" t="s">
        <v>553</v>
      </c>
      <c r="D11" s="2" t="s">
        <v>554</v>
      </c>
      <c r="E11" s="52"/>
      <c r="F11" s="52"/>
      <c r="G11" s="52"/>
      <c r="H11" s="52">
        <v>6</v>
      </c>
      <c r="I11" s="52"/>
      <c r="J11" s="52"/>
      <c r="K11" s="52">
        <v>5.5</v>
      </c>
      <c r="L11" s="52"/>
      <c r="M11" s="52">
        <v>5</v>
      </c>
      <c r="N11" s="52"/>
      <c r="O11" s="52"/>
      <c r="P11" s="52">
        <v>6.5</v>
      </c>
      <c r="Q11" s="52"/>
      <c r="S11" s="52">
        <v>6</v>
      </c>
      <c r="T11" s="52"/>
      <c r="W11" s="52"/>
      <c r="Y11" s="52">
        <v>6</v>
      </c>
      <c r="AA11" s="52">
        <v>7</v>
      </c>
      <c r="AB11" s="6">
        <v>5</v>
      </c>
      <c r="AD11" s="6">
        <v>6</v>
      </c>
      <c r="AK11" s="6">
        <v>6.5</v>
      </c>
      <c r="AL11" s="6">
        <v>5</v>
      </c>
      <c r="AR11" s="38">
        <v>16</v>
      </c>
      <c r="AS11" s="8">
        <f t="shared" si="7"/>
        <v>11</v>
      </c>
      <c r="AT11" s="8">
        <f t="shared" si="6"/>
        <v>7</v>
      </c>
      <c r="AU11" s="30">
        <f t="shared" si="1"/>
        <v>5.8636363636363633</v>
      </c>
      <c r="AV11" s="35">
        <v>8</v>
      </c>
      <c r="AW11" s="8">
        <f t="shared" si="2"/>
        <v>6</v>
      </c>
      <c r="AX11" s="30">
        <f t="shared" si="3"/>
        <v>5.833333333333333</v>
      </c>
      <c r="AY11" s="35">
        <v>8</v>
      </c>
      <c r="AZ11" s="8">
        <f t="shared" si="4"/>
        <v>5</v>
      </c>
      <c r="BA11" s="19">
        <f t="shared" si="5"/>
        <v>5.9</v>
      </c>
    </row>
    <row r="12" spans="1:60">
      <c r="A12" s="2" t="s">
        <v>763</v>
      </c>
      <c r="B12" s="2" t="s">
        <v>555</v>
      </c>
      <c r="C12" s="2" t="s">
        <v>556</v>
      </c>
      <c r="D12" s="2" t="s">
        <v>554</v>
      </c>
      <c r="E12" s="52"/>
      <c r="F12" s="52"/>
      <c r="G12" s="52"/>
      <c r="H12" s="52">
        <v>5.5</v>
      </c>
      <c r="I12" s="52"/>
      <c r="J12" s="52"/>
      <c r="K12" s="52"/>
      <c r="L12" s="52"/>
      <c r="M12" s="52">
        <v>6</v>
      </c>
      <c r="N12" s="52"/>
      <c r="O12" s="52"/>
      <c r="P12" s="52">
        <v>6.5</v>
      </c>
      <c r="Q12" s="52">
        <v>6.5</v>
      </c>
      <c r="S12" s="52">
        <v>6</v>
      </c>
      <c r="T12" s="52"/>
      <c r="W12" s="52">
        <v>6.5</v>
      </c>
      <c r="Y12" s="52">
        <v>6.5</v>
      </c>
      <c r="AA12" s="52"/>
      <c r="AB12" s="6">
        <v>6</v>
      </c>
      <c r="AD12" s="6">
        <v>5.5</v>
      </c>
      <c r="AK12" s="6">
        <v>5.5</v>
      </c>
      <c r="AO12" s="6">
        <v>6</v>
      </c>
      <c r="AR12" s="38">
        <v>16</v>
      </c>
      <c r="AS12" s="8">
        <f t="shared" si="7"/>
        <v>11</v>
      </c>
      <c r="AT12" s="8">
        <f t="shared" si="6"/>
        <v>8</v>
      </c>
      <c r="AU12" s="30">
        <f t="shared" si="1"/>
        <v>6.0454545454545459</v>
      </c>
      <c r="AV12" s="35">
        <v>8</v>
      </c>
      <c r="AW12" s="8">
        <f t="shared" si="2"/>
        <v>5</v>
      </c>
      <c r="AX12" s="30">
        <f t="shared" si="3"/>
        <v>6.3</v>
      </c>
      <c r="AY12" s="35">
        <v>8</v>
      </c>
      <c r="AZ12" s="8">
        <f t="shared" si="4"/>
        <v>6</v>
      </c>
      <c r="BA12" s="19">
        <f t="shared" si="5"/>
        <v>5.833333333333333</v>
      </c>
    </row>
    <row r="13" spans="1:60">
      <c r="A13" s="2" t="s">
        <v>763</v>
      </c>
      <c r="B13" s="2" t="s">
        <v>923</v>
      </c>
      <c r="C13" s="2" t="s">
        <v>924</v>
      </c>
      <c r="D13" s="2" t="s">
        <v>554</v>
      </c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S13" s="52"/>
      <c r="T13" s="52"/>
      <c r="W13" s="52"/>
      <c r="Y13" s="52"/>
      <c r="AA13" s="52"/>
      <c r="AF13" s="6">
        <v>5.5</v>
      </c>
      <c r="AR13" s="38">
        <v>16</v>
      </c>
      <c r="AS13" s="8">
        <f t="shared" si="7"/>
        <v>1</v>
      </c>
      <c r="AT13" s="8">
        <f t="shared" si="6"/>
        <v>0</v>
      </c>
      <c r="AU13" s="30">
        <f t="shared" si="1"/>
        <v>5.5</v>
      </c>
      <c r="AV13" s="35">
        <v>8</v>
      </c>
      <c r="AW13" s="8">
        <f t="shared" si="2"/>
        <v>0</v>
      </c>
      <c r="AX13" s="30" t="e">
        <f t="shared" si="3"/>
        <v>#DIV/0!</v>
      </c>
      <c r="AY13" s="35">
        <v>8</v>
      </c>
      <c r="AZ13" s="8">
        <f t="shared" si="4"/>
        <v>1</v>
      </c>
      <c r="BA13" s="19">
        <f t="shared" si="5"/>
        <v>5.5</v>
      </c>
    </row>
    <row r="14" spans="1:60">
      <c r="A14" s="2" t="s">
        <v>763</v>
      </c>
      <c r="B14" s="2" t="s">
        <v>557</v>
      </c>
      <c r="C14" s="2" t="s">
        <v>558</v>
      </c>
      <c r="D14" s="2" t="s">
        <v>554</v>
      </c>
      <c r="E14" s="52"/>
      <c r="F14" s="52"/>
      <c r="G14" s="52"/>
      <c r="H14" s="52">
        <v>5.5</v>
      </c>
      <c r="I14" s="52"/>
      <c r="J14" s="52"/>
      <c r="K14" s="52">
        <v>6</v>
      </c>
      <c r="L14" s="52"/>
      <c r="M14" s="52"/>
      <c r="N14" s="52"/>
      <c r="O14" s="52"/>
      <c r="P14" s="52">
        <v>5.5</v>
      </c>
      <c r="Q14" s="52"/>
      <c r="S14" s="52">
        <v>5.5</v>
      </c>
      <c r="T14" s="52">
        <v>5.5</v>
      </c>
      <c r="W14" s="52">
        <v>5.5</v>
      </c>
      <c r="Y14" s="52"/>
      <c r="AA14" s="52">
        <v>5.5</v>
      </c>
      <c r="AB14" s="6">
        <v>5.5</v>
      </c>
      <c r="AD14" s="6">
        <v>5</v>
      </c>
      <c r="AK14" s="6">
        <v>6</v>
      </c>
      <c r="AO14" s="6">
        <v>6</v>
      </c>
      <c r="AR14" s="38">
        <v>16</v>
      </c>
      <c r="AS14" s="8">
        <f t="shared" si="7"/>
        <v>11</v>
      </c>
      <c r="AT14" s="8">
        <f t="shared" si="6"/>
        <v>3</v>
      </c>
      <c r="AU14" s="30">
        <f t="shared" si="1"/>
        <v>5.5909090909090908</v>
      </c>
      <c r="AV14" s="35">
        <v>8</v>
      </c>
      <c r="AW14" s="8">
        <f t="shared" si="2"/>
        <v>5</v>
      </c>
      <c r="AX14" s="30">
        <f t="shared" si="3"/>
        <v>5.7</v>
      </c>
      <c r="AY14" s="35">
        <v>8</v>
      </c>
      <c r="AZ14" s="8">
        <f t="shared" si="4"/>
        <v>6</v>
      </c>
      <c r="BA14" s="19">
        <f t="shared" si="5"/>
        <v>5.5</v>
      </c>
    </row>
    <row r="15" spans="1:60">
      <c r="A15" s="2" t="s">
        <v>763</v>
      </c>
      <c r="B15" s="2" t="s">
        <v>559</v>
      </c>
      <c r="C15" s="2" t="s">
        <v>560</v>
      </c>
      <c r="D15" s="2" t="s">
        <v>554</v>
      </c>
      <c r="E15" s="52"/>
      <c r="F15" s="52"/>
      <c r="G15" s="52"/>
      <c r="H15" s="52"/>
      <c r="I15" s="52"/>
      <c r="J15" s="52"/>
      <c r="K15" s="52">
        <v>5.5</v>
      </c>
      <c r="L15" s="52"/>
      <c r="M15" s="52">
        <v>6</v>
      </c>
      <c r="N15" s="52"/>
      <c r="O15" s="52"/>
      <c r="P15" s="52">
        <v>6</v>
      </c>
      <c r="Q15" s="52">
        <v>6</v>
      </c>
      <c r="S15" s="52">
        <v>5.5</v>
      </c>
      <c r="T15" s="52">
        <v>6</v>
      </c>
      <c r="W15" s="52">
        <v>6</v>
      </c>
      <c r="Y15" s="52">
        <v>6</v>
      </c>
      <c r="AA15" s="52">
        <v>6.5</v>
      </c>
      <c r="AB15" s="6">
        <v>5.5</v>
      </c>
      <c r="AD15" s="6">
        <v>5.5</v>
      </c>
      <c r="AF15" s="6">
        <v>6</v>
      </c>
      <c r="AK15" s="6">
        <v>6</v>
      </c>
      <c r="AL15" s="6">
        <v>6.5</v>
      </c>
      <c r="AO15" s="6">
        <v>5.5</v>
      </c>
      <c r="AR15" s="38">
        <v>16</v>
      </c>
      <c r="AS15" s="8">
        <f t="shared" si="7"/>
        <v>15</v>
      </c>
      <c r="AT15" s="8">
        <f t="shared" si="6"/>
        <v>10</v>
      </c>
      <c r="AU15" s="30">
        <f t="shared" si="1"/>
        <v>5.9</v>
      </c>
      <c r="AV15" s="35">
        <v>8</v>
      </c>
      <c r="AW15" s="8">
        <f t="shared" si="2"/>
        <v>8</v>
      </c>
      <c r="AX15" s="30">
        <f t="shared" si="3"/>
        <v>6</v>
      </c>
      <c r="AY15" s="35">
        <v>8</v>
      </c>
      <c r="AZ15" s="8">
        <f t="shared" si="4"/>
        <v>7</v>
      </c>
      <c r="BA15" s="19">
        <f t="shared" si="5"/>
        <v>5.7857142857142856</v>
      </c>
    </row>
    <row r="16" spans="1:60">
      <c r="A16" s="2" t="s">
        <v>763</v>
      </c>
      <c r="B16" s="2" t="s">
        <v>561</v>
      </c>
      <c r="C16" s="2" t="s">
        <v>562</v>
      </c>
      <c r="D16" s="2" t="s">
        <v>554</v>
      </c>
      <c r="E16" s="52"/>
      <c r="F16" s="52"/>
      <c r="G16" s="52"/>
      <c r="H16" s="52">
        <v>4.5</v>
      </c>
      <c r="I16" s="52"/>
      <c r="J16" s="52"/>
      <c r="K16" s="52"/>
      <c r="L16" s="52"/>
      <c r="M16" s="52">
        <v>5.5</v>
      </c>
      <c r="N16" s="52"/>
      <c r="O16" s="52"/>
      <c r="P16" s="52">
        <v>5.5</v>
      </c>
      <c r="Q16" s="52">
        <v>6</v>
      </c>
      <c r="S16" s="52">
        <v>5.5</v>
      </c>
      <c r="T16" s="52">
        <v>6</v>
      </c>
      <c r="W16" s="52" t="s">
        <v>137</v>
      </c>
      <c r="Y16" s="52">
        <v>5</v>
      </c>
      <c r="AA16" s="52"/>
      <c r="AR16" s="38">
        <v>16</v>
      </c>
      <c r="AS16" s="8">
        <f t="shared" si="7"/>
        <v>8</v>
      </c>
      <c r="AT16" s="8">
        <f t="shared" si="6"/>
        <v>2</v>
      </c>
      <c r="AU16" s="30">
        <f t="shared" si="1"/>
        <v>5.4285714285714288</v>
      </c>
      <c r="AV16" s="35">
        <v>8</v>
      </c>
      <c r="AW16" s="8">
        <f t="shared" si="2"/>
        <v>4</v>
      </c>
      <c r="AX16" s="30">
        <f t="shared" si="3"/>
        <v>5.333333333333333</v>
      </c>
      <c r="AY16" s="35">
        <v>8</v>
      </c>
      <c r="AZ16" s="8">
        <f t="shared" si="4"/>
        <v>4</v>
      </c>
      <c r="BA16" s="19">
        <f t="shared" si="5"/>
        <v>5.5</v>
      </c>
    </row>
    <row r="17" spans="1:60">
      <c r="A17" s="2" t="s">
        <v>763</v>
      </c>
      <c r="B17" s="2" t="s">
        <v>284</v>
      </c>
      <c r="C17" s="2" t="s">
        <v>914</v>
      </c>
      <c r="D17" s="2" t="s">
        <v>554</v>
      </c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S17" s="52"/>
      <c r="T17" s="52"/>
      <c r="W17" s="52"/>
      <c r="Y17" s="52"/>
      <c r="AA17" s="52">
        <v>5.5</v>
      </c>
      <c r="AD17" s="6">
        <v>5.5</v>
      </c>
      <c r="AF17" s="6">
        <v>6</v>
      </c>
      <c r="AK17" s="6">
        <v>6</v>
      </c>
      <c r="AL17" s="6">
        <v>6.5</v>
      </c>
      <c r="AO17" s="6">
        <v>5.5</v>
      </c>
      <c r="AR17" s="38">
        <v>16</v>
      </c>
      <c r="AS17" s="8">
        <f t="shared" si="7"/>
        <v>6</v>
      </c>
      <c r="AT17" s="8">
        <f t="shared" si="6"/>
        <v>3</v>
      </c>
      <c r="AU17" s="30">
        <f t="shared" si="1"/>
        <v>5.833333333333333</v>
      </c>
      <c r="AV17" s="35">
        <v>8</v>
      </c>
      <c r="AW17" s="8">
        <f t="shared" si="2"/>
        <v>3</v>
      </c>
      <c r="AX17" s="30">
        <f t="shared" si="3"/>
        <v>5.833333333333333</v>
      </c>
      <c r="AY17" s="35">
        <v>8</v>
      </c>
      <c r="AZ17" s="8">
        <f t="shared" si="4"/>
        <v>3</v>
      </c>
      <c r="BA17" s="19">
        <f t="shared" si="5"/>
        <v>5.833333333333333</v>
      </c>
    </row>
    <row r="18" spans="1:60">
      <c r="A18" s="2" t="s">
        <v>763</v>
      </c>
      <c r="B18" s="2" t="s">
        <v>563</v>
      </c>
      <c r="C18" s="2" t="s">
        <v>775</v>
      </c>
      <c r="D18" s="2" t="s">
        <v>554</v>
      </c>
      <c r="E18" s="52"/>
      <c r="F18" s="52"/>
      <c r="G18" s="52"/>
      <c r="H18" s="52"/>
      <c r="I18" s="52"/>
      <c r="J18" s="52"/>
      <c r="K18" s="52">
        <v>5.5</v>
      </c>
      <c r="L18" s="52"/>
      <c r="M18" s="52"/>
      <c r="N18" s="52"/>
      <c r="O18" s="52"/>
      <c r="P18" s="52">
        <v>6</v>
      </c>
      <c r="Q18" s="52">
        <v>5.5</v>
      </c>
      <c r="S18" s="52">
        <v>5</v>
      </c>
      <c r="T18" s="52">
        <v>6.5</v>
      </c>
      <c r="W18" s="52"/>
      <c r="Y18" s="52"/>
      <c r="AA18" s="52"/>
      <c r="AR18" s="38">
        <v>16</v>
      </c>
      <c r="AS18" s="8">
        <f t="shared" si="7"/>
        <v>5</v>
      </c>
      <c r="AT18" s="8">
        <f t="shared" si="6"/>
        <v>2</v>
      </c>
      <c r="AU18" s="30">
        <f t="shared" si="1"/>
        <v>5.7</v>
      </c>
      <c r="AV18" s="35">
        <v>8</v>
      </c>
      <c r="AW18" s="8">
        <f t="shared" si="2"/>
        <v>2</v>
      </c>
      <c r="AX18" s="30">
        <f t="shared" si="3"/>
        <v>5.75</v>
      </c>
      <c r="AY18" s="35">
        <v>8</v>
      </c>
      <c r="AZ18" s="8">
        <f t="shared" si="4"/>
        <v>3</v>
      </c>
      <c r="BA18" s="19">
        <f t="shared" si="5"/>
        <v>5.666666666666667</v>
      </c>
    </row>
    <row r="19" spans="1:60">
      <c r="A19" s="2" t="s">
        <v>763</v>
      </c>
      <c r="B19" s="2" t="s">
        <v>564</v>
      </c>
      <c r="C19" s="2" t="s">
        <v>565</v>
      </c>
      <c r="D19" s="2" t="s">
        <v>554</v>
      </c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S19" s="52"/>
      <c r="T19" s="52">
        <v>6</v>
      </c>
      <c r="W19" s="52">
        <v>5.5</v>
      </c>
      <c r="Y19" s="52"/>
      <c r="AA19" s="52"/>
      <c r="AL19" s="6">
        <v>5.5</v>
      </c>
      <c r="AO19" s="6">
        <v>5.5</v>
      </c>
      <c r="AR19" s="38">
        <v>16</v>
      </c>
      <c r="AS19" s="8">
        <f t="shared" si="7"/>
        <v>4</v>
      </c>
      <c r="AT19" s="8">
        <f t="shared" si="6"/>
        <v>1</v>
      </c>
      <c r="AU19" s="30">
        <f t="shared" si="1"/>
        <v>5.625</v>
      </c>
      <c r="AV19" s="35">
        <v>8</v>
      </c>
      <c r="AW19" s="8">
        <f t="shared" si="2"/>
        <v>3</v>
      </c>
      <c r="AX19" s="30">
        <f t="shared" si="3"/>
        <v>5.5</v>
      </c>
      <c r="AY19" s="35">
        <v>8</v>
      </c>
      <c r="AZ19" s="8">
        <f t="shared" si="4"/>
        <v>1</v>
      </c>
      <c r="BA19" s="19">
        <f t="shared" si="5"/>
        <v>6</v>
      </c>
    </row>
    <row r="20" spans="1:60">
      <c r="A20" s="2" t="s">
        <v>763</v>
      </c>
      <c r="B20" s="2" t="s">
        <v>566</v>
      </c>
      <c r="C20" s="2" t="s">
        <v>567</v>
      </c>
      <c r="D20" s="2" t="s">
        <v>554</v>
      </c>
      <c r="E20" s="52"/>
      <c r="F20" s="52"/>
      <c r="G20" s="52"/>
      <c r="H20" s="52">
        <v>5.5</v>
      </c>
      <c r="I20" s="52"/>
      <c r="J20" s="52"/>
      <c r="K20" s="52">
        <v>5.5</v>
      </c>
      <c r="L20" s="52"/>
      <c r="M20" s="52">
        <v>6</v>
      </c>
      <c r="N20" s="52"/>
      <c r="O20" s="52"/>
      <c r="P20" s="52"/>
      <c r="Q20" s="52"/>
      <c r="S20" s="52">
        <v>5.5</v>
      </c>
      <c r="T20" s="52">
        <v>5.5</v>
      </c>
      <c r="W20" s="52">
        <v>5.5</v>
      </c>
      <c r="Y20" s="52" t="s">
        <v>136</v>
      </c>
      <c r="AA20" s="52" t="s">
        <v>139</v>
      </c>
      <c r="AF20" s="6" t="s">
        <v>139</v>
      </c>
      <c r="AK20" s="6">
        <v>6.5</v>
      </c>
      <c r="AL20" s="6">
        <v>6</v>
      </c>
      <c r="AO20" s="6">
        <v>6</v>
      </c>
      <c r="AR20" s="38">
        <v>16</v>
      </c>
      <c r="AS20" s="8">
        <f t="shared" si="7"/>
        <v>12</v>
      </c>
      <c r="AT20" s="8">
        <f t="shared" si="6"/>
        <v>4</v>
      </c>
      <c r="AU20" s="30">
        <f t="shared" si="1"/>
        <v>5.7777777777777777</v>
      </c>
      <c r="AV20" s="35">
        <v>8</v>
      </c>
      <c r="AW20" s="8">
        <f t="shared" si="2"/>
        <v>7</v>
      </c>
      <c r="AX20" s="30">
        <f t="shared" si="3"/>
        <v>5.8</v>
      </c>
      <c r="AY20" s="35">
        <v>8</v>
      </c>
      <c r="AZ20" s="8">
        <f t="shared" si="4"/>
        <v>5</v>
      </c>
      <c r="BA20" s="19">
        <f t="shared" si="5"/>
        <v>5.75</v>
      </c>
    </row>
    <row r="21" spans="1:60">
      <c r="A21" s="2" t="s">
        <v>763</v>
      </c>
      <c r="B21" s="2" t="s">
        <v>568</v>
      </c>
      <c r="C21" s="2" t="s">
        <v>569</v>
      </c>
      <c r="D21" s="2" t="s">
        <v>554</v>
      </c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S21" s="52"/>
      <c r="T21" s="52"/>
      <c r="W21" s="52"/>
      <c r="Y21" s="52"/>
      <c r="AA21" s="52"/>
      <c r="AR21" s="38">
        <v>16</v>
      </c>
      <c r="AS21" s="8">
        <f t="shared" si="7"/>
        <v>0</v>
      </c>
      <c r="AT21" s="8">
        <f t="shared" si="6"/>
        <v>0</v>
      </c>
      <c r="AU21" s="30" t="e">
        <f t="shared" si="1"/>
        <v>#DIV/0!</v>
      </c>
      <c r="AV21" s="35">
        <v>8</v>
      </c>
      <c r="AW21" s="8">
        <f t="shared" si="2"/>
        <v>0</v>
      </c>
      <c r="AX21" s="30" t="e">
        <f t="shared" si="3"/>
        <v>#DIV/0!</v>
      </c>
      <c r="AY21" s="35">
        <v>8</v>
      </c>
      <c r="AZ21" s="8">
        <f t="shared" si="4"/>
        <v>0</v>
      </c>
      <c r="BA21" s="19" t="e">
        <f t="shared" si="5"/>
        <v>#DIV/0!</v>
      </c>
    </row>
    <row r="22" spans="1:60">
      <c r="A22" s="2" t="s">
        <v>763</v>
      </c>
      <c r="B22" s="2" t="s">
        <v>570</v>
      </c>
      <c r="C22" s="2" t="s">
        <v>571</v>
      </c>
      <c r="D22" s="2" t="s">
        <v>762</v>
      </c>
      <c r="E22" s="52"/>
      <c r="F22" s="52"/>
      <c r="G22" s="52"/>
      <c r="H22" s="52">
        <v>5.5</v>
      </c>
      <c r="I22" s="52"/>
      <c r="J22" s="52"/>
      <c r="K22" s="52">
        <v>5.5</v>
      </c>
      <c r="L22" s="52"/>
      <c r="M22" s="52">
        <v>5</v>
      </c>
      <c r="N22" s="52"/>
      <c r="O22" s="52"/>
      <c r="P22" s="52">
        <v>6.5</v>
      </c>
      <c r="Q22" s="52"/>
      <c r="S22" s="52"/>
      <c r="T22" s="52"/>
      <c r="W22" s="52"/>
      <c r="Y22" s="52"/>
      <c r="AA22" s="52"/>
      <c r="AR22" s="38">
        <v>16</v>
      </c>
      <c r="AS22" s="8">
        <f t="shared" si="7"/>
        <v>4</v>
      </c>
      <c r="AT22" s="8">
        <f t="shared" si="6"/>
        <v>1</v>
      </c>
      <c r="AU22" s="30">
        <f t="shared" si="1"/>
        <v>5.625</v>
      </c>
      <c r="AV22" s="35">
        <v>8</v>
      </c>
      <c r="AW22" s="8">
        <f t="shared" si="2"/>
        <v>3</v>
      </c>
      <c r="AX22" s="30">
        <f t="shared" si="3"/>
        <v>5.666666666666667</v>
      </c>
      <c r="AY22" s="35">
        <v>8</v>
      </c>
      <c r="AZ22" s="8">
        <f t="shared" si="4"/>
        <v>1</v>
      </c>
      <c r="BA22" s="19">
        <f t="shared" si="5"/>
        <v>5.5</v>
      </c>
    </row>
    <row r="23" spans="1:60">
      <c r="A23" s="2" t="s">
        <v>763</v>
      </c>
      <c r="B23" s="2" t="s">
        <v>572</v>
      </c>
      <c r="C23" s="2" t="s">
        <v>573</v>
      </c>
      <c r="D23" s="2" t="s">
        <v>762</v>
      </c>
      <c r="E23" s="52"/>
      <c r="F23" s="52"/>
      <c r="G23" s="52"/>
      <c r="H23" s="52">
        <v>5</v>
      </c>
      <c r="I23" s="52"/>
      <c r="J23" s="52"/>
      <c r="K23" s="52">
        <v>5</v>
      </c>
      <c r="L23" s="52"/>
      <c r="M23" s="52"/>
      <c r="N23" s="52"/>
      <c r="O23" s="52"/>
      <c r="P23" s="52"/>
      <c r="Q23" s="52"/>
      <c r="S23" s="52"/>
      <c r="T23" s="52"/>
      <c r="W23" s="52">
        <v>5.5</v>
      </c>
      <c r="Y23" s="52">
        <v>5</v>
      </c>
      <c r="AA23" s="52"/>
      <c r="AB23" s="6" t="s">
        <v>137</v>
      </c>
      <c r="AR23" s="38">
        <v>16</v>
      </c>
      <c r="AS23" s="8">
        <f t="shared" si="7"/>
        <v>5</v>
      </c>
      <c r="AT23" s="8">
        <f t="shared" si="6"/>
        <v>0</v>
      </c>
      <c r="AU23" s="30">
        <f t="shared" si="1"/>
        <v>5.125</v>
      </c>
      <c r="AV23" s="35">
        <v>8</v>
      </c>
      <c r="AW23" s="8">
        <f t="shared" si="2"/>
        <v>3</v>
      </c>
      <c r="AX23" s="30">
        <f t="shared" si="3"/>
        <v>5.166666666666667</v>
      </c>
      <c r="AY23" s="35">
        <v>8</v>
      </c>
      <c r="AZ23" s="8">
        <f t="shared" si="4"/>
        <v>2</v>
      </c>
      <c r="BA23" s="19">
        <f t="shared" si="5"/>
        <v>5</v>
      </c>
    </row>
    <row r="24" spans="1:60">
      <c r="A24" s="2" t="s">
        <v>763</v>
      </c>
      <c r="B24" s="2" t="s">
        <v>255</v>
      </c>
      <c r="C24" s="2" t="s">
        <v>256</v>
      </c>
      <c r="D24" s="2" t="s">
        <v>762</v>
      </c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S24" s="52"/>
      <c r="T24" s="52"/>
      <c r="W24" s="52">
        <v>5.5</v>
      </c>
      <c r="Y24" s="52">
        <v>5.5</v>
      </c>
      <c r="AA24" s="52">
        <v>5</v>
      </c>
      <c r="AD24" s="6">
        <v>5</v>
      </c>
      <c r="AF24" s="6">
        <v>5</v>
      </c>
      <c r="AR24" s="38">
        <v>16</v>
      </c>
      <c r="AS24" s="8">
        <f t="shared" si="7"/>
        <v>5</v>
      </c>
      <c r="AT24" s="8">
        <f t="shared" si="6"/>
        <v>0</v>
      </c>
      <c r="AU24" s="30">
        <f t="shared" si="1"/>
        <v>5.2</v>
      </c>
      <c r="AV24" s="35">
        <v>8</v>
      </c>
      <c r="AW24" s="8">
        <f t="shared" si="2"/>
        <v>3</v>
      </c>
      <c r="AX24" s="30">
        <f t="shared" si="3"/>
        <v>5.333333333333333</v>
      </c>
      <c r="AY24" s="35">
        <v>8</v>
      </c>
      <c r="AZ24" s="8">
        <f t="shared" si="4"/>
        <v>2</v>
      </c>
      <c r="BA24" s="19">
        <f t="shared" si="5"/>
        <v>5</v>
      </c>
    </row>
    <row r="25" spans="1:60">
      <c r="A25" s="2" t="s">
        <v>763</v>
      </c>
      <c r="B25" s="2" t="s">
        <v>574</v>
      </c>
      <c r="C25" s="2" t="s">
        <v>575</v>
      </c>
      <c r="D25" s="2" t="s">
        <v>762</v>
      </c>
      <c r="E25" s="52"/>
      <c r="F25" s="52"/>
      <c r="G25" s="52"/>
      <c r="H25" s="52">
        <v>5.5</v>
      </c>
      <c r="I25" s="52"/>
      <c r="J25" s="52"/>
      <c r="K25" s="52">
        <v>6.5</v>
      </c>
      <c r="L25" s="52"/>
      <c r="M25" s="52"/>
      <c r="N25" s="52"/>
      <c r="O25" s="52"/>
      <c r="P25" s="52"/>
      <c r="Q25" s="52"/>
      <c r="S25" s="52"/>
      <c r="T25" s="52"/>
      <c r="W25" s="52"/>
      <c r="Y25" s="52"/>
      <c r="AA25" s="52"/>
      <c r="AB25" s="6">
        <v>6</v>
      </c>
      <c r="AD25" s="6">
        <v>5</v>
      </c>
      <c r="AR25" s="38">
        <v>16</v>
      </c>
      <c r="AS25" s="8">
        <f t="shared" si="7"/>
        <v>4</v>
      </c>
      <c r="AT25" s="8">
        <f t="shared" si="6"/>
        <v>2</v>
      </c>
      <c r="AU25" s="30">
        <f t="shared" si="1"/>
        <v>5.75</v>
      </c>
      <c r="AV25" s="35">
        <v>8</v>
      </c>
      <c r="AW25" s="8">
        <f t="shared" si="2"/>
        <v>1</v>
      </c>
      <c r="AX25" s="30">
        <f t="shared" si="3"/>
        <v>6.5</v>
      </c>
      <c r="AY25" s="35">
        <v>8</v>
      </c>
      <c r="AZ25" s="8">
        <f t="shared" si="4"/>
        <v>3</v>
      </c>
      <c r="BA25" s="19">
        <f t="shared" si="5"/>
        <v>5.5</v>
      </c>
    </row>
    <row r="26" spans="1:60">
      <c r="A26" s="2" t="s">
        <v>763</v>
      </c>
      <c r="B26" s="2" t="s">
        <v>576</v>
      </c>
      <c r="C26" s="2" t="s">
        <v>577</v>
      </c>
      <c r="D26" s="2" t="s">
        <v>762</v>
      </c>
      <c r="E26" s="52"/>
      <c r="F26" s="52"/>
      <c r="G26" s="52"/>
      <c r="H26" s="52">
        <v>6</v>
      </c>
      <c r="I26" s="52"/>
      <c r="J26" s="52"/>
      <c r="K26" s="52">
        <v>5.5</v>
      </c>
      <c r="L26" s="52"/>
      <c r="M26" s="52">
        <v>5.5</v>
      </c>
      <c r="N26" s="52"/>
      <c r="O26" s="52"/>
      <c r="P26" s="52"/>
      <c r="Q26" s="52"/>
      <c r="S26" s="52"/>
      <c r="T26" s="52"/>
      <c r="W26" s="52"/>
      <c r="Y26" s="52"/>
      <c r="AA26" s="52"/>
      <c r="AD26" s="6">
        <v>5</v>
      </c>
      <c r="AF26" s="6">
        <v>6</v>
      </c>
      <c r="AK26" s="6">
        <v>5.5</v>
      </c>
      <c r="AR26" s="38">
        <v>16</v>
      </c>
      <c r="AS26" s="8">
        <f t="shared" si="7"/>
        <v>6</v>
      </c>
      <c r="AT26" s="8">
        <f t="shared" si="6"/>
        <v>2</v>
      </c>
      <c r="AU26" s="30">
        <f t="shared" si="1"/>
        <v>5.583333333333333</v>
      </c>
      <c r="AV26" s="35">
        <v>8</v>
      </c>
      <c r="AW26" s="8">
        <f t="shared" si="2"/>
        <v>2</v>
      </c>
      <c r="AX26" s="30">
        <f t="shared" si="3"/>
        <v>5.5</v>
      </c>
      <c r="AY26" s="35">
        <v>8</v>
      </c>
      <c r="AZ26" s="8">
        <f t="shared" si="4"/>
        <v>4</v>
      </c>
      <c r="BA26" s="19">
        <f t="shared" si="5"/>
        <v>5.625</v>
      </c>
    </row>
    <row r="27" spans="1:60">
      <c r="A27" s="9" t="s">
        <v>763</v>
      </c>
      <c r="B27" s="9" t="s">
        <v>660</v>
      </c>
      <c r="C27" s="9" t="s">
        <v>661</v>
      </c>
      <c r="D27" s="9" t="s">
        <v>762</v>
      </c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11"/>
      <c r="S27" s="53"/>
      <c r="T27" s="53"/>
      <c r="U27" s="11"/>
      <c r="V27" s="11"/>
      <c r="W27" s="53"/>
      <c r="X27" s="11"/>
      <c r="Y27" s="53">
        <v>6</v>
      </c>
      <c r="Z27" s="11"/>
      <c r="AA27" s="53">
        <v>5.5</v>
      </c>
      <c r="AB27" s="11">
        <v>5.5</v>
      </c>
      <c r="AC27" s="11"/>
      <c r="AD27" s="11">
        <v>6</v>
      </c>
      <c r="AE27" s="11"/>
      <c r="AF27" s="11" t="s">
        <v>140</v>
      </c>
      <c r="AG27" s="11"/>
      <c r="AH27" s="11"/>
      <c r="AI27" s="11"/>
      <c r="AJ27" s="11"/>
      <c r="AK27" s="11">
        <v>6.5</v>
      </c>
      <c r="AL27" s="11">
        <v>6.5</v>
      </c>
      <c r="AM27" s="11"/>
      <c r="AN27" s="11"/>
      <c r="AO27" s="11"/>
      <c r="AP27" s="11"/>
      <c r="AQ27" s="44"/>
      <c r="AR27" s="46">
        <v>16</v>
      </c>
      <c r="AS27" s="8">
        <f t="shared" si="7"/>
        <v>7</v>
      </c>
      <c r="AT27" s="12">
        <f t="shared" si="6"/>
        <v>4</v>
      </c>
      <c r="AU27" s="31">
        <f t="shared" si="1"/>
        <v>6</v>
      </c>
      <c r="AV27" s="36">
        <v>8</v>
      </c>
      <c r="AW27" s="12">
        <f t="shared" si="2"/>
        <v>3</v>
      </c>
      <c r="AX27" s="30">
        <f t="shared" si="3"/>
        <v>6</v>
      </c>
      <c r="AY27" s="36">
        <v>8</v>
      </c>
      <c r="AZ27" s="12">
        <f t="shared" si="4"/>
        <v>4</v>
      </c>
      <c r="BA27" s="19">
        <f t="shared" si="5"/>
        <v>6</v>
      </c>
      <c r="BB27" s="10"/>
      <c r="BC27" s="10"/>
      <c r="BD27" s="10"/>
      <c r="BE27" s="10"/>
      <c r="BF27" s="10"/>
      <c r="BG27" s="10"/>
      <c r="BH27" s="10"/>
    </row>
    <row r="28" spans="1:60" s="15" customFormat="1">
      <c r="A28" s="13" t="s">
        <v>578</v>
      </c>
      <c r="B28" s="13" t="s">
        <v>580</v>
      </c>
      <c r="C28" s="13" t="s">
        <v>581</v>
      </c>
      <c r="D28" s="13" t="s">
        <v>767</v>
      </c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45"/>
      <c r="AR28" s="48">
        <v>9</v>
      </c>
      <c r="AS28" s="16">
        <f t="shared" ref="AS28" si="8">COUNT(E28:AP28)</f>
        <v>0</v>
      </c>
      <c r="AT28" s="49">
        <f>COUNTIF(E28:AP28,"&gt;5,5")</f>
        <v>0</v>
      </c>
      <c r="AU28" s="32" t="e">
        <f t="shared" si="1"/>
        <v>#DIV/0!</v>
      </c>
      <c r="AV28" s="37">
        <v>5</v>
      </c>
      <c r="AW28" s="49">
        <f>COUNTA(T28,Z28,AJ28,AL28,AP28)</f>
        <v>0</v>
      </c>
      <c r="AX28" s="62" t="e">
        <f>AVERAGE(T28,Z28,AJ28,AL28,AP28)</f>
        <v>#DIV/0!</v>
      </c>
      <c r="AY28" s="37">
        <v>4</v>
      </c>
      <c r="AZ28" s="49">
        <f>COUNTA(M28,O28,AK28,AM28)</f>
        <v>0</v>
      </c>
      <c r="BA28" s="62" t="e">
        <f>AVERAGE(M28,O28,AK28,AM28)</f>
        <v>#DIV/0!</v>
      </c>
      <c r="BB28" s="14"/>
      <c r="BC28" s="14"/>
      <c r="BD28" s="14"/>
      <c r="BE28" s="14"/>
      <c r="BF28" s="14"/>
      <c r="BG28" s="14"/>
      <c r="BH28" s="14"/>
    </row>
    <row r="29" spans="1:60">
      <c r="A29" s="2" t="s">
        <v>578</v>
      </c>
      <c r="B29" s="2" t="s">
        <v>582</v>
      </c>
      <c r="C29" s="2" t="s">
        <v>864</v>
      </c>
      <c r="D29" s="2" t="s">
        <v>767</v>
      </c>
      <c r="E29" s="52"/>
      <c r="F29" s="52"/>
      <c r="G29" s="52"/>
      <c r="H29" s="52"/>
      <c r="I29" s="52"/>
      <c r="J29" s="52"/>
      <c r="K29" s="52"/>
      <c r="L29" s="52"/>
      <c r="M29" s="52">
        <v>6.5</v>
      </c>
      <c r="N29" s="52"/>
      <c r="O29" s="52">
        <v>7</v>
      </c>
      <c r="P29" s="55"/>
      <c r="T29" s="6">
        <v>6.5</v>
      </c>
      <c r="Z29" s="6">
        <v>6</v>
      </c>
      <c r="AJ29" s="6">
        <v>5.5</v>
      </c>
      <c r="AK29" s="6">
        <v>6</v>
      </c>
      <c r="AL29" s="6">
        <v>6.5</v>
      </c>
      <c r="AM29" s="6">
        <v>7</v>
      </c>
      <c r="AP29" s="6">
        <v>5</v>
      </c>
      <c r="AR29" s="38">
        <v>9</v>
      </c>
      <c r="AS29" s="8">
        <f t="shared" ref="AS29:AS57" si="9">COUNT(E29:AP29)</f>
        <v>9</v>
      </c>
      <c r="AT29" s="8">
        <f t="shared" si="6"/>
        <v>7</v>
      </c>
      <c r="AU29" s="30">
        <f t="shared" ref="AU29:AU57" si="10">AVERAGE(E29:AP29)</f>
        <v>6.2222222222222223</v>
      </c>
      <c r="AV29" s="38">
        <v>5</v>
      </c>
      <c r="AW29" s="8">
        <f>COUNTA(T29,Z29,AJ29,AL29,AP29)</f>
        <v>5</v>
      </c>
      <c r="AX29" s="33">
        <f>AVERAGE(T29,Z29,AJ29,AL29,AP29)</f>
        <v>5.9</v>
      </c>
      <c r="AY29" s="38">
        <v>4</v>
      </c>
      <c r="AZ29" s="8">
        <f>COUNTA(M29,O29,AK29,AM29)</f>
        <v>4</v>
      </c>
      <c r="BA29" s="21">
        <f>AVERAGE(M29,O29,AK29,AM29)</f>
        <v>6.625</v>
      </c>
    </row>
    <row r="30" spans="1:60">
      <c r="A30" s="2" t="s">
        <v>578</v>
      </c>
      <c r="B30" s="2" t="s">
        <v>865</v>
      </c>
      <c r="C30" s="2" t="s">
        <v>866</v>
      </c>
      <c r="D30" s="2" t="s">
        <v>767</v>
      </c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5"/>
      <c r="AR30" s="38">
        <v>9</v>
      </c>
      <c r="AS30" s="8">
        <f t="shared" si="9"/>
        <v>0</v>
      </c>
      <c r="AT30" s="8">
        <f t="shared" si="6"/>
        <v>0</v>
      </c>
      <c r="AU30" s="30" t="e">
        <f t="shared" si="10"/>
        <v>#DIV/0!</v>
      </c>
      <c r="AV30" s="38">
        <v>5</v>
      </c>
      <c r="AW30" s="8">
        <f t="shared" ref="AW30:AW56" si="11">COUNTA(T30,Z30,AJ30,AL30,AP30)</f>
        <v>0</v>
      </c>
      <c r="AX30" s="33" t="e">
        <f t="shared" ref="AX30:AX56" si="12">AVERAGE(T30,Z30,AJ30,AL30,AP30)</f>
        <v>#DIV/0!</v>
      </c>
      <c r="AY30" s="38">
        <v>4</v>
      </c>
      <c r="AZ30" s="8">
        <f t="shared" ref="AZ30:AZ56" si="13">COUNTA(M30,O30,AK30,AM30)</f>
        <v>0</v>
      </c>
      <c r="BA30" s="21" t="e">
        <f t="shared" ref="BA30:BA56" si="14">AVERAGE(M30,O30,AK30,AM30)</f>
        <v>#DIV/0!</v>
      </c>
    </row>
    <row r="31" spans="1:60">
      <c r="A31" s="2" t="s">
        <v>578</v>
      </c>
      <c r="B31" s="2" t="s">
        <v>867</v>
      </c>
      <c r="C31" s="2" t="s">
        <v>866</v>
      </c>
      <c r="D31" s="2" t="s">
        <v>767</v>
      </c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5"/>
      <c r="AR31" s="38">
        <v>9</v>
      </c>
      <c r="AS31" s="8">
        <f t="shared" si="9"/>
        <v>0</v>
      </c>
      <c r="AT31" s="8">
        <f t="shared" si="6"/>
        <v>0</v>
      </c>
      <c r="AU31" s="30" t="e">
        <f t="shared" si="10"/>
        <v>#DIV/0!</v>
      </c>
      <c r="AV31" s="38">
        <v>5</v>
      </c>
      <c r="AW31" s="8">
        <f t="shared" si="11"/>
        <v>0</v>
      </c>
      <c r="AX31" s="33" t="e">
        <f t="shared" si="12"/>
        <v>#DIV/0!</v>
      </c>
      <c r="AY31" s="38">
        <v>4</v>
      </c>
      <c r="AZ31" s="8">
        <f t="shared" si="13"/>
        <v>0</v>
      </c>
      <c r="BA31" s="21" t="e">
        <f t="shared" si="14"/>
        <v>#DIV/0!</v>
      </c>
    </row>
    <row r="32" spans="1:60">
      <c r="A32" s="2" t="s">
        <v>578</v>
      </c>
      <c r="B32" s="2" t="s">
        <v>868</v>
      </c>
      <c r="C32" s="2" t="s">
        <v>768</v>
      </c>
      <c r="D32" s="2" t="s">
        <v>771</v>
      </c>
      <c r="E32" s="52"/>
      <c r="F32" s="52"/>
      <c r="G32" s="52"/>
      <c r="H32" s="52"/>
      <c r="I32" s="52"/>
      <c r="J32" s="52"/>
      <c r="K32" s="52"/>
      <c r="L32" s="52"/>
      <c r="M32" s="52">
        <v>5.5</v>
      </c>
      <c r="N32" s="52"/>
      <c r="O32" s="52">
        <v>6</v>
      </c>
      <c r="P32" s="55"/>
      <c r="AJ32" s="6">
        <v>5</v>
      </c>
      <c r="AK32" s="6">
        <v>5.5</v>
      </c>
      <c r="AL32" s="6">
        <v>5.5</v>
      </c>
      <c r="AM32" s="6">
        <v>6</v>
      </c>
      <c r="AP32" s="6">
        <v>5.5</v>
      </c>
      <c r="AR32" s="38">
        <v>9</v>
      </c>
      <c r="AS32" s="8">
        <f t="shared" si="9"/>
        <v>7</v>
      </c>
      <c r="AT32" s="8">
        <f t="shared" si="6"/>
        <v>2</v>
      </c>
      <c r="AU32" s="30">
        <f t="shared" si="10"/>
        <v>5.5714285714285712</v>
      </c>
      <c r="AV32" s="38">
        <v>5</v>
      </c>
      <c r="AW32" s="8">
        <f t="shared" si="11"/>
        <v>3</v>
      </c>
      <c r="AX32" s="33">
        <f t="shared" si="12"/>
        <v>5.333333333333333</v>
      </c>
      <c r="AY32" s="38">
        <v>4</v>
      </c>
      <c r="AZ32" s="8">
        <f t="shared" si="13"/>
        <v>4</v>
      </c>
      <c r="BA32" s="21">
        <f t="shared" si="14"/>
        <v>5.75</v>
      </c>
    </row>
    <row r="33" spans="1:53">
      <c r="A33" s="2" t="s">
        <v>578</v>
      </c>
      <c r="B33" s="2" t="s">
        <v>869</v>
      </c>
      <c r="C33" s="2" t="s">
        <v>770</v>
      </c>
      <c r="D33" s="2" t="s">
        <v>771</v>
      </c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5"/>
      <c r="T33" s="6">
        <v>5</v>
      </c>
      <c r="Z33" s="6">
        <v>6</v>
      </c>
      <c r="AL33" s="6">
        <v>5</v>
      </c>
      <c r="AR33" s="38">
        <v>9</v>
      </c>
      <c r="AS33" s="8">
        <f t="shared" si="9"/>
        <v>3</v>
      </c>
      <c r="AT33" s="8">
        <f t="shared" si="6"/>
        <v>1</v>
      </c>
      <c r="AU33" s="30">
        <f t="shared" si="10"/>
        <v>5.333333333333333</v>
      </c>
      <c r="AV33" s="38">
        <v>5</v>
      </c>
      <c r="AW33" s="8">
        <f t="shared" si="11"/>
        <v>3</v>
      </c>
      <c r="AX33" s="33">
        <f t="shared" si="12"/>
        <v>5.333333333333333</v>
      </c>
      <c r="AY33" s="38">
        <v>4</v>
      </c>
      <c r="AZ33" s="8">
        <f t="shared" si="13"/>
        <v>0</v>
      </c>
      <c r="BA33" s="21" t="e">
        <f t="shared" si="14"/>
        <v>#DIV/0!</v>
      </c>
    </row>
    <row r="34" spans="1:53">
      <c r="A34" s="2" t="s">
        <v>578</v>
      </c>
      <c r="B34" s="2" t="s">
        <v>870</v>
      </c>
      <c r="C34" s="2" t="s">
        <v>871</v>
      </c>
      <c r="D34" s="2" t="s">
        <v>771</v>
      </c>
      <c r="E34" s="52"/>
      <c r="F34" s="52"/>
      <c r="G34" s="52"/>
      <c r="H34" s="52"/>
      <c r="I34" s="52"/>
      <c r="J34" s="52"/>
      <c r="K34" s="52"/>
      <c r="L34" s="52"/>
      <c r="M34" s="52">
        <v>6</v>
      </c>
      <c r="N34" s="52"/>
      <c r="O34" s="52">
        <v>5.5</v>
      </c>
      <c r="P34" s="55"/>
      <c r="Z34" s="57" t="s">
        <v>699</v>
      </c>
      <c r="AR34" s="38">
        <v>9</v>
      </c>
      <c r="AS34" s="8">
        <f t="shared" si="9"/>
        <v>2</v>
      </c>
      <c r="AT34" s="8">
        <f t="shared" si="6"/>
        <v>1</v>
      </c>
      <c r="AU34" s="30">
        <f t="shared" si="10"/>
        <v>5.75</v>
      </c>
      <c r="AV34" s="38">
        <v>5</v>
      </c>
      <c r="AW34" s="8">
        <f t="shared" si="11"/>
        <v>1</v>
      </c>
      <c r="AX34" s="33" t="e">
        <f t="shared" si="12"/>
        <v>#DIV/0!</v>
      </c>
      <c r="AY34" s="38">
        <v>4</v>
      </c>
      <c r="AZ34" s="8">
        <f t="shared" si="13"/>
        <v>2</v>
      </c>
      <c r="BA34" s="21">
        <f t="shared" si="14"/>
        <v>5.75</v>
      </c>
    </row>
    <row r="35" spans="1:53">
      <c r="A35" s="2" t="s">
        <v>578</v>
      </c>
      <c r="B35" s="2" t="s">
        <v>872</v>
      </c>
      <c r="C35" s="2" t="s">
        <v>873</v>
      </c>
      <c r="D35" s="2" t="s">
        <v>771</v>
      </c>
      <c r="E35" s="52"/>
      <c r="F35" s="52"/>
      <c r="G35" s="52"/>
      <c r="H35" s="52"/>
      <c r="I35" s="52"/>
      <c r="J35" s="52"/>
      <c r="K35" s="52"/>
      <c r="L35" s="52"/>
      <c r="M35" s="52">
        <v>4.5</v>
      </c>
      <c r="N35" s="52"/>
      <c r="O35" s="52"/>
      <c r="P35" s="55"/>
      <c r="Z35" s="6">
        <v>6</v>
      </c>
      <c r="AJ35" s="6">
        <v>5.5</v>
      </c>
      <c r="AM35" s="6">
        <v>5.5</v>
      </c>
      <c r="AP35" s="6">
        <v>5</v>
      </c>
      <c r="AR35" s="38">
        <v>9</v>
      </c>
      <c r="AS35" s="8">
        <f t="shared" si="9"/>
        <v>5</v>
      </c>
      <c r="AT35" s="8">
        <f t="shared" si="6"/>
        <v>1</v>
      </c>
      <c r="AU35" s="30">
        <f t="shared" si="10"/>
        <v>5.3</v>
      </c>
      <c r="AV35" s="38">
        <v>5</v>
      </c>
      <c r="AW35" s="8">
        <f t="shared" si="11"/>
        <v>3</v>
      </c>
      <c r="AX35" s="33">
        <f t="shared" si="12"/>
        <v>5.5</v>
      </c>
      <c r="AY35" s="38">
        <v>4</v>
      </c>
      <c r="AZ35" s="8">
        <f t="shared" si="13"/>
        <v>2</v>
      </c>
      <c r="BA35" s="21">
        <f t="shared" si="14"/>
        <v>5</v>
      </c>
    </row>
    <row r="36" spans="1:53">
      <c r="A36" s="2" t="s">
        <v>578</v>
      </c>
      <c r="B36" s="2" t="s">
        <v>874</v>
      </c>
      <c r="C36" s="2" t="s">
        <v>875</v>
      </c>
      <c r="D36" s="2" t="s">
        <v>771</v>
      </c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>
        <v>5.5</v>
      </c>
      <c r="P36" s="55"/>
      <c r="Z36" s="6">
        <v>6</v>
      </c>
      <c r="AJ36" s="6">
        <v>6</v>
      </c>
      <c r="AK36" s="6">
        <v>5</v>
      </c>
      <c r="AL36" s="6">
        <v>6</v>
      </c>
      <c r="AM36" s="6">
        <v>5.5</v>
      </c>
      <c r="AR36" s="38">
        <v>9</v>
      </c>
      <c r="AS36" s="8">
        <f t="shared" si="9"/>
        <v>6</v>
      </c>
      <c r="AT36" s="8">
        <f t="shared" si="6"/>
        <v>3</v>
      </c>
      <c r="AU36" s="30">
        <f t="shared" si="10"/>
        <v>5.666666666666667</v>
      </c>
      <c r="AV36" s="38">
        <v>5</v>
      </c>
      <c r="AW36" s="8">
        <f t="shared" si="11"/>
        <v>3</v>
      </c>
      <c r="AX36" s="33">
        <f t="shared" si="12"/>
        <v>6</v>
      </c>
      <c r="AY36" s="38">
        <v>4</v>
      </c>
      <c r="AZ36" s="8">
        <f t="shared" si="13"/>
        <v>3</v>
      </c>
      <c r="BA36" s="21">
        <f t="shared" si="14"/>
        <v>5.333333333333333</v>
      </c>
    </row>
    <row r="37" spans="1:53">
      <c r="A37" s="2" t="s">
        <v>578</v>
      </c>
      <c r="B37" s="2" t="s">
        <v>876</v>
      </c>
      <c r="C37" s="2" t="s">
        <v>877</v>
      </c>
      <c r="D37" s="2" t="s">
        <v>771</v>
      </c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5"/>
      <c r="T37" s="6">
        <v>5</v>
      </c>
      <c r="AJ37" s="6">
        <v>5</v>
      </c>
      <c r="AM37" s="6">
        <v>6.5</v>
      </c>
      <c r="AP37" s="6">
        <v>5</v>
      </c>
      <c r="AR37" s="38">
        <v>9</v>
      </c>
      <c r="AS37" s="8">
        <f t="shared" si="9"/>
        <v>4</v>
      </c>
      <c r="AT37" s="8">
        <f t="shared" si="6"/>
        <v>1</v>
      </c>
      <c r="AU37" s="30">
        <f t="shared" si="10"/>
        <v>5.375</v>
      </c>
      <c r="AV37" s="38">
        <v>5</v>
      </c>
      <c r="AW37" s="8">
        <f t="shared" si="11"/>
        <v>3</v>
      </c>
      <c r="AX37" s="33">
        <f t="shared" si="12"/>
        <v>5</v>
      </c>
      <c r="AY37" s="38">
        <v>4</v>
      </c>
      <c r="AZ37" s="8">
        <f t="shared" si="13"/>
        <v>1</v>
      </c>
      <c r="BA37" s="21">
        <f t="shared" si="14"/>
        <v>6.5</v>
      </c>
    </row>
    <row r="38" spans="1:53">
      <c r="A38" s="2" t="s">
        <v>578</v>
      </c>
      <c r="B38" s="2" t="s">
        <v>878</v>
      </c>
      <c r="C38" s="2" t="s">
        <v>879</v>
      </c>
      <c r="D38" s="2" t="s">
        <v>771</v>
      </c>
      <c r="E38" s="52"/>
      <c r="F38" s="52"/>
      <c r="G38" s="52"/>
      <c r="H38" s="52"/>
      <c r="I38" s="52"/>
      <c r="J38" s="52"/>
      <c r="K38" s="52"/>
      <c r="L38" s="52"/>
      <c r="M38" s="52">
        <v>5.5</v>
      </c>
      <c r="N38" s="52"/>
      <c r="O38" s="52">
        <v>6.5</v>
      </c>
      <c r="P38" s="55"/>
      <c r="T38" s="6">
        <v>4.5</v>
      </c>
      <c r="Z38" s="57" t="s">
        <v>699</v>
      </c>
      <c r="AK38" s="6">
        <v>6</v>
      </c>
      <c r="AL38" s="6">
        <v>5</v>
      </c>
      <c r="AM38" s="6">
        <v>5</v>
      </c>
      <c r="AR38" s="38">
        <v>9</v>
      </c>
      <c r="AS38" s="8">
        <f t="shared" si="9"/>
        <v>6</v>
      </c>
      <c r="AT38" s="8">
        <f t="shared" si="6"/>
        <v>2</v>
      </c>
      <c r="AU38" s="30">
        <f t="shared" si="10"/>
        <v>5.416666666666667</v>
      </c>
      <c r="AV38" s="38">
        <v>5</v>
      </c>
      <c r="AW38" s="8">
        <f t="shared" si="11"/>
        <v>3</v>
      </c>
      <c r="AX38" s="33">
        <f t="shared" si="12"/>
        <v>4.75</v>
      </c>
      <c r="AY38" s="38">
        <v>4</v>
      </c>
      <c r="AZ38" s="8">
        <f t="shared" si="13"/>
        <v>4</v>
      </c>
      <c r="BA38" s="21">
        <f t="shared" si="14"/>
        <v>5.75</v>
      </c>
    </row>
    <row r="39" spans="1:53">
      <c r="A39" s="2" t="s">
        <v>578</v>
      </c>
      <c r="B39" s="2" t="s">
        <v>880</v>
      </c>
      <c r="C39" s="2" t="s">
        <v>881</v>
      </c>
      <c r="D39" s="2" t="s">
        <v>771</v>
      </c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5"/>
      <c r="T39" s="6">
        <v>6</v>
      </c>
      <c r="Z39" s="57" t="s">
        <v>699</v>
      </c>
      <c r="AJ39" s="6">
        <v>5.5</v>
      </c>
      <c r="AP39" s="6">
        <v>5.5</v>
      </c>
      <c r="AR39" s="38">
        <v>9</v>
      </c>
      <c r="AS39" s="8">
        <f t="shared" si="9"/>
        <v>3</v>
      </c>
      <c r="AT39" s="8">
        <f t="shared" si="6"/>
        <v>1</v>
      </c>
      <c r="AU39" s="30">
        <f t="shared" si="10"/>
        <v>5.666666666666667</v>
      </c>
      <c r="AV39" s="38">
        <v>5</v>
      </c>
      <c r="AW39" s="8">
        <f t="shared" si="11"/>
        <v>4</v>
      </c>
      <c r="AX39" s="33">
        <f t="shared" si="12"/>
        <v>5.666666666666667</v>
      </c>
      <c r="AY39" s="38">
        <v>4</v>
      </c>
      <c r="AZ39" s="8">
        <f t="shared" si="13"/>
        <v>0</v>
      </c>
      <c r="BA39" s="21" t="e">
        <f t="shared" si="14"/>
        <v>#DIV/0!</v>
      </c>
    </row>
    <row r="40" spans="1:53">
      <c r="A40" s="2" t="s">
        <v>578</v>
      </c>
      <c r="B40" s="2" t="s">
        <v>134</v>
      </c>
      <c r="C40" s="2" t="s">
        <v>569</v>
      </c>
      <c r="D40" s="2" t="s">
        <v>554</v>
      </c>
      <c r="E40" s="52"/>
      <c r="F40" s="52"/>
      <c r="G40" s="52"/>
      <c r="H40" s="52"/>
      <c r="I40" s="52"/>
      <c r="J40" s="52"/>
      <c r="K40" s="52"/>
      <c r="L40" s="52"/>
      <c r="M40" s="52">
        <v>5.5</v>
      </c>
      <c r="N40" s="52"/>
      <c r="O40" s="52">
        <v>6</v>
      </c>
      <c r="P40" s="55"/>
      <c r="T40" s="6">
        <v>5</v>
      </c>
      <c r="AJ40" s="6">
        <v>5.5</v>
      </c>
      <c r="AK40" s="6">
        <v>5.5</v>
      </c>
      <c r="AL40" s="6">
        <v>6</v>
      </c>
      <c r="AR40" s="38">
        <v>9</v>
      </c>
      <c r="AS40" s="8">
        <f t="shared" si="9"/>
        <v>6</v>
      </c>
      <c r="AT40" s="8">
        <f t="shared" si="6"/>
        <v>2</v>
      </c>
      <c r="AU40" s="30">
        <f t="shared" si="10"/>
        <v>5.583333333333333</v>
      </c>
      <c r="AV40" s="38">
        <v>5</v>
      </c>
      <c r="AW40" s="8">
        <f t="shared" si="11"/>
        <v>3</v>
      </c>
      <c r="AX40" s="33">
        <f t="shared" si="12"/>
        <v>5.5</v>
      </c>
      <c r="AY40" s="38">
        <v>4</v>
      </c>
      <c r="AZ40" s="8">
        <f t="shared" si="13"/>
        <v>3</v>
      </c>
      <c r="BA40" s="21">
        <f t="shared" si="14"/>
        <v>5.666666666666667</v>
      </c>
    </row>
    <row r="41" spans="1:53">
      <c r="A41" s="2" t="s">
        <v>578</v>
      </c>
      <c r="B41" s="2" t="s">
        <v>882</v>
      </c>
      <c r="C41" s="2" t="s">
        <v>883</v>
      </c>
      <c r="D41" s="2" t="s">
        <v>554</v>
      </c>
      <c r="E41" s="52"/>
      <c r="F41" s="52"/>
      <c r="G41" s="52"/>
      <c r="H41" s="52"/>
      <c r="I41" s="52"/>
      <c r="J41" s="52"/>
      <c r="K41" s="52"/>
      <c r="L41" s="52"/>
      <c r="M41" s="52">
        <v>5.5</v>
      </c>
      <c r="N41" s="52"/>
      <c r="O41" s="52"/>
      <c r="P41" s="55"/>
      <c r="T41" s="6">
        <v>5</v>
      </c>
      <c r="Z41" s="6">
        <v>6</v>
      </c>
      <c r="AJ41" s="6">
        <v>6</v>
      </c>
      <c r="AK41" s="6">
        <v>6</v>
      </c>
      <c r="AL41" s="6">
        <v>6</v>
      </c>
      <c r="AM41" s="6">
        <v>6.5</v>
      </c>
      <c r="AP41" s="6">
        <v>6</v>
      </c>
      <c r="AR41" s="38">
        <v>9</v>
      </c>
      <c r="AS41" s="8">
        <f t="shared" si="9"/>
        <v>8</v>
      </c>
      <c r="AT41" s="8">
        <f t="shared" si="6"/>
        <v>6</v>
      </c>
      <c r="AU41" s="30">
        <f t="shared" si="10"/>
        <v>5.875</v>
      </c>
      <c r="AV41" s="38">
        <v>5</v>
      </c>
      <c r="AW41" s="8">
        <f t="shared" si="11"/>
        <v>5</v>
      </c>
      <c r="AX41" s="33">
        <f t="shared" si="12"/>
        <v>5.8</v>
      </c>
      <c r="AY41" s="38">
        <v>4</v>
      </c>
      <c r="AZ41" s="8">
        <f t="shared" si="13"/>
        <v>3</v>
      </c>
      <c r="BA41" s="21">
        <f t="shared" si="14"/>
        <v>6</v>
      </c>
    </row>
    <row r="42" spans="1:53">
      <c r="A42" s="2" t="s">
        <v>578</v>
      </c>
      <c r="B42" s="2" t="s">
        <v>884</v>
      </c>
      <c r="C42" s="2" t="s">
        <v>558</v>
      </c>
      <c r="D42" s="2" t="s">
        <v>554</v>
      </c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5"/>
      <c r="Z42" s="6">
        <v>5.5</v>
      </c>
      <c r="AK42" s="6">
        <v>6</v>
      </c>
      <c r="AM42" s="6">
        <v>6</v>
      </c>
      <c r="AP42" s="6">
        <v>5</v>
      </c>
      <c r="AR42" s="38">
        <v>9</v>
      </c>
      <c r="AS42" s="8">
        <f t="shared" si="9"/>
        <v>4</v>
      </c>
      <c r="AT42" s="8">
        <f t="shared" si="6"/>
        <v>2</v>
      </c>
      <c r="AU42" s="30">
        <f t="shared" si="10"/>
        <v>5.625</v>
      </c>
      <c r="AV42" s="38">
        <v>5</v>
      </c>
      <c r="AW42" s="8">
        <f t="shared" si="11"/>
        <v>2</v>
      </c>
      <c r="AX42" s="33">
        <f t="shared" si="12"/>
        <v>5.25</v>
      </c>
      <c r="AY42" s="38">
        <v>4</v>
      </c>
      <c r="AZ42" s="8">
        <f t="shared" si="13"/>
        <v>2</v>
      </c>
      <c r="BA42" s="21">
        <f t="shared" si="14"/>
        <v>6</v>
      </c>
    </row>
    <row r="43" spans="1:53">
      <c r="A43" s="2" t="s">
        <v>578</v>
      </c>
      <c r="B43" s="2" t="s">
        <v>885</v>
      </c>
      <c r="C43" s="2" t="s">
        <v>886</v>
      </c>
      <c r="D43" s="2" t="s">
        <v>554</v>
      </c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5"/>
      <c r="T43" s="6">
        <v>5.5</v>
      </c>
      <c r="AJ43" s="57" t="s">
        <v>699</v>
      </c>
      <c r="AK43" s="6">
        <v>6</v>
      </c>
      <c r="AL43" s="6">
        <v>6</v>
      </c>
      <c r="AM43" s="6">
        <v>5.5</v>
      </c>
      <c r="AP43" s="6">
        <v>5.5</v>
      </c>
      <c r="AR43" s="38">
        <v>9</v>
      </c>
      <c r="AS43" s="8">
        <f t="shared" si="9"/>
        <v>5</v>
      </c>
      <c r="AT43" s="8">
        <f t="shared" si="6"/>
        <v>2</v>
      </c>
      <c r="AU43" s="30">
        <f t="shared" si="10"/>
        <v>5.7</v>
      </c>
      <c r="AV43" s="38">
        <v>5</v>
      </c>
      <c r="AW43" s="8">
        <f t="shared" si="11"/>
        <v>4</v>
      </c>
      <c r="AX43" s="33">
        <f t="shared" si="12"/>
        <v>5.666666666666667</v>
      </c>
      <c r="AY43" s="38">
        <v>4</v>
      </c>
      <c r="AZ43" s="8">
        <f t="shared" si="13"/>
        <v>2</v>
      </c>
      <c r="BA43" s="21">
        <f t="shared" si="14"/>
        <v>5.75</v>
      </c>
    </row>
    <row r="44" spans="1:53">
      <c r="A44" s="2" t="s">
        <v>578</v>
      </c>
      <c r="B44" s="2" t="s">
        <v>135</v>
      </c>
      <c r="C44" s="2" t="s">
        <v>931</v>
      </c>
      <c r="D44" s="2" t="s">
        <v>554</v>
      </c>
      <c r="E44" s="52"/>
      <c r="F44" s="52"/>
      <c r="G44" s="52"/>
      <c r="H44" s="52"/>
      <c r="I44" s="52"/>
      <c r="J44" s="52"/>
      <c r="K44" s="52"/>
      <c r="L44" s="52"/>
      <c r="M44" s="52">
        <v>5.5</v>
      </c>
      <c r="N44" s="52"/>
      <c r="O44" s="52">
        <v>6</v>
      </c>
      <c r="P44" s="55"/>
      <c r="AK44" s="6">
        <v>6</v>
      </c>
      <c r="AR44" s="38">
        <v>9</v>
      </c>
      <c r="AS44" s="8">
        <f t="shared" ref="AS44" si="15">COUNT(E44:AP44)</f>
        <v>3</v>
      </c>
      <c r="AT44" s="8">
        <f t="shared" si="6"/>
        <v>2</v>
      </c>
      <c r="AU44" s="30">
        <f t="shared" ref="AU44" si="16">AVERAGE(E44:AP44)</f>
        <v>5.833333333333333</v>
      </c>
      <c r="AV44" s="38">
        <v>5</v>
      </c>
      <c r="AW44" s="8">
        <f t="shared" si="11"/>
        <v>0</v>
      </c>
      <c r="AX44" s="33" t="e">
        <f t="shared" si="12"/>
        <v>#DIV/0!</v>
      </c>
      <c r="AY44" s="38">
        <v>4</v>
      </c>
      <c r="AZ44" s="8">
        <f t="shared" si="13"/>
        <v>3</v>
      </c>
      <c r="BA44" s="21">
        <f t="shared" si="14"/>
        <v>5.833333333333333</v>
      </c>
    </row>
    <row r="45" spans="1:53">
      <c r="A45" s="2" t="s">
        <v>578</v>
      </c>
      <c r="B45" s="2" t="s">
        <v>887</v>
      </c>
      <c r="C45" s="2" t="s">
        <v>888</v>
      </c>
      <c r="D45" s="2" t="s">
        <v>554</v>
      </c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5"/>
      <c r="Z45" s="6">
        <v>6</v>
      </c>
      <c r="AP45" s="6">
        <v>5.5</v>
      </c>
      <c r="AR45" s="38">
        <v>9</v>
      </c>
      <c r="AS45" s="8">
        <f t="shared" si="9"/>
        <v>2</v>
      </c>
      <c r="AT45" s="8">
        <f t="shared" si="6"/>
        <v>1</v>
      </c>
      <c r="AU45" s="30">
        <f t="shared" si="10"/>
        <v>5.75</v>
      </c>
      <c r="AV45" s="38">
        <v>5</v>
      </c>
      <c r="AW45" s="8">
        <f t="shared" si="11"/>
        <v>2</v>
      </c>
      <c r="AX45" s="33">
        <f t="shared" si="12"/>
        <v>5.75</v>
      </c>
      <c r="AY45" s="38">
        <v>4</v>
      </c>
      <c r="AZ45" s="8">
        <f t="shared" si="13"/>
        <v>0</v>
      </c>
      <c r="BA45" s="21" t="e">
        <f t="shared" si="14"/>
        <v>#DIV/0!</v>
      </c>
    </row>
    <row r="46" spans="1:53">
      <c r="A46" s="2" t="s">
        <v>578</v>
      </c>
      <c r="B46" s="2" t="s">
        <v>889</v>
      </c>
      <c r="C46" s="2" t="s">
        <v>890</v>
      </c>
      <c r="D46" s="2" t="s">
        <v>554</v>
      </c>
      <c r="E46" s="52"/>
      <c r="F46" s="52"/>
      <c r="G46" s="52"/>
      <c r="H46" s="52"/>
      <c r="I46" s="52"/>
      <c r="J46" s="52"/>
      <c r="K46" s="52"/>
      <c r="L46" s="52"/>
      <c r="M46" s="52">
        <v>6.5</v>
      </c>
      <c r="N46" s="52"/>
      <c r="O46" s="52">
        <v>6</v>
      </c>
      <c r="P46" s="55"/>
      <c r="T46" s="6">
        <v>5.5</v>
      </c>
      <c r="Z46" s="57" t="s">
        <v>699</v>
      </c>
      <c r="AJ46" s="6">
        <v>5</v>
      </c>
      <c r="AK46" s="6">
        <v>6</v>
      </c>
      <c r="AM46" s="6">
        <v>6</v>
      </c>
      <c r="AP46" s="6">
        <v>5.5</v>
      </c>
      <c r="AR46" s="38">
        <v>9</v>
      </c>
      <c r="AS46" s="8">
        <f t="shared" si="9"/>
        <v>7</v>
      </c>
      <c r="AT46" s="8">
        <f t="shared" si="6"/>
        <v>4</v>
      </c>
      <c r="AU46" s="30">
        <f t="shared" si="10"/>
        <v>5.7857142857142856</v>
      </c>
      <c r="AV46" s="38">
        <v>5</v>
      </c>
      <c r="AW46" s="8">
        <f t="shared" si="11"/>
        <v>4</v>
      </c>
      <c r="AX46" s="33">
        <f t="shared" si="12"/>
        <v>5.333333333333333</v>
      </c>
      <c r="AY46" s="38">
        <v>4</v>
      </c>
      <c r="AZ46" s="8">
        <f t="shared" si="13"/>
        <v>4</v>
      </c>
      <c r="BA46" s="21">
        <f t="shared" si="14"/>
        <v>6.125</v>
      </c>
    </row>
    <row r="47" spans="1:53">
      <c r="A47" s="2" t="s">
        <v>578</v>
      </c>
      <c r="B47" s="2" t="s">
        <v>891</v>
      </c>
      <c r="C47" s="2" t="s">
        <v>892</v>
      </c>
      <c r="D47" s="2" t="s">
        <v>554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>
        <v>5.5</v>
      </c>
      <c r="P47" s="55"/>
      <c r="T47" s="6">
        <v>5.5</v>
      </c>
      <c r="Z47" s="6">
        <v>5</v>
      </c>
      <c r="AK47" s="6">
        <v>5.5</v>
      </c>
      <c r="AL47" s="6">
        <v>5.5</v>
      </c>
      <c r="AR47" s="38">
        <v>9</v>
      </c>
      <c r="AS47" s="8">
        <f t="shared" si="9"/>
        <v>5</v>
      </c>
      <c r="AT47" s="8">
        <f t="shared" si="6"/>
        <v>0</v>
      </c>
      <c r="AU47" s="30">
        <f t="shared" si="10"/>
        <v>5.4</v>
      </c>
      <c r="AV47" s="38">
        <v>5</v>
      </c>
      <c r="AW47" s="8">
        <f t="shared" si="11"/>
        <v>3</v>
      </c>
      <c r="AX47" s="33">
        <f t="shared" si="12"/>
        <v>5.333333333333333</v>
      </c>
      <c r="AY47" s="38">
        <v>4</v>
      </c>
      <c r="AZ47" s="8">
        <f t="shared" si="13"/>
        <v>2</v>
      </c>
      <c r="BA47" s="21">
        <f t="shared" si="14"/>
        <v>5.5</v>
      </c>
    </row>
    <row r="48" spans="1:53">
      <c r="A48" s="2" t="s">
        <v>578</v>
      </c>
      <c r="B48" s="2" t="s">
        <v>893</v>
      </c>
      <c r="C48" s="2" t="s">
        <v>894</v>
      </c>
      <c r="D48" s="2" t="s">
        <v>554</v>
      </c>
      <c r="E48" s="52"/>
      <c r="F48" s="52"/>
      <c r="G48" s="52"/>
      <c r="H48" s="52"/>
      <c r="I48" s="52"/>
      <c r="J48" s="52"/>
      <c r="K48" s="52"/>
      <c r="L48" s="52"/>
      <c r="M48" s="52">
        <v>6.5</v>
      </c>
      <c r="N48" s="52"/>
      <c r="O48" s="56" t="s">
        <v>699</v>
      </c>
      <c r="P48" s="55"/>
      <c r="T48" s="57" t="s">
        <v>699</v>
      </c>
      <c r="AM48" s="6">
        <v>6.5</v>
      </c>
      <c r="AP48" s="6">
        <v>5.5</v>
      </c>
      <c r="AR48" s="38">
        <v>9</v>
      </c>
      <c r="AS48" s="8">
        <f t="shared" si="9"/>
        <v>3</v>
      </c>
      <c r="AT48" s="8">
        <f t="shared" si="6"/>
        <v>2</v>
      </c>
      <c r="AU48" s="30">
        <f t="shared" si="10"/>
        <v>6.166666666666667</v>
      </c>
      <c r="AV48" s="38">
        <v>5</v>
      </c>
      <c r="AW48" s="8">
        <f t="shared" si="11"/>
        <v>2</v>
      </c>
      <c r="AX48" s="33">
        <f t="shared" si="12"/>
        <v>5.5</v>
      </c>
      <c r="AY48" s="38">
        <v>4</v>
      </c>
      <c r="AZ48" s="8">
        <f t="shared" si="13"/>
        <v>3</v>
      </c>
      <c r="BA48" s="21">
        <f t="shared" si="14"/>
        <v>6.5</v>
      </c>
    </row>
    <row r="49" spans="1:60">
      <c r="A49" s="2" t="s">
        <v>578</v>
      </c>
      <c r="B49" s="2" t="s">
        <v>895</v>
      </c>
      <c r="C49" s="2" t="s">
        <v>131</v>
      </c>
      <c r="D49" s="2" t="s">
        <v>554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5"/>
      <c r="AR49" s="38">
        <v>9</v>
      </c>
      <c r="AS49" s="8">
        <f t="shared" si="9"/>
        <v>0</v>
      </c>
      <c r="AT49" s="8">
        <f t="shared" si="6"/>
        <v>0</v>
      </c>
      <c r="AU49" s="30" t="e">
        <f t="shared" si="10"/>
        <v>#DIV/0!</v>
      </c>
      <c r="AV49" s="38">
        <v>5</v>
      </c>
      <c r="AW49" s="8">
        <f t="shared" si="11"/>
        <v>0</v>
      </c>
      <c r="AX49" s="33" t="e">
        <f t="shared" si="12"/>
        <v>#DIV/0!</v>
      </c>
      <c r="AY49" s="38">
        <v>4</v>
      </c>
      <c r="AZ49" s="8">
        <f t="shared" si="13"/>
        <v>0</v>
      </c>
      <c r="BA49" s="21" t="e">
        <f t="shared" si="14"/>
        <v>#DIV/0!</v>
      </c>
    </row>
    <row r="50" spans="1:60">
      <c r="A50" s="50" t="s">
        <v>578</v>
      </c>
      <c r="B50" s="50" t="s">
        <v>700</v>
      </c>
      <c r="C50" s="50" t="s">
        <v>701</v>
      </c>
      <c r="D50" s="50" t="s">
        <v>554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>
        <v>5.5</v>
      </c>
      <c r="P50" s="55"/>
      <c r="T50" s="6">
        <v>6</v>
      </c>
      <c r="Z50" s="6">
        <v>5.5</v>
      </c>
      <c r="AK50" s="6">
        <v>6</v>
      </c>
      <c r="AL50" s="6">
        <v>5.5</v>
      </c>
      <c r="AM50" s="6">
        <v>6.5</v>
      </c>
      <c r="AR50" s="38">
        <v>9</v>
      </c>
      <c r="AS50" s="8">
        <f t="shared" ref="AS50" si="17">COUNT(E50:AP50)</f>
        <v>6</v>
      </c>
      <c r="AT50" s="8">
        <f t="shared" ref="AT50" si="18">COUNTIF(E50:AP50,"&gt;5,5")</f>
        <v>3</v>
      </c>
      <c r="AU50" s="30">
        <f t="shared" ref="AU50" si="19">AVERAGE(E50:AP50)</f>
        <v>5.833333333333333</v>
      </c>
      <c r="AV50" s="38">
        <v>5</v>
      </c>
      <c r="AW50" s="8">
        <f t="shared" si="11"/>
        <v>3</v>
      </c>
      <c r="AX50" s="33">
        <f t="shared" si="12"/>
        <v>5.666666666666667</v>
      </c>
      <c r="AY50" s="38">
        <v>4</v>
      </c>
      <c r="AZ50" s="8">
        <f t="shared" si="13"/>
        <v>3</v>
      </c>
      <c r="BA50" s="21">
        <f t="shared" si="14"/>
        <v>6</v>
      </c>
    </row>
    <row r="51" spans="1:60" ht="26">
      <c r="A51" s="2" t="s">
        <v>578</v>
      </c>
      <c r="B51" s="2" t="s">
        <v>132</v>
      </c>
      <c r="C51" s="2" t="s">
        <v>133</v>
      </c>
      <c r="D51" s="2" t="s">
        <v>554</v>
      </c>
      <c r="E51" s="52"/>
      <c r="F51" s="52"/>
      <c r="G51" s="52"/>
      <c r="H51" s="52"/>
      <c r="I51" s="52"/>
      <c r="J51" s="52"/>
      <c r="K51" s="52"/>
      <c r="L51" s="52"/>
      <c r="M51" s="52">
        <v>6</v>
      </c>
      <c r="N51" s="52"/>
      <c r="O51" s="52">
        <v>5.5</v>
      </c>
      <c r="P51" s="55"/>
      <c r="AJ51" s="6">
        <v>6</v>
      </c>
      <c r="AL51" s="6">
        <v>6</v>
      </c>
      <c r="AR51" s="38">
        <v>9</v>
      </c>
      <c r="AS51" s="8">
        <f t="shared" ref="AS51" si="20">COUNT(E51:AP51)</f>
        <v>4</v>
      </c>
      <c r="AT51" s="8">
        <f t="shared" si="6"/>
        <v>3</v>
      </c>
      <c r="AU51" s="30">
        <f t="shared" ref="AU51" si="21">AVERAGE(E51:AP51)</f>
        <v>5.875</v>
      </c>
      <c r="AV51" s="38">
        <v>5</v>
      </c>
      <c r="AW51" s="8">
        <f t="shared" si="11"/>
        <v>2</v>
      </c>
      <c r="AX51" s="33">
        <f t="shared" si="12"/>
        <v>6</v>
      </c>
      <c r="AY51" s="38">
        <v>4</v>
      </c>
      <c r="AZ51" s="8">
        <f t="shared" si="13"/>
        <v>2</v>
      </c>
      <c r="BA51" s="21">
        <f t="shared" si="14"/>
        <v>5.75</v>
      </c>
    </row>
    <row r="52" spans="1:60">
      <c r="A52" s="2" t="s">
        <v>578</v>
      </c>
      <c r="B52" s="2" t="s">
        <v>896</v>
      </c>
      <c r="C52" s="2" t="s">
        <v>770</v>
      </c>
      <c r="D52" s="2" t="s">
        <v>762</v>
      </c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5"/>
      <c r="AR52" s="38">
        <v>9</v>
      </c>
      <c r="AS52" s="8">
        <f t="shared" si="9"/>
        <v>0</v>
      </c>
      <c r="AT52" s="8">
        <f t="shared" si="6"/>
        <v>0</v>
      </c>
      <c r="AU52" s="30" t="e">
        <f t="shared" si="10"/>
        <v>#DIV/0!</v>
      </c>
      <c r="AV52" s="38">
        <v>5</v>
      </c>
      <c r="AW52" s="8">
        <f t="shared" si="11"/>
        <v>0</v>
      </c>
      <c r="AX52" s="33" t="e">
        <f t="shared" si="12"/>
        <v>#DIV/0!</v>
      </c>
      <c r="AY52" s="38">
        <v>4</v>
      </c>
      <c r="AZ52" s="8">
        <f t="shared" si="13"/>
        <v>0</v>
      </c>
      <c r="BA52" s="21" t="e">
        <f t="shared" si="14"/>
        <v>#DIV/0!</v>
      </c>
    </row>
    <row r="53" spans="1:60">
      <c r="A53" s="2" t="s">
        <v>578</v>
      </c>
      <c r="B53" s="2" t="s">
        <v>897</v>
      </c>
      <c r="C53" s="2" t="s">
        <v>768</v>
      </c>
      <c r="D53" s="2" t="s">
        <v>762</v>
      </c>
      <c r="E53" s="52"/>
      <c r="F53" s="52"/>
      <c r="G53" s="52"/>
      <c r="H53" s="52"/>
      <c r="I53" s="52"/>
      <c r="J53" s="52"/>
      <c r="K53" s="52"/>
      <c r="L53" s="52"/>
      <c r="M53" s="52">
        <v>5.5</v>
      </c>
      <c r="N53" s="52"/>
      <c r="O53" s="52"/>
      <c r="P53" s="55"/>
      <c r="Z53" s="6">
        <v>6</v>
      </c>
      <c r="AJ53" s="6">
        <v>5.5</v>
      </c>
      <c r="AL53" s="57" t="s">
        <v>699</v>
      </c>
      <c r="AP53" s="6">
        <v>4.5</v>
      </c>
      <c r="AR53" s="38">
        <v>9</v>
      </c>
      <c r="AS53" s="8">
        <f t="shared" si="9"/>
        <v>4</v>
      </c>
      <c r="AT53" s="8">
        <f t="shared" si="6"/>
        <v>1</v>
      </c>
      <c r="AU53" s="30">
        <f t="shared" si="10"/>
        <v>5.375</v>
      </c>
      <c r="AV53" s="38">
        <v>5</v>
      </c>
      <c r="AW53" s="8">
        <f t="shared" si="11"/>
        <v>4</v>
      </c>
      <c r="AX53" s="33">
        <f t="shared" si="12"/>
        <v>5.333333333333333</v>
      </c>
      <c r="AY53" s="38">
        <v>4</v>
      </c>
      <c r="AZ53" s="8">
        <f t="shared" si="13"/>
        <v>1</v>
      </c>
      <c r="BA53" s="21">
        <f t="shared" si="14"/>
        <v>5.5</v>
      </c>
    </row>
    <row r="54" spans="1:60">
      <c r="A54" s="2" t="s">
        <v>578</v>
      </c>
      <c r="B54" s="2" t="s">
        <v>898</v>
      </c>
      <c r="C54" s="2" t="s">
        <v>775</v>
      </c>
      <c r="D54" s="2" t="s">
        <v>762</v>
      </c>
      <c r="E54" s="52"/>
      <c r="F54" s="52"/>
      <c r="G54" s="52"/>
      <c r="H54" s="52"/>
      <c r="I54" s="52"/>
      <c r="J54" s="52"/>
      <c r="K54" s="52"/>
      <c r="L54" s="52"/>
      <c r="M54" s="52">
        <v>5.5</v>
      </c>
      <c r="N54" s="52"/>
      <c r="O54" s="52">
        <v>6</v>
      </c>
      <c r="P54" s="55"/>
      <c r="T54" s="6">
        <v>5</v>
      </c>
      <c r="Z54" s="6">
        <v>5.5</v>
      </c>
      <c r="AJ54" s="6">
        <v>5.5</v>
      </c>
      <c r="AK54" s="6">
        <v>6</v>
      </c>
      <c r="AL54" s="6">
        <v>5</v>
      </c>
      <c r="AM54" s="6">
        <v>5.5</v>
      </c>
      <c r="AP54" s="6">
        <v>6</v>
      </c>
      <c r="AR54" s="38">
        <v>9</v>
      </c>
      <c r="AS54" s="8">
        <f t="shared" si="9"/>
        <v>9</v>
      </c>
      <c r="AT54" s="8">
        <f t="shared" si="6"/>
        <v>3</v>
      </c>
      <c r="AU54" s="30">
        <f t="shared" si="10"/>
        <v>5.5555555555555554</v>
      </c>
      <c r="AV54" s="38">
        <v>5</v>
      </c>
      <c r="AW54" s="8">
        <f t="shared" si="11"/>
        <v>5</v>
      </c>
      <c r="AX54" s="33">
        <f t="shared" si="12"/>
        <v>5.4</v>
      </c>
      <c r="AY54" s="38">
        <v>4</v>
      </c>
      <c r="AZ54" s="8">
        <f t="shared" si="13"/>
        <v>4</v>
      </c>
      <c r="BA54" s="21">
        <f t="shared" si="14"/>
        <v>5.75</v>
      </c>
    </row>
    <row r="55" spans="1:60">
      <c r="A55" s="2" t="s">
        <v>578</v>
      </c>
      <c r="B55" s="2" t="s">
        <v>899</v>
      </c>
      <c r="C55" s="2" t="s">
        <v>900</v>
      </c>
      <c r="D55" s="2" t="s">
        <v>762</v>
      </c>
      <c r="E55" s="52"/>
      <c r="F55" s="52"/>
      <c r="G55" s="52"/>
      <c r="H55" s="52"/>
      <c r="I55" s="52"/>
      <c r="J55" s="52"/>
      <c r="K55" s="52"/>
      <c r="L55" s="52"/>
      <c r="M55" s="52">
        <v>5.5</v>
      </c>
      <c r="N55" s="52"/>
      <c r="O55" s="52">
        <v>5.5</v>
      </c>
      <c r="P55" s="55"/>
      <c r="T55" s="6">
        <v>6</v>
      </c>
      <c r="Z55" s="6">
        <v>5.5</v>
      </c>
      <c r="AJ55" s="6">
        <v>6.5</v>
      </c>
      <c r="AK55" s="6">
        <v>5.5</v>
      </c>
      <c r="AL55" s="6">
        <v>5.5</v>
      </c>
      <c r="AM55" s="6">
        <v>5.5</v>
      </c>
      <c r="AP55" s="6">
        <v>5</v>
      </c>
      <c r="AR55" s="38">
        <v>9</v>
      </c>
      <c r="AS55" s="8">
        <f t="shared" si="9"/>
        <v>9</v>
      </c>
      <c r="AT55" s="8">
        <f t="shared" si="6"/>
        <v>2</v>
      </c>
      <c r="AU55" s="30">
        <f t="shared" si="10"/>
        <v>5.6111111111111107</v>
      </c>
      <c r="AV55" s="38">
        <v>5</v>
      </c>
      <c r="AW55" s="8">
        <f t="shared" si="11"/>
        <v>5</v>
      </c>
      <c r="AX55" s="33">
        <f t="shared" si="12"/>
        <v>5.7</v>
      </c>
      <c r="AY55" s="38">
        <v>4</v>
      </c>
      <c r="AZ55" s="8">
        <f t="shared" si="13"/>
        <v>4</v>
      </c>
      <c r="BA55" s="21">
        <f t="shared" si="14"/>
        <v>5.5</v>
      </c>
    </row>
    <row r="56" spans="1:60">
      <c r="A56" s="9" t="s">
        <v>578</v>
      </c>
      <c r="B56" s="9" t="s">
        <v>901</v>
      </c>
      <c r="C56" s="9" t="s">
        <v>550</v>
      </c>
      <c r="D56" s="9" t="s">
        <v>762</v>
      </c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8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44"/>
      <c r="AR56" s="35">
        <v>9</v>
      </c>
      <c r="AS56" s="8">
        <f t="shared" si="9"/>
        <v>0</v>
      </c>
      <c r="AT56" s="8">
        <f t="shared" si="6"/>
        <v>0</v>
      </c>
      <c r="AU56" s="30" t="e">
        <f t="shared" si="10"/>
        <v>#DIV/0!</v>
      </c>
      <c r="AV56" s="38">
        <v>5</v>
      </c>
      <c r="AW56" s="8">
        <f t="shared" si="11"/>
        <v>0</v>
      </c>
      <c r="AX56" s="33" t="e">
        <f t="shared" si="12"/>
        <v>#DIV/0!</v>
      </c>
      <c r="AY56" s="38">
        <v>4</v>
      </c>
      <c r="AZ56" s="8">
        <f t="shared" si="13"/>
        <v>0</v>
      </c>
      <c r="BA56" s="21" t="e">
        <f t="shared" si="14"/>
        <v>#DIV/0!</v>
      </c>
      <c r="BB56" s="10"/>
      <c r="BC56" s="10"/>
      <c r="BD56" s="10"/>
      <c r="BE56" s="10"/>
      <c r="BF56" s="10"/>
      <c r="BG56" s="10"/>
      <c r="BH56" s="10"/>
    </row>
    <row r="57" spans="1:60" s="15" customFormat="1">
      <c r="A57" s="13" t="s">
        <v>902</v>
      </c>
      <c r="B57" s="13" t="s">
        <v>904</v>
      </c>
      <c r="C57" s="13" t="s">
        <v>875</v>
      </c>
      <c r="D57" s="13" t="s">
        <v>767</v>
      </c>
      <c r="E57" s="54">
        <v>6.5</v>
      </c>
      <c r="F57" s="54"/>
      <c r="G57" s="54"/>
      <c r="H57" s="54"/>
      <c r="I57" s="54"/>
      <c r="J57" s="54">
        <v>6.5</v>
      </c>
      <c r="K57" s="54">
        <v>6</v>
      </c>
      <c r="L57" s="54"/>
      <c r="M57" s="54">
        <v>6</v>
      </c>
      <c r="N57" s="54"/>
      <c r="O57" s="54"/>
      <c r="P57" s="59">
        <v>6</v>
      </c>
      <c r="Q57" s="16"/>
      <c r="R57" s="16"/>
      <c r="S57" s="49">
        <v>6</v>
      </c>
      <c r="T57" s="16"/>
      <c r="U57" s="16">
        <v>7</v>
      </c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45"/>
      <c r="AR57" s="37">
        <v>13</v>
      </c>
      <c r="AS57" s="16">
        <f t="shared" si="9"/>
        <v>7</v>
      </c>
      <c r="AT57" s="49">
        <f>COUNTIF(E57:AP57,"&gt;5,5")</f>
        <v>7</v>
      </c>
      <c r="AU57" s="32">
        <f t="shared" si="10"/>
        <v>6.2857142857142856</v>
      </c>
      <c r="AV57" s="37">
        <v>5</v>
      </c>
      <c r="AW57" s="63">
        <f>COUNTA(K57,M57,Z57,AC57,AL57)</f>
        <v>2</v>
      </c>
      <c r="AX57" s="64">
        <f>AVERAGE(K57,M57,Z57,AC57,AL57)</f>
        <v>6</v>
      </c>
      <c r="AY57" s="37">
        <v>8</v>
      </c>
      <c r="AZ57" s="63">
        <f>COUNTA(E57,J57,P57,S57,U57,Y57,AK57,AO57)</f>
        <v>5</v>
      </c>
      <c r="BA57" s="64">
        <f>AVERAGE(E57,J57,P57,S57,U57,Y57,AK57,AO57)</f>
        <v>6.4</v>
      </c>
      <c r="BB57" s="14"/>
      <c r="BC57" s="14"/>
      <c r="BD57" s="14"/>
      <c r="BE57" s="14"/>
      <c r="BF57" s="14"/>
      <c r="BG57" s="14"/>
      <c r="BH57" s="14"/>
    </row>
    <row r="58" spans="1:60">
      <c r="A58" s="2" t="s">
        <v>902</v>
      </c>
      <c r="B58" s="2" t="s">
        <v>905</v>
      </c>
      <c r="C58" s="2" t="s">
        <v>772</v>
      </c>
      <c r="D58" s="2" t="s">
        <v>767</v>
      </c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5"/>
      <c r="Y58" s="6">
        <v>7</v>
      </c>
      <c r="Z58" s="6">
        <v>5.5</v>
      </c>
      <c r="AC58" s="6">
        <v>6.5</v>
      </c>
      <c r="AK58" s="6">
        <v>5.5</v>
      </c>
      <c r="AL58" s="6">
        <v>7</v>
      </c>
      <c r="AR58" s="38">
        <v>13</v>
      </c>
      <c r="AS58" s="8">
        <f t="shared" ref="AS58:AS85" si="22">COUNT(E58:AP58)</f>
        <v>5</v>
      </c>
      <c r="AT58" s="8">
        <f t="shared" si="6"/>
        <v>3</v>
      </c>
      <c r="AU58" s="30">
        <f t="shared" ref="AU58:AU85" si="23">AVERAGE(E58:AP58)</f>
        <v>6.3</v>
      </c>
      <c r="AV58" s="38">
        <v>5</v>
      </c>
      <c r="AW58" s="66">
        <f>COUNTA(K58,M58,Z58,AC58,AL58)</f>
        <v>3</v>
      </c>
      <c r="AX58" s="68">
        <f>AVERAGE(K58,M58,Z58,AC58,AL58)</f>
        <v>6.333333333333333</v>
      </c>
      <c r="AY58" s="18">
        <v>8</v>
      </c>
      <c r="AZ58" s="66">
        <f>COUNTA(E58,J58,P58,S58,U58,Y58,AK58,AO58)</f>
        <v>2</v>
      </c>
      <c r="BA58" s="21">
        <f>AVERAGE(E58,J58,P58,S58,U58,Y58,AK58,AO58)</f>
        <v>6.25</v>
      </c>
      <c r="BB58" s="69"/>
    </row>
    <row r="59" spans="1:60">
      <c r="A59" s="2" t="s">
        <v>902</v>
      </c>
      <c r="B59" s="2" t="s">
        <v>906</v>
      </c>
      <c r="C59" s="2" t="s">
        <v>886</v>
      </c>
      <c r="D59" s="2" t="s">
        <v>771</v>
      </c>
      <c r="E59" s="52"/>
      <c r="F59" s="52"/>
      <c r="G59" s="52"/>
      <c r="H59" s="52"/>
      <c r="I59" s="52"/>
      <c r="J59" s="52">
        <v>6</v>
      </c>
      <c r="K59" s="52"/>
      <c r="L59" s="52"/>
      <c r="M59" s="52"/>
      <c r="N59" s="52"/>
      <c r="O59" s="52"/>
      <c r="P59" s="55"/>
      <c r="S59" s="6">
        <v>5.5</v>
      </c>
      <c r="U59" s="6">
        <v>6</v>
      </c>
      <c r="Z59" s="6">
        <v>5.5</v>
      </c>
      <c r="AC59" s="6">
        <v>6</v>
      </c>
      <c r="AK59" s="6">
        <v>5.5</v>
      </c>
      <c r="AL59" s="6">
        <v>6</v>
      </c>
      <c r="AO59" s="6">
        <v>6</v>
      </c>
      <c r="AR59" s="38">
        <v>13</v>
      </c>
      <c r="AS59" s="8">
        <f t="shared" si="22"/>
        <v>8</v>
      </c>
      <c r="AT59" s="8">
        <f t="shared" si="6"/>
        <v>5</v>
      </c>
      <c r="AU59" s="30">
        <f t="shared" si="23"/>
        <v>5.8125</v>
      </c>
      <c r="AV59" s="38">
        <v>5</v>
      </c>
      <c r="AW59" s="6">
        <f t="shared" ref="AW59:AW84" si="24">COUNTA(K59,M59,Z59,AC59,AL59)</f>
        <v>3</v>
      </c>
      <c r="AX59" s="67">
        <f t="shared" ref="AX59:AX84" si="25">AVERAGE(K59,M59,Z59,AC59,AL59)</f>
        <v>5.833333333333333</v>
      </c>
      <c r="AY59" s="38">
        <v>8</v>
      </c>
      <c r="AZ59" s="66">
        <f t="shared" ref="AZ59:AZ84" si="26">COUNTA(E59,J59,P59,S59,U59,Y59,AK59,AO59)</f>
        <v>5</v>
      </c>
      <c r="BA59" s="21">
        <f t="shared" ref="BA59:BA84" si="27">AVERAGE(E59,J59,P59,S59,U59,Y59,AK59,AO59)</f>
        <v>5.8</v>
      </c>
    </row>
    <row r="60" spans="1:60">
      <c r="A60" s="50" t="s">
        <v>902</v>
      </c>
      <c r="B60" s="50" t="s">
        <v>453</v>
      </c>
      <c r="C60" s="50" t="s">
        <v>454</v>
      </c>
      <c r="D60" s="50" t="s">
        <v>771</v>
      </c>
      <c r="E60" s="52"/>
      <c r="F60" s="52"/>
      <c r="G60" s="52"/>
      <c r="H60" s="52"/>
      <c r="I60" s="52"/>
      <c r="J60" s="52"/>
      <c r="K60" s="52">
        <v>6.5</v>
      </c>
      <c r="L60" s="52"/>
      <c r="M60" s="52">
        <v>6</v>
      </c>
      <c r="N60" s="52"/>
      <c r="O60" s="52"/>
      <c r="P60" s="55">
        <v>6.5</v>
      </c>
      <c r="S60" s="6">
        <v>5</v>
      </c>
      <c r="Y60" s="6">
        <v>6</v>
      </c>
      <c r="Z60" s="6">
        <v>5.5</v>
      </c>
      <c r="AC60" s="6">
        <v>5.5</v>
      </c>
      <c r="AK60" s="6">
        <v>5.5</v>
      </c>
      <c r="AL60" s="6">
        <v>6</v>
      </c>
      <c r="AO60" s="6">
        <v>6</v>
      </c>
      <c r="AR60" s="38">
        <v>13</v>
      </c>
      <c r="AS60" s="8">
        <f t="shared" ref="AS60" si="28">COUNT(E60:AP60)</f>
        <v>10</v>
      </c>
      <c r="AT60" s="8">
        <f t="shared" ref="AT60" si="29">COUNTIF(E60:AP60,"&gt;5,5")</f>
        <v>6</v>
      </c>
      <c r="AU60" s="30">
        <f t="shared" ref="AU60" si="30">AVERAGE(E60:AP60)</f>
        <v>5.85</v>
      </c>
      <c r="AV60" s="38">
        <v>5</v>
      </c>
      <c r="AW60" s="6">
        <f t="shared" si="24"/>
        <v>5</v>
      </c>
      <c r="AX60" s="65">
        <f t="shared" si="25"/>
        <v>5.9</v>
      </c>
      <c r="AY60" s="38">
        <v>8</v>
      </c>
      <c r="AZ60" s="66">
        <f t="shared" si="26"/>
        <v>5</v>
      </c>
      <c r="BA60" s="21">
        <f t="shared" si="27"/>
        <v>5.8</v>
      </c>
    </row>
    <row r="61" spans="1:60">
      <c r="A61" s="2" t="s">
        <v>902</v>
      </c>
      <c r="B61" s="2" t="s">
        <v>907</v>
      </c>
      <c r="C61" s="2" t="s">
        <v>908</v>
      </c>
      <c r="D61" s="2" t="s">
        <v>771</v>
      </c>
      <c r="E61" s="52">
        <v>5.5</v>
      </c>
      <c r="F61" s="52"/>
      <c r="G61" s="52"/>
      <c r="H61" s="52"/>
      <c r="I61" s="52"/>
      <c r="J61" s="52">
        <v>6</v>
      </c>
      <c r="K61" s="52">
        <v>6</v>
      </c>
      <c r="L61" s="52"/>
      <c r="M61" s="52">
        <v>5.5</v>
      </c>
      <c r="N61" s="52"/>
      <c r="O61" s="52"/>
      <c r="P61" s="55">
        <v>6.5</v>
      </c>
      <c r="S61" s="6">
        <v>5.5</v>
      </c>
      <c r="U61" s="6">
        <v>6</v>
      </c>
      <c r="Y61" s="6">
        <v>5</v>
      </c>
      <c r="AR61" s="38">
        <v>13</v>
      </c>
      <c r="AS61" s="8">
        <f t="shared" si="22"/>
        <v>8</v>
      </c>
      <c r="AT61" s="8">
        <f t="shared" si="6"/>
        <v>4</v>
      </c>
      <c r="AU61" s="30">
        <f t="shared" si="23"/>
        <v>5.75</v>
      </c>
      <c r="AV61" s="38">
        <v>5</v>
      </c>
      <c r="AW61" s="6">
        <f t="shared" si="24"/>
        <v>2</v>
      </c>
      <c r="AX61" s="65">
        <f t="shared" si="25"/>
        <v>5.75</v>
      </c>
      <c r="AY61" s="38">
        <v>8</v>
      </c>
      <c r="AZ61" s="66">
        <f t="shared" si="26"/>
        <v>6</v>
      </c>
      <c r="BA61" s="21">
        <f t="shared" si="27"/>
        <v>5.75</v>
      </c>
    </row>
    <row r="62" spans="1:60">
      <c r="A62" s="2" t="s">
        <v>902</v>
      </c>
      <c r="B62" s="2" t="s">
        <v>909</v>
      </c>
      <c r="C62" s="2" t="s">
        <v>910</v>
      </c>
      <c r="D62" s="2" t="s">
        <v>771</v>
      </c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5"/>
      <c r="U62" s="6">
        <v>5.5</v>
      </c>
      <c r="Y62" s="6">
        <v>6</v>
      </c>
      <c r="Z62" s="6">
        <v>4.5</v>
      </c>
      <c r="AR62" s="38">
        <v>13</v>
      </c>
      <c r="AS62" s="8">
        <f t="shared" si="22"/>
        <v>3</v>
      </c>
      <c r="AT62" s="8">
        <f t="shared" si="6"/>
        <v>1</v>
      </c>
      <c r="AU62" s="30">
        <f t="shared" si="23"/>
        <v>5.333333333333333</v>
      </c>
      <c r="AV62" s="38">
        <v>5</v>
      </c>
      <c r="AW62" s="6">
        <f t="shared" si="24"/>
        <v>1</v>
      </c>
      <c r="AX62" s="65">
        <f t="shared" si="25"/>
        <v>4.5</v>
      </c>
      <c r="AY62" s="38">
        <v>8</v>
      </c>
      <c r="AZ62" s="66">
        <f t="shared" si="26"/>
        <v>2</v>
      </c>
      <c r="BA62" s="21">
        <f t="shared" si="27"/>
        <v>5.75</v>
      </c>
    </row>
    <row r="63" spans="1:60">
      <c r="A63" s="2" t="s">
        <v>902</v>
      </c>
      <c r="B63" s="2" t="s">
        <v>911</v>
      </c>
      <c r="C63" s="2" t="s">
        <v>912</v>
      </c>
      <c r="D63" s="2" t="s">
        <v>771</v>
      </c>
      <c r="E63" s="52">
        <v>5</v>
      </c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5"/>
      <c r="AC63" s="6">
        <v>5.5</v>
      </c>
      <c r="AK63" s="6">
        <v>5.5</v>
      </c>
      <c r="AO63" s="6">
        <v>6.5</v>
      </c>
      <c r="AR63" s="38">
        <v>13</v>
      </c>
      <c r="AS63" s="8">
        <f t="shared" si="22"/>
        <v>4</v>
      </c>
      <c r="AT63" s="8">
        <f t="shared" si="6"/>
        <v>1</v>
      </c>
      <c r="AU63" s="30">
        <f t="shared" si="23"/>
        <v>5.625</v>
      </c>
      <c r="AV63" s="38">
        <v>5</v>
      </c>
      <c r="AW63" s="6">
        <f t="shared" si="24"/>
        <v>1</v>
      </c>
      <c r="AX63" s="65">
        <f t="shared" si="25"/>
        <v>5.5</v>
      </c>
      <c r="AY63" s="38">
        <v>8</v>
      </c>
      <c r="AZ63" s="66">
        <f t="shared" si="26"/>
        <v>3</v>
      </c>
      <c r="BA63" s="21">
        <f t="shared" si="27"/>
        <v>5.666666666666667</v>
      </c>
    </row>
    <row r="64" spans="1:60">
      <c r="A64" s="2" t="s">
        <v>902</v>
      </c>
      <c r="B64" s="2" t="s">
        <v>913</v>
      </c>
      <c r="C64" s="2" t="s">
        <v>914</v>
      </c>
      <c r="D64" s="2" t="s">
        <v>771</v>
      </c>
      <c r="E64" s="52">
        <v>6</v>
      </c>
      <c r="F64" s="52"/>
      <c r="G64" s="52"/>
      <c r="H64" s="52"/>
      <c r="I64" s="52"/>
      <c r="J64" s="52">
        <v>5.5</v>
      </c>
      <c r="K64" s="52">
        <v>5.5</v>
      </c>
      <c r="L64" s="52"/>
      <c r="M64" s="52">
        <v>6</v>
      </c>
      <c r="N64" s="52"/>
      <c r="O64" s="52"/>
      <c r="P64" s="55">
        <v>6</v>
      </c>
      <c r="AR64" s="38">
        <v>13</v>
      </c>
      <c r="AS64" s="8">
        <f t="shared" si="22"/>
        <v>5</v>
      </c>
      <c r="AT64" s="8">
        <f t="shared" si="6"/>
        <v>3</v>
      </c>
      <c r="AU64" s="30">
        <f t="shared" si="23"/>
        <v>5.8</v>
      </c>
      <c r="AV64" s="38">
        <v>5</v>
      </c>
      <c r="AW64" s="6">
        <f t="shared" si="24"/>
        <v>2</v>
      </c>
      <c r="AX64" s="65">
        <f t="shared" si="25"/>
        <v>5.75</v>
      </c>
      <c r="AY64" s="38">
        <v>8</v>
      </c>
      <c r="AZ64" s="66">
        <f t="shared" si="26"/>
        <v>3</v>
      </c>
      <c r="BA64" s="21">
        <f t="shared" si="27"/>
        <v>5.833333333333333</v>
      </c>
    </row>
    <row r="65" spans="1:53">
      <c r="A65" s="2" t="s">
        <v>902</v>
      </c>
      <c r="B65" s="2" t="s">
        <v>915</v>
      </c>
      <c r="C65" s="2" t="s">
        <v>916</v>
      </c>
      <c r="D65" s="2" t="s">
        <v>771</v>
      </c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5"/>
      <c r="AR65" s="38">
        <v>13</v>
      </c>
      <c r="AS65" s="8">
        <f t="shared" si="22"/>
        <v>0</v>
      </c>
      <c r="AT65" s="8">
        <f t="shared" si="6"/>
        <v>0</v>
      </c>
      <c r="AU65" s="30" t="e">
        <f t="shared" si="23"/>
        <v>#DIV/0!</v>
      </c>
      <c r="AV65" s="38">
        <v>5</v>
      </c>
      <c r="AW65" s="6">
        <f t="shared" si="24"/>
        <v>0</v>
      </c>
      <c r="AX65" s="65" t="e">
        <f t="shared" si="25"/>
        <v>#DIV/0!</v>
      </c>
      <c r="AY65" s="38">
        <v>8</v>
      </c>
      <c r="AZ65" s="66">
        <f t="shared" si="26"/>
        <v>0</v>
      </c>
      <c r="BA65" s="21" t="e">
        <f t="shared" si="27"/>
        <v>#DIV/0!</v>
      </c>
    </row>
    <row r="66" spans="1:53">
      <c r="A66" s="2" t="s">
        <v>902</v>
      </c>
      <c r="B66" s="2" t="s">
        <v>917</v>
      </c>
      <c r="C66" s="2" t="s">
        <v>918</v>
      </c>
      <c r="D66" s="2" t="s">
        <v>771</v>
      </c>
      <c r="E66" s="52"/>
      <c r="F66" s="52"/>
      <c r="G66" s="52"/>
      <c r="H66" s="52"/>
      <c r="I66" s="52"/>
      <c r="J66" s="52"/>
      <c r="K66" s="52"/>
      <c r="L66" s="52"/>
      <c r="M66" s="52">
        <v>6.5</v>
      </c>
      <c r="N66" s="52"/>
      <c r="O66" s="52"/>
      <c r="P66" s="55">
        <v>6</v>
      </c>
      <c r="S66" s="6">
        <v>5.5</v>
      </c>
      <c r="Y66" s="6">
        <v>6</v>
      </c>
      <c r="AC66" s="6">
        <v>5.5</v>
      </c>
      <c r="AK66" s="6">
        <v>4.5</v>
      </c>
      <c r="AL66" s="6">
        <v>6</v>
      </c>
      <c r="AO66" s="6">
        <v>6.5</v>
      </c>
      <c r="AR66" s="38">
        <v>13</v>
      </c>
      <c r="AS66" s="8">
        <f t="shared" si="22"/>
        <v>8</v>
      </c>
      <c r="AT66" s="8">
        <f t="shared" si="6"/>
        <v>5</v>
      </c>
      <c r="AU66" s="30">
        <f t="shared" si="23"/>
        <v>5.8125</v>
      </c>
      <c r="AV66" s="38">
        <v>5</v>
      </c>
      <c r="AW66" s="6">
        <f t="shared" si="24"/>
        <v>3</v>
      </c>
      <c r="AX66" s="65">
        <f t="shared" si="25"/>
        <v>6</v>
      </c>
      <c r="AY66" s="38">
        <v>8</v>
      </c>
      <c r="AZ66" s="66">
        <f t="shared" si="26"/>
        <v>5</v>
      </c>
      <c r="BA66" s="21">
        <f t="shared" si="27"/>
        <v>5.7</v>
      </c>
    </row>
    <row r="67" spans="1:53">
      <c r="A67" s="2" t="s">
        <v>902</v>
      </c>
      <c r="B67" s="2" t="s">
        <v>919</v>
      </c>
      <c r="C67" s="2" t="s">
        <v>569</v>
      </c>
      <c r="D67" s="2" t="s">
        <v>771</v>
      </c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5"/>
      <c r="AR67" s="38">
        <v>13</v>
      </c>
      <c r="AS67" s="8">
        <f t="shared" si="22"/>
        <v>0</v>
      </c>
      <c r="AT67" s="8">
        <f t="shared" si="6"/>
        <v>0</v>
      </c>
      <c r="AU67" s="30" t="e">
        <f t="shared" si="23"/>
        <v>#DIV/0!</v>
      </c>
      <c r="AV67" s="38">
        <v>5</v>
      </c>
      <c r="AW67" s="6">
        <f t="shared" si="24"/>
        <v>0</v>
      </c>
      <c r="AX67" s="65" t="e">
        <f t="shared" si="25"/>
        <v>#DIV/0!</v>
      </c>
      <c r="AY67" s="38">
        <v>8</v>
      </c>
      <c r="AZ67" s="66">
        <f t="shared" si="26"/>
        <v>0</v>
      </c>
      <c r="BA67" s="21" t="e">
        <f t="shared" si="27"/>
        <v>#DIV/0!</v>
      </c>
    </row>
    <row r="68" spans="1:53">
      <c r="A68" s="2" t="s">
        <v>902</v>
      </c>
      <c r="B68" s="2" t="s">
        <v>628</v>
      </c>
      <c r="C68" s="2" t="s">
        <v>560</v>
      </c>
      <c r="D68" s="2" t="s">
        <v>554</v>
      </c>
      <c r="E68" s="52">
        <v>5.5</v>
      </c>
      <c r="F68" s="52"/>
      <c r="G68" s="52"/>
      <c r="H68" s="52"/>
      <c r="I68" s="52"/>
      <c r="J68" s="52" t="s">
        <v>703</v>
      </c>
      <c r="K68" s="52" t="s">
        <v>702</v>
      </c>
      <c r="L68" s="52"/>
      <c r="M68" s="52">
        <v>6</v>
      </c>
      <c r="N68" s="52"/>
      <c r="O68" s="52"/>
      <c r="P68" s="55">
        <v>5.5</v>
      </c>
      <c r="S68" s="6">
        <v>6</v>
      </c>
      <c r="U68" s="6">
        <v>5.5</v>
      </c>
      <c r="AR68" s="38">
        <v>13</v>
      </c>
      <c r="AS68" s="8">
        <f t="shared" si="22"/>
        <v>5</v>
      </c>
      <c r="AT68" s="8">
        <f t="shared" si="6"/>
        <v>2</v>
      </c>
      <c r="AU68" s="30">
        <f t="shared" si="23"/>
        <v>5.7</v>
      </c>
      <c r="AV68" s="38">
        <v>5</v>
      </c>
      <c r="AW68" s="6">
        <f t="shared" si="24"/>
        <v>2</v>
      </c>
      <c r="AX68" s="65">
        <f t="shared" si="25"/>
        <v>6</v>
      </c>
      <c r="AY68" s="38">
        <v>8</v>
      </c>
      <c r="AZ68" s="66">
        <f t="shared" si="26"/>
        <v>5</v>
      </c>
      <c r="BA68" s="21">
        <f t="shared" si="27"/>
        <v>5.625</v>
      </c>
    </row>
    <row r="69" spans="1:53">
      <c r="A69" s="2" t="s">
        <v>902</v>
      </c>
      <c r="B69" s="2" t="s">
        <v>629</v>
      </c>
      <c r="C69" s="2" t="s">
        <v>630</v>
      </c>
      <c r="D69" s="2" t="s">
        <v>554</v>
      </c>
      <c r="E69" s="52">
        <v>6</v>
      </c>
      <c r="F69" s="52"/>
      <c r="G69" s="52"/>
      <c r="H69" s="52"/>
      <c r="I69" s="52"/>
      <c r="J69" s="52">
        <v>6</v>
      </c>
      <c r="K69" s="52">
        <v>6.5</v>
      </c>
      <c r="L69" s="52"/>
      <c r="M69" s="52">
        <v>6</v>
      </c>
      <c r="N69" s="52"/>
      <c r="O69" s="52"/>
      <c r="P69" s="55">
        <v>5.5</v>
      </c>
      <c r="Y69" s="6">
        <v>5.5</v>
      </c>
      <c r="Z69" s="6">
        <v>5.5</v>
      </c>
      <c r="AC69" s="6">
        <v>5.5</v>
      </c>
      <c r="AR69" s="38">
        <v>13</v>
      </c>
      <c r="AS69" s="8">
        <f t="shared" si="22"/>
        <v>8</v>
      </c>
      <c r="AT69" s="8">
        <f t="shared" ref="AT69:AT84" si="31">COUNTIF(E69:AP69,"&gt;5,5")</f>
        <v>4</v>
      </c>
      <c r="AU69" s="30">
        <f t="shared" si="23"/>
        <v>5.8125</v>
      </c>
      <c r="AV69" s="38">
        <v>5</v>
      </c>
      <c r="AW69" s="6">
        <f t="shared" si="24"/>
        <v>4</v>
      </c>
      <c r="AX69" s="65">
        <f t="shared" si="25"/>
        <v>5.875</v>
      </c>
      <c r="AY69" s="38">
        <v>8</v>
      </c>
      <c r="AZ69" s="66">
        <f t="shared" si="26"/>
        <v>4</v>
      </c>
      <c r="BA69" s="21">
        <f t="shared" si="27"/>
        <v>5.75</v>
      </c>
    </row>
    <row r="70" spans="1:53">
      <c r="A70" s="2" t="s">
        <v>902</v>
      </c>
      <c r="B70" s="2" t="s">
        <v>631</v>
      </c>
      <c r="C70" s="2" t="s">
        <v>560</v>
      </c>
      <c r="D70" s="2" t="s">
        <v>554</v>
      </c>
      <c r="E70" s="52">
        <v>5</v>
      </c>
      <c r="F70" s="52"/>
      <c r="G70" s="52"/>
      <c r="H70" s="52"/>
      <c r="I70" s="52"/>
      <c r="J70" s="52">
        <v>5</v>
      </c>
      <c r="K70" s="52"/>
      <c r="L70" s="52"/>
      <c r="M70" s="52"/>
      <c r="N70" s="52"/>
      <c r="O70" s="52"/>
      <c r="P70" s="55">
        <v>7</v>
      </c>
      <c r="S70" s="6">
        <v>5.5</v>
      </c>
      <c r="U70" s="6">
        <v>6</v>
      </c>
      <c r="Z70" s="6">
        <v>5</v>
      </c>
      <c r="AC70" s="6">
        <v>6.5</v>
      </c>
      <c r="AK70" s="6">
        <v>6.5</v>
      </c>
      <c r="AL70" s="6">
        <v>7</v>
      </c>
      <c r="AR70" s="38">
        <v>13</v>
      </c>
      <c r="AS70" s="8">
        <f t="shared" si="22"/>
        <v>9</v>
      </c>
      <c r="AT70" s="8">
        <f t="shared" si="31"/>
        <v>5</v>
      </c>
      <c r="AU70" s="30">
        <f t="shared" si="23"/>
        <v>5.9444444444444446</v>
      </c>
      <c r="AV70" s="38">
        <v>5</v>
      </c>
      <c r="AW70" s="6">
        <f t="shared" si="24"/>
        <v>3</v>
      </c>
      <c r="AX70" s="65">
        <f t="shared" si="25"/>
        <v>6.166666666666667</v>
      </c>
      <c r="AY70" s="38">
        <v>8</v>
      </c>
      <c r="AZ70" s="66">
        <f t="shared" si="26"/>
        <v>6</v>
      </c>
      <c r="BA70" s="21">
        <f t="shared" si="27"/>
        <v>5.833333333333333</v>
      </c>
    </row>
    <row r="71" spans="1:53">
      <c r="A71" s="2" t="s">
        <v>902</v>
      </c>
      <c r="B71" s="2" t="s">
        <v>632</v>
      </c>
      <c r="C71" s="2" t="s">
        <v>775</v>
      </c>
      <c r="D71" s="2" t="s">
        <v>554</v>
      </c>
      <c r="E71" s="52">
        <v>6</v>
      </c>
      <c r="F71" s="52"/>
      <c r="G71" s="52"/>
      <c r="H71" s="52"/>
      <c r="I71" s="52"/>
      <c r="J71" s="52">
        <v>6.5</v>
      </c>
      <c r="K71" s="52">
        <v>6.5</v>
      </c>
      <c r="L71" s="52"/>
      <c r="M71" s="52"/>
      <c r="N71" s="52"/>
      <c r="O71" s="52"/>
      <c r="P71" s="55">
        <v>6</v>
      </c>
      <c r="U71" s="6">
        <v>7</v>
      </c>
      <c r="Y71" s="6">
        <v>6</v>
      </c>
      <c r="Z71" s="6">
        <v>5</v>
      </c>
      <c r="AK71" s="6">
        <v>6.5</v>
      </c>
      <c r="AL71" s="6">
        <v>6.5</v>
      </c>
      <c r="AO71" s="6">
        <v>6</v>
      </c>
      <c r="AR71" s="38">
        <v>13</v>
      </c>
      <c r="AS71" s="8">
        <f t="shared" si="22"/>
        <v>10</v>
      </c>
      <c r="AT71" s="8">
        <f t="shared" si="31"/>
        <v>9</v>
      </c>
      <c r="AU71" s="30">
        <f t="shared" si="23"/>
        <v>6.2</v>
      </c>
      <c r="AV71" s="38">
        <v>5</v>
      </c>
      <c r="AW71" s="6">
        <f t="shared" si="24"/>
        <v>3</v>
      </c>
      <c r="AX71" s="65">
        <f t="shared" si="25"/>
        <v>6</v>
      </c>
      <c r="AY71" s="38">
        <v>8</v>
      </c>
      <c r="AZ71" s="66">
        <f t="shared" si="26"/>
        <v>7</v>
      </c>
      <c r="BA71" s="21">
        <f t="shared" si="27"/>
        <v>6.2857142857142856</v>
      </c>
    </row>
    <row r="72" spans="1:53">
      <c r="A72" s="2" t="s">
        <v>902</v>
      </c>
      <c r="B72" s="2" t="s">
        <v>633</v>
      </c>
      <c r="C72" s="2" t="s">
        <v>912</v>
      </c>
      <c r="D72" s="2" t="s">
        <v>554</v>
      </c>
      <c r="E72" s="52"/>
      <c r="F72" s="52"/>
      <c r="G72" s="52"/>
      <c r="H72" s="52"/>
      <c r="I72" s="52"/>
      <c r="J72" s="52">
        <v>6</v>
      </c>
      <c r="K72" s="52">
        <v>6</v>
      </c>
      <c r="L72" s="52"/>
      <c r="M72" s="52">
        <v>5</v>
      </c>
      <c r="N72" s="52"/>
      <c r="O72" s="52"/>
      <c r="P72" s="55">
        <v>6</v>
      </c>
      <c r="U72" s="6">
        <v>6</v>
      </c>
      <c r="AL72" s="6">
        <v>6.5</v>
      </c>
      <c r="AR72" s="38">
        <v>13</v>
      </c>
      <c r="AS72" s="8">
        <f t="shared" si="22"/>
        <v>6</v>
      </c>
      <c r="AT72" s="8">
        <f t="shared" si="31"/>
        <v>5</v>
      </c>
      <c r="AU72" s="30">
        <f t="shared" si="23"/>
        <v>5.916666666666667</v>
      </c>
      <c r="AV72" s="38">
        <v>5</v>
      </c>
      <c r="AW72" s="6">
        <f t="shared" si="24"/>
        <v>3</v>
      </c>
      <c r="AX72" s="65">
        <f t="shared" si="25"/>
        <v>5.833333333333333</v>
      </c>
      <c r="AY72" s="38">
        <v>8</v>
      </c>
      <c r="AZ72" s="66">
        <f t="shared" si="26"/>
        <v>3</v>
      </c>
      <c r="BA72" s="21">
        <f t="shared" si="27"/>
        <v>6</v>
      </c>
    </row>
    <row r="73" spans="1:53">
      <c r="A73" s="2" t="s">
        <v>902</v>
      </c>
      <c r="B73" s="2" t="s">
        <v>634</v>
      </c>
      <c r="C73" s="2" t="s">
        <v>635</v>
      </c>
      <c r="D73" s="2" t="s">
        <v>554</v>
      </c>
      <c r="E73" s="52">
        <v>6</v>
      </c>
      <c r="F73" s="52"/>
      <c r="G73" s="52"/>
      <c r="H73" s="52"/>
      <c r="I73" s="52"/>
      <c r="J73" s="52"/>
      <c r="K73" s="52"/>
      <c r="L73" s="52"/>
      <c r="M73" s="52">
        <v>6</v>
      </c>
      <c r="N73" s="52"/>
      <c r="O73" s="52"/>
      <c r="P73" s="55">
        <v>5.5</v>
      </c>
      <c r="S73" s="6">
        <v>5.5</v>
      </c>
      <c r="AL73" s="6">
        <v>5.5</v>
      </c>
      <c r="AO73" s="6">
        <v>6</v>
      </c>
      <c r="AR73" s="38">
        <v>13</v>
      </c>
      <c r="AS73" s="8">
        <f t="shared" si="22"/>
        <v>6</v>
      </c>
      <c r="AT73" s="8">
        <f t="shared" si="31"/>
        <v>3</v>
      </c>
      <c r="AU73" s="30">
        <f t="shared" si="23"/>
        <v>5.75</v>
      </c>
      <c r="AV73" s="38">
        <v>5</v>
      </c>
      <c r="AW73" s="6">
        <f t="shared" si="24"/>
        <v>2</v>
      </c>
      <c r="AX73" s="65">
        <f t="shared" si="25"/>
        <v>5.75</v>
      </c>
      <c r="AY73" s="38">
        <v>8</v>
      </c>
      <c r="AZ73" s="66">
        <f t="shared" si="26"/>
        <v>4</v>
      </c>
      <c r="BA73" s="21">
        <f t="shared" si="27"/>
        <v>5.75</v>
      </c>
    </row>
    <row r="74" spans="1:53">
      <c r="A74" s="2" t="s">
        <v>902</v>
      </c>
      <c r="B74" s="2" t="s">
        <v>636</v>
      </c>
      <c r="C74" s="2" t="s">
        <v>637</v>
      </c>
      <c r="D74" s="2" t="s">
        <v>554</v>
      </c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5"/>
      <c r="AR74" s="38">
        <v>13</v>
      </c>
      <c r="AS74" s="8">
        <f t="shared" si="22"/>
        <v>0</v>
      </c>
      <c r="AT74" s="8">
        <f t="shared" si="31"/>
        <v>0</v>
      </c>
      <c r="AU74" s="30" t="e">
        <f t="shared" si="23"/>
        <v>#DIV/0!</v>
      </c>
      <c r="AV74" s="38">
        <v>5</v>
      </c>
      <c r="AW74" s="6">
        <f t="shared" si="24"/>
        <v>0</v>
      </c>
      <c r="AX74" s="65" t="e">
        <f t="shared" si="25"/>
        <v>#DIV/0!</v>
      </c>
      <c r="AY74" s="38">
        <v>8</v>
      </c>
      <c r="AZ74" s="66">
        <f t="shared" si="26"/>
        <v>0</v>
      </c>
      <c r="BA74" s="21" t="e">
        <f t="shared" si="27"/>
        <v>#DIV/0!</v>
      </c>
    </row>
    <row r="75" spans="1:53">
      <c r="A75" s="2" t="s">
        <v>902</v>
      </c>
      <c r="B75" s="2" t="s">
        <v>638</v>
      </c>
      <c r="C75" s="2" t="s">
        <v>639</v>
      </c>
      <c r="D75" s="2" t="s">
        <v>554</v>
      </c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5"/>
      <c r="AR75" s="38">
        <v>13</v>
      </c>
      <c r="AS75" s="8">
        <f t="shared" si="22"/>
        <v>0</v>
      </c>
      <c r="AT75" s="8">
        <f t="shared" si="31"/>
        <v>0</v>
      </c>
      <c r="AU75" s="30" t="e">
        <f t="shared" si="23"/>
        <v>#DIV/0!</v>
      </c>
      <c r="AV75" s="38">
        <v>5</v>
      </c>
      <c r="AW75" s="6">
        <f t="shared" si="24"/>
        <v>0</v>
      </c>
      <c r="AX75" s="65" t="e">
        <f t="shared" si="25"/>
        <v>#DIV/0!</v>
      </c>
      <c r="AY75" s="38">
        <v>8</v>
      </c>
      <c r="AZ75" s="66">
        <f t="shared" si="26"/>
        <v>0</v>
      </c>
      <c r="BA75" s="21" t="e">
        <f t="shared" si="27"/>
        <v>#DIV/0!</v>
      </c>
    </row>
    <row r="76" spans="1:53">
      <c r="A76" s="2" t="s">
        <v>902</v>
      </c>
      <c r="B76" s="2" t="s">
        <v>640</v>
      </c>
      <c r="C76" s="2" t="s">
        <v>641</v>
      </c>
      <c r="D76" s="2" t="s">
        <v>554</v>
      </c>
      <c r="E76" s="52"/>
      <c r="F76" s="52"/>
      <c r="G76" s="52"/>
      <c r="H76" s="52"/>
      <c r="I76" s="52"/>
      <c r="J76" s="52">
        <v>6.5</v>
      </c>
      <c r="K76" s="52">
        <v>6.5</v>
      </c>
      <c r="L76" s="52"/>
      <c r="M76" s="52">
        <v>5.5</v>
      </c>
      <c r="N76" s="52"/>
      <c r="O76" s="52"/>
      <c r="P76" s="55">
        <v>6</v>
      </c>
      <c r="S76" s="6">
        <v>4.5</v>
      </c>
      <c r="U76" s="6">
        <v>5.5</v>
      </c>
      <c r="Y76" s="6">
        <v>5.5</v>
      </c>
      <c r="Z76" s="6">
        <v>5.5</v>
      </c>
      <c r="AC76" s="6">
        <v>5</v>
      </c>
      <c r="AK76" s="6">
        <v>5.5</v>
      </c>
      <c r="AL76" s="6">
        <v>6</v>
      </c>
      <c r="AO76" s="6">
        <v>6</v>
      </c>
      <c r="AR76" s="38">
        <v>13</v>
      </c>
      <c r="AS76" s="8">
        <f t="shared" si="22"/>
        <v>12</v>
      </c>
      <c r="AT76" s="8">
        <f t="shared" si="31"/>
        <v>5</v>
      </c>
      <c r="AU76" s="30">
        <f t="shared" si="23"/>
        <v>5.666666666666667</v>
      </c>
      <c r="AV76" s="38">
        <v>5</v>
      </c>
      <c r="AW76" s="6">
        <f t="shared" si="24"/>
        <v>5</v>
      </c>
      <c r="AX76" s="65">
        <f t="shared" si="25"/>
        <v>5.7</v>
      </c>
      <c r="AY76" s="38">
        <v>8</v>
      </c>
      <c r="AZ76" s="66">
        <f t="shared" si="26"/>
        <v>7</v>
      </c>
      <c r="BA76" s="21">
        <f t="shared" si="27"/>
        <v>5.6428571428571432</v>
      </c>
    </row>
    <row r="77" spans="1:53">
      <c r="A77" s="2" t="s">
        <v>902</v>
      </c>
      <c r="B77" s="2" t="s">
        <v>642</v>
      </c>
      <c r="C77" s="2" t="s">
        <v>775</v>
      </c>
      <c r="D77" s="2" t="s">
        <v>554</v>
      </c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5"/>
      <c r="AR77" s="38">
        <v>13</v>
      </c>
      <c r="AS77" s="8">
        <f t="shared" si="22"/>
        <v>0</v>
      </c>
      <c r="AT77" s="8">
        <f t="shared" si="31"/>
        <v>0</v>
      </c>
      <c r="AU77" s="30" t="e">
        <f t="shared" si="23"/>
        <v>#DIV/0!</v>
      </c>
      <c r="AV77" s="38">
        <v>5</v>
      </c>
      <c r="AW77" s="6">
        <f t="shared" si="24"/>
        <v>0</v>
      </c>
      <c r="AX77" s="65" t="e">
        <f t="shared" si="25"/>
        <v>#DIV/0!</v>
      </c>
      <c r="AY77" s="38">
        <v>8</v>
      </c>
      <c r="AZ77" s="66">
        <f t="shared" si="26"/>
        <v>0</v>
      </c>
      <c r="BA77" s="21" t="e">
        <f t="shared" si="27"/>
        <v>#DIV/0!</v>
      </c>
    </row>
    <row r="78" spans="1:53">
      <c r="A78" s="50" t="s">
        <v>902</v>
      </c>
      <c r="B78" s="50" t="s">
        <v>474</v>
      </c>
      <c r="C78" s="50" t="s">
        <v>912</v>
      </c>
      <c r="D78" s="50" t="s">
        <v>554</v>
      </c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5"/>
      <c r="Y78" s="6">
        <v>5</v>
      </c>
      <c r="Z78" s="6">
        <v>6</v>
      </c>
      <c r="AC78" s="6">
        <v>6</v>
      </c>
      <c r="AK78" s="6">
        <v>5</v>
      </c>
      <c r="AR78" s="38">
        <v>13</v>
      </c>
      <c r="AS78" s="8">
        <f t="shared" ref="AS78" si="32">COUNT(E78:AP78)</f>
        <v>4</v>
      </c>
      <c r="AT78" s="8">
        <f t="shared" ref="AT78" si="33">COUNTIF(E78:AP78,"&gt;5,5")</f>
        <v>2</v>
      </c>
      <c r="AU78" s="30">
        <f t="shared" ref="AU78" si="34">AVERAGE(E78:AP78)</f>
        <v>5.5</v>
      </c>
      <c r="AV78" s="38">
        <v>5</v>
      </c>
      <c r="AW78" s="6">
        <f t="shared" si="24"/>
        <v>2</v>
      </c>
      <c r="AX78" s="65">
        <f t="shared" si="25"/>
        <v>6</v>
      </c>
      <c r="AY78" s="38">
        <v>8</v>
      </c>
      <c r="AZ78" s="66">
        <f t="shared" si="26"/>
        <v>2</v>
      </c>
      <c r="BA78" s="21">
        <f t="shared" si="27"/>
        <v>5</v>
      </c>
    </row>
    <row r="79" spans="1:53">
      <c r="A79" s="2" t="s">
        <v>902</v>
      </c>
      <c r="B79" s="2" t="s">
        <v>643</v>
      </c>
      <c r="C79" s="2" t="s">
        <v>644</v>
      </c>
      <c r="D79" s="2" t="s">
        <v>554</v>
      </c>
      <c r="E79" s="52">
        <v>6</v>
      </c>
      <c r="F79" s="52"/>
      <c r="G79" s="52"/>
      <c r="H79" s="52"/>
      <c r="I79" s="52"/>
      <c r="J79" s="52">
        <v>6</v>
      </c>
      <c r="K79" s="52">
        <v>6.5</v>
      </c>
      <c r="L79" s="52"/>
      <c r="M79" s="52">
        <v>6</v>
      </c>
      <c r="N79" s="52"/>
      <c r="O79" s="52"/>
      <c r="P79" s="55"/>
      <c r="S79" s="6">
        <v>5.5</v>
      </c>
      <c r="Y79" s="6">
        <v>6.5</v>
      </c>
      <c r="Z79" s="6">
        <v>5</v>
      </c>
      <c r="AC79" s="6">
        <v>6</v>
      </c>
      <c r="AK79" s="6">
        <v>6</v>
      </c>
      <c r="AO79" s="6">
        <v>6</v>
      </c>
      <c r="AR79" s="38">
        <v>13</v>
      </c>
      <c r="AS79" s="8">
        <f t="shared" si="22"/>
        <v>10</v>
      </c>
      <c r="AT79" s="8">
        <f t="shared" si="31"/>
        <v>8</v>
      </c>
      <c r="AU79" s="30">
        <f t="shared" si="23"/>
        <v>5.95</v>
      </c>
      <c r="AV79" s="38">
        <v>5</v>
      </c>
      <c r="AW79" s="6">
        <f t="shared" si="24"/>
        <v>4</v>
      </c>
      <c r="AX79" s="65">
        <f t="shared" si="25"/>
        <v>5.875</v>
      </c>
      <c r="AY79" s="38">
        <v>8</v>
      </c>
      <c r="AZ79" s="66">
        <f t="shared" si="26"/>
        <v>6</v>
      </c>
      <c r="BA79" s="21">
        <f t="shared" si="27"/>
        <v>6</v>
      </c>
    </row>
    <row r="80" spans="1:53">
      <c r="A80" s="2" t="s">
        <v>902</v>
      </c>
      <c r="B80" s="2" t="s">
        <v>645</v>
      </c>
      <c r="C80" s="2" t="s">
        <v>770</v>
      </c>
      <c r="D80" s="2" t="s">
        <v>762</v>
      </c>
      <c r="E80" s="52">
        <v>5.5</v>
      </c>
      <c r="F80" s="52"/>
      <c r="G80" s="52"/>
      <c r="H80" s="52"/>
      <c r="I80" s="52"/>
      <c r="J80" s="52">
        <v>6</v>
      </c>
      <c r="K80" s="52">
        <v>6</v>
      </c>
      <c r="L80" s="52"/>
      <c r="M80" s="52">
        <v>5.5</v>
      </c>
      <c r="N80" s="52"/>
      <c r="O80" s="52"/>
      <c r="P80" s="55">
        <v>6</v>
      </c>
      <c r="S80" s="6">
        <v>6.5</v>
      </c>
      <c r="Y80" s="6">
        <v>6.5</v>
      </c>
      <c r="Z80" s="6">
        <v>5</v>
      </c>
      <c r="AK80" s="6">
        <v>5.5</v>
      </c>
      <c r="AL80" s="6">
        <v>5.5</v>
      </c>
      <c r="AO80" s="6">
        <v>6</v>
      </c>
      <c r="AR80" s="38">
        <v>13</v>
      </c>
      <c r="AS80" s="8">
        <f t="shared" si="22"/>
        <v>11</v>
      </c>
      <c r="AT80" s="8">
        <f t="shared" si="31"/>
        <v>6</v>
      </c>
      <c r="AU80" s="30">
        <f t="shared" si="23"/>
        <v>5.8181818181818183</v>
      </c>
      <c r="AV80" s="38">
        <v>5</v>
      </c>
      <c r="AW80" s="6">
        <f t="shared" si="24"/>
        <v>4</v>
      </c>
      <c r="AX80" s="65">
        <f t="shared" si="25"/>
        <v>5.5</v>
      </c>
      <c r="AY80" s="38">
        <v>8</v>
      </c>
      <c r="AZ80" s="66">
        <f t="shared" si="26"/>
        <v>7</v>
      </c>
      <c r="BA80" s="21">
        <f t="shared" si="27"/>
        <v>6</v>
      </c>
    </row>
    <row r="81" spans="1:60">
      <c r="A81" s="2" t="s">
        <v>902</v>
      </c>
      <c r="B81" s="2" t="s">
        <v>646</v>
      </c>
      <c r="C81" s="2" t="s">
        <v>912</v>
      </c>
      <c r="D81" s="2" t="s">
        <v>762</v>
      </c>
      <c r="E81" s="52">
        <v>6</v>
      </c>
      <c r="F81" s="52"/>
      <c r="G81" s="52"/>
      <c r="H81" s="52"/>
      <c r="I81" s="52"/>
      <c r="J81" s="52">
        <v>6</v>
      </c>
      <c r="K81" s="52" t="s">
        <v>702</v>
      </c>
      <c r="L81" s="52"/>
      <c r="M81" s="52" t="s">
        <v>702</v>
      </c>
      <c r="N81" s="52"/>
      <c r="O81" s="52"/>
      <c r="P81" s="55"/>
      <c r="U81" s="6">
        <v>5.5</v>
      </c>
      <c r="Y81" s="6">
        <v>5</v>
      </c>
      <c r="AC81" s="6">
        <v>5.5</v>
      </c>
      <c r="AR81" s="38">
        <v>13</v>
      </c>
      <c r="AS81" s="8">
        <f t="shared" si="22"/>
        <v>5</v>
      </c>
      <c r="AT81" s="8">
        <f t="shared" si="31"/>
        <v>2</v>
      </c>
      <c r="AU81" s="30">
        <f t="shared" si="23"/>
        <v>5.6</v>
      </c>
      <c r="AV81" s="38">
        <v>5</v>
      </c>
      <c r="AW81" s="6">
        <f t="shared" si="24"/>
        <v>3</v>
      </c>
      <c r="AX81" s="65">
        <f t="shared" si="25"/>
        <v>5.5</v>
      </c>
      <c r="AY81" s="38">
        <v>8</v>
      </c>
      <c r="AZ81" s="66">
        <f t="shared" si="26"/>
        <v>4</v>
      </c>
      <c r="BA81" s="21">
        <f t="shared" si="27"/>
        <v>5.625</v>
      </c>
    </row>
    <row r="82" spans="1:60">
      <c r="A82" s="2" t="s">
        <v>902</v>
      </c>
      <c r="B82" s="2" t="s">
        <v>647</v>
      </c>
      <c r="C82" s="2" t="s">
        <v>925</v>
      </c>
      <c r="D82" s="2" t="s">
        <v>762</v>
      </c>
      <c r="E82" s="52">
        <v>6</v>
      </c>
      <c r="F82" s="52"/>
      <c r="G82" s="52"/>
      <c r="H82" s="52"/>
      <c r="I82" s="52"/>
      <c r="J82" s="52">
        <v>6.5</v>
      </c>
      <c r="K82" s="52">
        <v>5.5</v>
      </c>
      <c r="L82" s="52"/>
      <c r="M82" s="52">
        <v>5.5</v>
      </c>
      <c r="N82" s="52"/>
      <c r="O82" s="52"/>
      <c r="P82" s="55">
        <v>4.5</v>
      </c>
      <c r="S82" s="6">
        <v>6</v>
      </c>
      <c r="U82" s="6">
        <v>6.5</v>
      </c>
      <c r="Z82" s="6">
        <v>5</v>
      </c>
      <c r="AC82" s="6">
        <v>6</v>
      </c>
      <c r="AL82" s="6">
        <v>6.5</v>
      </c>
      <c r="AO82" s="6">
        <v>6</v>
      </c>
      <c r="AR82" s="38">
        <v>13</v>
      </c>
      <c r="AS82" s="8">
        <f t="shared" si="22"/>
        <v>11</v>
      </c>
      <c r="AT82" s="8">
        <f t="shared" si="31"/>
        <v>7</v>
      </c>
      <c r="AU82" s="30">
        <f t="shared" si="23"/>
        <v>5.8181818181818183</v>
      </c>
      <c r="AV82" s="38">
        <v>5</v>
      </c>
      <c r="AW82" s="6">
        <f t="shared" si="24"/>
        <v>5</v>
      </c>
      <c r="AX82" s="65">
        <f t="shared" si="25"/>
        <v>5.7</v>
      </c>
      <c r="AY82" s="38">
        <v>8</v>
      </c>
      <c r="AZ82" s="66">
        <f t="shared" si="26"/>
        <v>6</v>
      </c>
      <c r="BA82" s="21">
        <f t="shared" si="27"/>
        <v>5.916666666666667</v>
      </c>
    </row>
    <row r="83" spans="1:60">
      <c r="A83" s="2" t="s">
        <v>902</v>
      </c>
      <c r="B83" s="2" t="s">
        <v>926</v>
      </c>
      <c r="C83" s="2" t="s">
        <v>927</v>
      </c>
      <c r="D83" s="2" t="s">
        <v>762</v>
      </c>
      <c r="E83" s="52" t="s">
        <v>702</v>
      </c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5"/>
      <c r="U83" s="6">
        <v>5.5</v>
      </c>
      <c r="AR83" s="38">
        <v>13</v>
      </c>
      <c r="AS83" s="8">
        <f t="shared" si="22"/>
        <v>1</v>
      </c>
      <c r="AT83" s="8">
        <f t="shared" si="31"/>
        <v>0</v>
      </c>
      <c r="AU83" s="30">
        <f t="shared" si="23"/>
        <v>5.5</v>
      </c>
      <c r="AV83" s="38">
        <v>5</v>
      </c>
      <c r="AW83" s="6">
        <f t="shared" si="24"/>
        <v>0</v>
      </c>
      <c r="AX83" s="65" t="e">
        <f t="shared" si="25"/>
        <v>#DIV/0!</v>
      </c>
      <c r="AY83" s="38">
        <v>8</v>
      </c>
      <c r="AZ83" s="66">
        <f t="shared" si="26"/>
        <v>2</v>
      </c>
      <c r="BA83" s="21">
        <f t="shared" si="27"/>
        <v>5.5</v>
      </c>
    </row>
    <row r="84" spans="1:60">
      <c r="A84" s="9" t="s">
        <v>902</v>
      </c>
      <c r="B84" s="9" t="s">
        <v>928</v>
      </c>
      <c r="C84" s="9" t="s">
        <v>900</v>
      </c>
      <c r="D84" s="9" t="s">
        <v>762</v>
      </c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8"/>
      <c r="Q84" s="11"/>
      <c r="R84" s="11"/>
      <c r="S84" s="11"/>
      <c r="T84" s="11"/>
      <c r="U84" s="11" t="s">
        <v>702</v>
      </c>
      <c r="V84" s="11"/>
      <c r="W84" s="11"/>
      <c r="X84" s="11"/>
      <c r="Y84" s="11" t="s">
        <v>704</v>
      </c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44"/>
      <c r="AR84" s="38">
        <v>13</v>
      </c>
      <c r="AS84" s="8">
        <f t="shared" si="22"/>
        <v>0</v>
      </c>
      <c r="AT84" s="8">
        <f t="shared" si="31"/>
        <v>0</v>
      </c>
      <c r="AU84" s="30" t="e">
        <f t="shared" si="23"/>
        <v>#DIV/0!</v>
      </c>
      <c r="AV84" s="38">
        <v>5</v>
      </c>
      <c r="AW84" s="11">
        <f t="shared" si="24"/>
        <v>0</v>
      </c>
      <c r="AX84" s="70" t="e">
        <f t="shared" si="25"/>
        <v>#DIV/0!</v>
      </c>
      <c r="AY84" s="38">
        <v>8</v>
      </c>
      <c r="AZ84" s="72">
        <f t="shared" si="26"/>
        <v>2</v>
      </c>
      <c r="BA84" s="22" t="e">
        <f t="shared" si="27"/>
        <v>#DIV/0!</v>
      </c>
      <c r="BB84" s="10"/>
      <c r="BC84" s="10"/>
      <c r="BD84" s="10"/>
      <c r="BE84" s="10"/>
      <c r="BF84" s="10"/>
      <c r="BG84" s="10"/>
      <c r="BH84" s="10"/>
    </row>
    <row r="85" spans="1:60" s="15" customFormat="1">
      <c r="A85" s="13" t="s">
        <v>929</v>
      </c>
      <c r="B85" s="13" t="s">
        <v>930</v>
      </c>
      <c r="C85" s="13" t="s">
        <v>931</v>
      </c>
      <c r="D85" s="13" t="s">
        <v>767</v>
      </c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9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45"/>
      <c r="AR85" s="37">
        <v>11</v>
      </c>
      <c r="AS85" s="16">
        <f t="shared" si="22"/>
        <v>0</v>
      </c>
      <c r="AT85" s="49">
        <f>COUNTIF(E85:AP85,"&gt;5,5")</f>
        <v>0</v>
      </c>
      <c r="AU85" s="32" t="e">
        <f t="shared" si="23"/>
        <v>#DIV/0!</v>
      </c>
      <c r="AV85" s="37">
        <v>6</v>
      </c>
      <c r="AW85" s="49">
        <f>COUNTA(K85,O85,P85,V85,AG85,AN85)</f>
        <v>0</v>
      </c>
      <c r="AX85" s="71" t="e">
        <f>AVERAGE(K85,O85,P85,V85,AG85,AN85)</f>
        <v>#DIV/0!</v>
      </c>
      <c r="AY85" s="37">
        <v>5</v>
      </c>
      <c r="AZ85" s="49">
        <f>COUNTA(S85,U85,Y85,AD85,AM85)</f>
        <v>0</v>
      </c>
      <c r="BA85" s="73" t="e">
        <f>AVERAGE(S85,U85,Y85,AD85,AM85)</f>
        <v>#DIV/0!</v>
      </c>
      <c r="BB85" s="14"/>
      <c r="BC85" s="14"/>
      <c r="BD85" s="14"/>
      <c r="BE85" s="14"/>
      <c r="BF85" s="14"/>
      <c r="BG85" s="14"/>
      <c r="BH85" s="14"/>
    </row>
    <row r="86" spans="1:60">
      <c r="A86" s="2" t="s">
        <v>929</v>
      </c>
      <c r="B86" s="2" t="s">
        <v>932</v>
      </c>
      <c r="C86" s="2" t="s">
        <v>933</v>
      </c>
      <c r="D86" s="2" t="s">
        <v>767</v>
      </c>
      <c r="E86" s="52"/>
      <c r="F86" s="52"/>
      <c r="G86" s="52"/>
      <c r="H86" s="52"/>
      <c r="I86" s="52"/>
      <c r="J86" s="52"/>
      <c r="K86" s="52">
        <v>6</v>
      </c>
      <c r="L86" s="52"/>
      <c r="M86" s="52"/>
      <c r="N86" s="52"/>
      <c r="O86" s="52">
        <v>6.5</v>
      </c>
      <c r="P86" s="55">
        <v>6</v>
      </c>
      <c r="S86" s="6">
        <v>7</v>
      </c>
      <c r="U86" s="6">
        <v>6.5</v>
      </c>
      <c r="V86" s="6">
        <v>7</v>
      </c>
      <c r="Y86" s="6">
        <v>5.5</v>
      </c>
      <c r="AD86" s="6">
        <v>6.5</v>
      </c>
      <c r="AG86" s="6">
        <v>6</v>
      </c>
      <c r="AM86" s="6">
        <v>6</v>
      </c>
      <c r="AN86" s="6">
        <v>5.5</v>
      </c>
      <c r="AR86" s="38">
        <v>11</v>
      </c>
      <c r="AS86" s="8">
        <f t="shared" ref="AS86:AS113" si="35">COUNT(E86:AP86)</f>
        <v>11</v>
      </c>
      <c r="AT86" s="8">
        <f t="shared" ref="AT86:AT153" si="36">COUNTIF(E86:AP86,"&gt;5,5")</f>
        <v>9</v>
      </c>
      <c r="AU86" s="30">
        <f t="shared" ref="AU86:AU113" si="37">AVERAGE(E86:AP86)</f>
        <v>6.2272727272727275</v>
      </c>
      <c r="AV86" s="38">
        <v>6</v>
      </c>
      <c r="AW86" s="6">
        <f>COUNTA(K86,O86,P86,V86,AG86,AN86)</f>
        <v>6</v>
      </c>
      <c r="AX86" s="65">
        <f>AVERAGE(K86,O86,P86,V86,AG86,AN86)</f>
        <v>6.166666666666667</v>
      </c>
      <c r="AY86" s="38">
        <v>5</v>
      </c>
      <c r="AZ86" s="6">
        <f>COUNTA(S86,U86,Y86,AD86,AM86)</f>
        <v>5</v>
      </c>
      <c r="BA86" s="65">
        <f>AVERAGE(S86,U86,Y86,AD86,AM86)</f>
        <v>6.3</v>
      </c>
    </row>
    <row r="87" spans="1:60">
      <c r="A87" s="2" t="s">
        <v>929</v>
      </c>
      <c r="B87" s="2" t="s">
        <v>934</v>
      </c>
      <c r="C87" s="2" t="s">
        <v>892</v>
      </c>
      <c r="D87" s="2" t="s">
        <v>767</v>
      </c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5"/>
      <c r="AR87" s="38">
        <v>11</v>
      </c>
      <c r="AS87" s="8">
        <f t="shared" si="35"/>
        <v>0</v>
      </c>
      <c r="AT87" s="8">
        <f t="shared" si="36"/>
        <v>0</v>
      </c>
      <c r="AU87" s="30" t="e">
        <f t="shared" si="37"/>
        <v>#DIV/0!</v>
      </c>
      <c r="AV87" s="38">
        <v>6</v>
      </c>
      <c r="AW87" s="6">
        <f t="shared" ref="AW87:AW112" si="38">COUNTA(K87,O87,P87,V87,AG87,AN87)</f>
        <v>0</v>
      </c>
      <c r="AX87" s="65" t="e">
        <f t="shared" ref="AX87:AX112" si="39">AVERAGE(K87,O87,P87,V87,AG87,AN87)</f>
        <v>#DIV/0!</v>
      </c>
      <c r="AY87" s="38">
        <v>5</v>
      </c>
      <c r="AZ87" s="6">
        <f t="shared" ref="AZ87:AZ112" si="40">COUNTA(S87,U87,Y87,AD87,AM87)</f>
        <v>0</v>
      </c>
      <c r="BA87" s="65" t="e">
        <f t="shared" ref="BA87:BA112" si="41">AVERAGE(S87,U87,Y87,AD87,AM87)</f>
        <v>#DIV/0!</v>
      </c>
    </row>
    <row r="88" spans="1:60">
      <c r="A88" s="2" t="s">
        <v>929</v>
      </c>
      <c r="B88" s="2" t="s">
        <v>935</v>
      </c>
      <c r="C88" s="2" t="s">
        <v>936</v>
      </c>
      <c r="D88" s="2" t="s">
        <v>767</v>
      </c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5"/>
      <c r="AR88" s="38">
        <v>11</v>
      </c>
      <c r="AS88" s="8">
        <f t="shared" si="35"/>
        <v>0</v>
      </c>
      <c r="AT88" s="8">
        <f t="shared" si="36"/>
        <v>0</v>
      </c>
      <c r="AU88" s="30" t="e">
        <f t="shared" si="37"/>
        <v>#DIV/0!</v>
      </c>
      <c r="AV88" s="38">
        <v>6</v>
      </c>
      <c r="AW88" s="6">
        <f t="shared" si="38"/>
        <v>0</v>
      </c>
      <c r="AX88" s="65" t="e">
        <f t="shared" si="39"/>
        <v>#DIV/0!</v>
      </c>
      <c r="AY88" s="38">
        <v>5</v>
      </c>
      <c r="AZ88" s="6">
        <f t="shared" si="40"/>
        <v>0</v>
      </c>
      <c r="BA88" s="65" t="e">
        <f t="shared" si="41"/>
        <v>#DIV/0!</v>
      </c>
    </row>
    <row r="89" spans="1:60">
      <c r="A89" s="2" t="s">
        <v>929</v>
      </c>
      <c r="B89" s="2" t="s">
        <v>937</v>
      </c>
      <c r="C89" s="2" t="s">
        <v>560</v>
      </c>
      <c r="D89" s="2" t="s">
        <v>771</v>
      </c>
      <c r="E89" s="52"/>
      <c r="F89" s="52"/>
      <c r="G89" s="52"/>
      <c r="H89" s="52"/>
      <c r="I89" s="52"/>
      <c r="J89" s="52"/>
      <c r="K89" s="52">
        <v>6.5</v>
      </c>
      <c r="L89" s="52"/>
      <c r="M89" s="52"/>
      <c r="N89" s="52"/>
      <c r="O89" s="52">
        <v>6</v>
      </c>
      <c r="P89" s="55"/>
      <c r="S89" s="6">
        <v>6</v>
      </c>
      <c r="U89" s="6">
        <v>5.5</v>
      </c>
      <c r="V89" s="6">
        <v>6.5</v>
      </c>
      <c r="Y89" s="6">
        <v>6</v>
      </c>
      <c r="AD89" s="6">
        <v>6.5</v>
      </c>
      <c r="AG89" s="6">
        <v>5.5</v>
      </c>
      <c r="AM89" s="6">
        <v>5.5</v>
      </c>
      <c r="AN89" s="6">
        <v>6.5</v>
      </c>
      <c r="AR89" s="38">
        <v>11</v>
      </c>
      <c r="AS89" s="8">
        <f t="shared" si="35"/>
        <v>10</v>
      </c>
      <c r="AT89" s="8">
        <f t="shared" si="36"/>
        <v>7</v>
      </c>
      <c r="AU89" s="30">
        <f t="shared" si="37"/>
        <v>6.05</v>
      </c>
      <c r="AV89" s="38">
        <v>6</v>
      </c>
      <c r="AW89" s="6">
        <f t="shared" si="38"/>
        <v>5</v>
      </c>
      <c r="AX89" s="65">
        <f t="shared" si="39"/>
        <v>6.2</v>
      </c>
      <c r="AY89" s="38">
        <v>5</v>
      </c>
      <c r="AZ89" s="6">
        <f t="shared" si="40"/>
        <v>5</v>
      </c>
      <c r="BA89" s="65">
        <f t="shared" si="41"/>
        <v>5.9</v>
      </c>
    </row>
    <row r="90" spans="1:60">
      <c r="A90" s="2" t="s">
        <v>929</v>
      </c>
      <c r="B90" s="2" t="s">
        <v>938</v>
      </c>
      <c r="C90" s="2" t="s">
        <v>772</v>
      </c>
      <c r="D90" s="2" t="s">
        <v>771</v>
      </c>
      <c r="E90" s="52"/>
      <c r="F90" s="52"/>
      <c r="G90" s="52"/>
      <c r="H90" s="52"/>
      <c r="I90" s="52"/>
      <c r="J90" s="52"/>
      <c r="K90" s="52">
        <v>5.5</v>
      </c>
      <c r="L90" s="52"/>
      <c r="M90" s="52"/>
      <c r="N90" s="52"/>
      <c r="O90" s="52">
        <v>6.5</v>
      </c>
      <c r="P90" s="55"/>
      <c r="S90" s="6">
        <v>6</v>
      </c>
      <c r="U90" s="6">
        <v>5</v>
      </c>
      <c r="V90" s="6">
        <v>6</v>
      </c>
      <c r="Y90" s="6">
        <v>5.5</v>
      </c>
      <c r="AD90" s="6">
        <v>6.5</v>
      </c>
      <c r="AG90" s="6">
        <v>5</v>
      </c>
      <c r="AM90" s="6">
        <v>6</v>
      </c>
      <c r="AN90" s="6">
        <v>5</v>
      </c>
      <c r="AR90" s="38">
        <v>11</v>
      </c>
      <c r="AS90" s="8">
        <f t="shared" si="35"/>
        <v>10</v>
      </c>
      <c r="AT90" s="8">
        <f t="shared" si="36"/>
        <v>5</v>
      </c>
      <c r="AU90" s="30">
        <f t="shared" si="37"/>
        <v>5.7</v>
      </c>
      <c r="AV90" s="38">
        <v>6</v>
      </c>
      <c r="AW90" s="6">
        <f t="shared" si="38"/>
        <v>5</v>
      </c>
      <c r="AX90" s="65">
        <f t="shared" si="39"/>
        <v>5.6</v>
      </c>
      <c r="AY90" s="38">
        <v>5</v>
      </c>
      <c r="AZ90" s="6">
        <f t="shared" si="40"/>
        <v>5</v>
      </c>
      <c r="BA90" s="65">
        <f t="shared" si="41"/>
        <v>5.8</v>
      </c>
    </row>
    <row r="91" spans="1:60">
      <c r="A91" s="2" t="s">
        <v>929</v>
      </c>
      <c r="B91" s="2" t="s">
        <v>939</v>
      </c>
      <c r="C91" s="2" t="s">
        <v>886</v>
      </c>
      <c r="D91" s="2" t="s">
        <v>771</v>
      </c>
      <c r="E91" s="52"/>
      <c r="F91" s="52"/>
      <c r="G91" s="52"/>
      <c r="H91" s="52"/>
      <c r="I91" s="52"/>
      <c r="J91" s="52"/>
      <c r="K91" s="52">
        <v>7</v>
      </c>
      <c r="L91" s="52"/>
      <c r="M91" s="52"/>
      <c r="N91" s="52"/>
      <c r="O91" s="52"/>
      <c r="P91" s="55"/>
      <c r="U91" s="6">
        <v>6</v>
      </c>
      <c r="V91" s="6">
        <v>6</v>
      </c>
      <c r="Y91" s="6">
        <v>5.5</v>
      </c>
      <c r="AD91" s="6">
        <v>6</v>
      </c>
      <c r="AR91" s="38">
        <v>11</v>
      </c>
      <c r="AS91" s="8">
        <f t="shared" si="35"/>
        <v>5</v>
      </c>
      <c r="AT91" s="8">
        <f t="shared" si="36"/>
        <v>4</v>
      </c>
      <c r="AU91" s="30">
        <f t="shared" si="37"/>
        <v>6.1</v>
      </c>
      <c r="AV91" s="38">
        <v>6</v>
      </c>
      <c r="AW91" s="6">
        <f t="shared" si="38"/>
        <v>2</v>
      </c>
      <c r="AX91" s="65">
        <f t="shared" si="39"/>
        <v>6.5</v>
      </c>
      <c r="AY91" s="38">
        <v>5</v>
      </c>
      <c r="AZ91" s="6">
        <f t="shared" si="40"/>
        <v>3</v>
      </c>
      <c r="BA91" s="65">
        <f t="shared" si="41"/>
        <v>5.833333333333333</v>
      </c>
    </row>
    <row r="92" spans="1:60">
      <c r="A92" s="2" t="s">
        <v>929</v>
      </c>
      <c r="B92" s="2" t="s">
        <v>940</v>
      </c>
      <c r="C92" s="2" t="s">
        <v>941</v>
      </c>
      <c r="D92" s="2" t="s">
        <v>771</v>
      </c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5"/>
      <c r="AR92" s="38">
        <v>11</v>
      </c>
      <c r="AS92" s="8">
        <f t="shared" si="35"/>
        <v>0</v>
      </c>
      <c r="AT92" s="8">
        <f t="shared" si="36"/>
        <v>0</v>
      </c>
      <c r="AU92" s="30" t="e">
        <f t="shared" si="37"/>
        <v>#DIV/0!</v>
      </c>
      <c r="AV92" s="38">
        <v>6</v>
      </c>
      <c r="AW92" s="6">
        <f t="shared" si="38"/>
        <v>0</v>
      </c>
      <c r="AX92" s="65" t="e">
        <f t="shared" si="39"/>
        <v>#DIV/0!</v>
      </c>
      <c r="AY92" s="38">
        <v>5</v>
      </c>
      <c r="AZ92" s="6">
        <f t="shared" si="40"/>
        <v>0</v>
      </c>
      <c r="BA92" s="65" t="e">
        <f t="shared" si="41"/>
        <v>#DIV/0!</v>
      </c>
    </row>
    <row r="93" spans="1:60">
      <c r="A93" s="2" t="s">
        <v>929</v>
      </c>
      <c r="B93" s="2" t="s">
        <v>942</v>
      </c>
      <c r="C93" s="2" t="s">
        <v>768</v>
      </c>
      <c r="D93" s="2" t="s">
        <v>771</v>
      </c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5"/>
      <c r="AR93" s="38">
        <v>11</v>
      </c>
      <c r="AS93" s="8">
        <f t="shared" si="35"/>
        <v>0</v>
      </c>
      <c r="AT93" s="8">
        <f t="shared" si="36"/>
        <v>0</v>
      </c>
      <c r="AU93" s="30" t="e">
        <f t="shared" si="37"/>
        <v>#DIV/0!</v>
      </c>
      <c r="AV93" s="38">
        <v>6</v>
      </c>
      <c r="AW93" s="6">
        <f t="shared" si="38"/>
        <v>0</v>
      </c>
      <c r="AX93" s="65" t="e">
        <f t="shared" si="39"/>
        <v>#DIV/0!</v>
      </c>
      <c r="AY93" s="38">
        <v>5</v>
      </c>
      <c r="AZ93" s="6">
        <f t="shared" si="40"/>
        <v>0</v>
      </c>
      <c r="BA93" s="65" t="e">
        <f t="shared" si="41"/>
        <v>#DIV/0!</v>
      </c>
    </row>
    <row r="94" spans="1:60">
      <c r="A94" s="2" t="s">
        <v>929</v>
      </c>
      <c r="B94" s="2" t="s">
        <v>943</v>
      </c>
      <c r="C94" s="2" t="s">
        <v>912</v>
      </c>
      <c r="D94" s="2" t="s">
        <v>771</v>
      </c>
      <c r="E94" s="52"/>
      <c r="F94" s="52"/>
      <c r="G94" s="52"/>
      <c r="H94" s="52"/>
      <c r="I94" s="52"/>
      <c r="J94" s="52"/>
      <c r="K94" s="52">
        <v>6.5</v>
      </c>
      <c r="L94" s="52"/>
      <c r="M94" s="52"/>
      <c r="N94" s="52"/>
      <c r="O94" s="52">
        <v>6.5</v>
      </c>
      <c r="P94" s="55">
        <v>6.5</v>
      </c>
      <c r="S94" s="6">
        <v>5.5</v>
      </c>
      <c r="U94" s="6">
        <v>6</v>
      </c>
      <c r="V94" s="6">
        <v>6.5</v>
      </c>
      <c r="Y94" s="6">
        <v>6</v>
      </c>
      <c r="AD94" s="6">
        <v>6.5</v>
      </c>
      <c r="AG94" s="6">
        <v>5</v>
      </c>
      <c r="AM94" s="6">
        <v>5.5</v>
      </c>
      <c r="AN94" s="6">
        <v>5</v>
      </c>
      <c r="AR94" s="38">
        <v>11</v>
      </c>
      <c r="AS94" s="8">
        <f t="shared" si="35"/>
        <v>11</v>
      </c>
      <c r="AT94" s="8">
        <f t="shared" si="36"/>
        <v>7</v>
      </c>
      <c r="AU94" s="30">
        <f t="shared" si="37"/>
        <v>5.9545454545454541</v>
      </c>
      <c r="AV94" s="38">
        <v>6</v>
      </c>
      <c r="AW94" s="6">
        <f t="shared" si="38"/>
        <v>6</v>
      </c>
      <c r="AX94" s="65">
        <f t="shared" si="39"/>
        <v>6</v>
      </c>
      <c r="AY94" s="38">
        <v>5</v>
      </c>
      <c r="AZ94" s="6">
        <f t="shared" si="40"/>
        <v>5</v>
      </c>
      <c r="BA94" s="65">
        <f t="shared" si="41"/>
        <v>5.9</v>
      </c>
    </row>
    <row r="95" spans="1:60">
      <c r="A95" s="2" t="s">
        <v>929</v>
      </c>
      <c r="B95" s="2" t="s">
        <v>944</v>
      </c>
      <c r="C95" s="2" t="s">
        <v>945</v>
      </c>
      <c r="D95" s="2" t="s">
        <v>771</v>
      </c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5">
        <v>6.5</v>
      </c>
      <c r="S95" s="6">
        <v>5.5</v>
      </c>
      <c r="AN95" s="6">
        <v>5.5</v>
      </c>
      <c r="AR95" s="38">
        <v>11</v>
      </c>
      <c r="AS95" s="8">
        <f t="shared" si="35"/>
        <v>3</v>
      </c>
      <c r="AT95" s="8">
        <f t="shared" si="36"/>
        <v>1</v>
      </c>
      <c r="AU95" s="30">
        <f t="shared" si="37"/>
        <v>5.833333333333333</v>
      </c>
      <c r="AV95" s="38">
        <v>6</v>
      </c>
      <c r="AW95" s="6">
        <f t="shared" si="38"/>
        <v>2</v>
      </c>
      <c r="AX95" s="65">
        <f t="shared" si="39"/>
        <v>6</v>
      </c>
      <c r="AY95" s="38">
        <v>5</v>
      </c>
      <c r="AZ95" s="6">
        <f t="shared" si="40"/>
        <v>1</v>
      </c>
      <c r="BA95" s="65">
        <f t="shared" si="41"/>
        <v>5.5</v>
      </c>
    </row>
    <row r="96" spans="1:60">
      <c r="A96" s="2" t="s">
        <v>929</v>
      </c>
      <c r="B96" s="2" t="s">
        <v>946</v>
      </c>
      <c r="C96" s="2" t="s">
        <v>684</v>
      </c>
      <c r="D96" s="2" t="s">
        <v>771</v>
      </c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5"/>
      <c r="AR96" s="38">
        <v>11</v>
      </c>
      <c r="AS96" s="8">
        <f t="shared" si="35"/>
        <v>0</v>
      </c>
      <c r="AT96" s="8">
        <f t="shared" si="36"/>
        <v>0</v>
      </c>
      <c r="AU96" s="30" t="e">
        <f t="shared" si="37"/>
        <v>#DIV/0!</v>
      </c>
      <c r="AV96" s="38">
        <v>6</v>
      </c>
      <c r="AW96" s="6">
        <f t="shared" si="38"/>
        <v>0</v>
      </c>
      <c r="AX96" s="65" t="e">
        <f t="shared" si="39"/>
        <v>#DIV/0!</v>
      </c>
      <c r="AY96" s="38">
        <v>5</v>
      </c>
      <c r="AZ96" s="6">
        <f t="shared" si="40"/>
        <v>0</v>
      </c>
      <c r="BA96" s="65" t="e">
        <f t="shared" si="41"/>
        <v>#DIV/0!</v>
      </c>
    </row>
    <row r="97" spans="1:60">
      <c r="A97" s="2" t="s">
        <v>929</v>
      </c>
      <c r="B97" s="2" t="s">
        <v>685</v>
      </c>
      <c r="C97" s="2" t="s">
        <v>686</v>
      </c>
      <c r="D97" s="2" t="s">
        <v>771</v>
      </c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>
        <v>6</v>
      </c>
      <c r="P97" s="55">
        <v>5.5</v>
      </c>
      <c r="U97" s="6">
        <v>6</v>
      </c>
      <c r="AG97" s="6">
        <v>6</v>
      </c>
      <c r="AM97" s="6">
        <v>5.5</v>
      </c>
      <c r="AN97" s="6">
        <v>6</v>
      </c>
      <c r="AR97" s="38">
        <v>11</v>
      </c>
      <c r="AS97" s="8">
        <f t="shared" si="35"/>
        <v>6</v>
      </c>
      <c r="AT97" s="8">
        <f t="shared" si="36"/>
        <v>4</v>
      </c>
      <c r="AU97" s="30">
        <f t="shared" si="37"/>
        <v>5.833333333333333</v>
      </c>
      <c r="AV97" s="38">
        <v>6</v>
      </c>
      <c r="AW97" s="6">
        <f t="shared" si="38"/>
        <v>4</v>
      </c>
      <c r="AX97" s="65">
        <f t="shared" si="39"/>
        <v>5.875</v>
      </c>
      <c r="AY97" s="38">
        <v>5</v>
      </c>
      <c r="AZ97" s="6">
        <f t="shared" si="40"/>
        <v>2</v>
      </c>
      <c r="BA97" s="65">
        <f t="shared" si="41"/>
        <v>5.75</v>
      </c>
    </row>
    <row r="98" spans="1:60">
      <c r="A98" s="2" t="s">
        <v>929</v>
      </c>
      <c r="B98" s="2" t="s">
        <v>687</v>
      </c>
      <c r="C98" s="2" t="s">
        <v>912</v>
      </c>
      <c r="D98" s="2" t="s">
        <v>554</v>
      </c>
      <c r="E98" s="52"/>
      <c r="F98" s="52"/>
      <c r="G98" s="52"/>
      <c r="H98" s="52"/>
      <c r="I98" s="52"/>
      <c r="J98" s="52"/>
      <c r="K98" s="52">
        <v>5.5</v>
      </c>
      <c r="L98" s="52"/>
      <c r="M98" s="52"/>
      <c r="N98" s="52"/>
      <c r="O98" s="52">
        <v>5.5</v>
      </c>
      <c r="P98" s="55">
        <v>6</v>
      </c>
      <c r="S98" s="6">
        <v>6.5</v>
      </c>
      <c r="U98" s="6">
        <v>6</v>
      </c>
      <c r="V98" s="6">
        <v>6</v>
      </c>
      <c r="Y98" s="6">
        <v>6.5</v>
      </c>
      <c r="AD98" s="6">
        <v>6</v>
      </c>
      <c r="AM98" s="6">
        <v>6</v>
      </c>
      <c r="AN98" s="6">
        <v>6</v>
      </c>
      <c r="AR98" s="38">
        <v>11</v>
      </c>
      <c r="AS98" s="8">
        <f t="shared" si="35"/>
        <v>10</v>
      </c>
      <c r="AT98" s="8">
        <f t="shared" si="36"/>
        <v>8</v>
      </c>
      <c r="AU98" s="30">
        <f t="shared" si="37"/>
        <v>6</v>
      </c>
      <c r="AV98" s="38">
        <v>6</v>
      </c>
      <c r="AW98" s="6">
        <f t="shared" si="38"/>
        <v>5</v>
      </c>
      <c r="AX98" s="65">
        <f t="shared" si="39"/>
        <v>5.8</v>
      </c>
      <c r="AY98" s="38">
        <v>5</v>
      </c>
      <c r="AZ98" s="6">
        <f t="shared" si="40"/>
        <v>5</v>
      </c>
      <c r="BA98" s="65">
        <f t="shared" si="41"/>
        <v>6.2</v>
      </c>
    </row>
    <row r="99" spans="1:60">
      <c r="A99" s="2" t="s">
        <v>929</v>
      </c>
      <c r="B99" s="2" t="s">
        <v>688</v>
      </c>
      <c r="C99" s="2" t="s">
        <v>768</v>
      </c>
      <c r="D99" s="2" t="s">
        <v>554</v>
      </c>
      <c r="E99" s="52"/>
      <c r="F99" s="52"/>
      <c r="G99" s="52"/>
      <c r="H99" s="52"/>
      <c r="I99" s="52"/>
      <c r="J99" s="52"/>
      <c r="K99" s="52">
        <v>5.5</v>
      </c>
      <c r="L99" s="52"/>
      <c r="M99" s="52"/>
      <c r="N99" s="52"/>
      <c r="O99" s="52">
        <v>6</v>
      </c>
      <c r="P99" s="55">
        <v>5.5</v>
      </c>
      <c r="S99" s="6">
        <v>6.5</v>
      </c>
      <c r="U99" s="6">
        <v>6</v>
      </c>
      <c r="V99" s="6">
        <v>6</v>
      </c>
      <c r="Y99" s="6">
        <v>6</v>
      </c>
      <c r="AD99" s="6">
        <v>6.5</v>
      </c>
      <c r="AG99" s="6">
        <v>6</v>
      </c>
      <c r="AM99" s="6">
        <v>6</v>
      </c>
      <c r="AR99" s="38">
        <v>11</v>
      </c>
      <c r="AS99" s="8">
        <f t="shared" si="35"/>
        <v>10</v>
      </c>
      <c r="AT99" s="8">
        <f t="shared" si="36"/>
        <v>8</v>
      </c>
      <c r="AU99" s="30">
        <f t="shared" si="37"/>
        <v>6</v>
      </c>
      <c r="AV99" s="38">
        <v>6</v>
      </c>
      <c r="AW99" s="6">
        <f t="shared" si="38"/>
        <v>5</v>
      </c>
      <c r="AX99" s="65">
        <f t="shared" si="39"/>
        <v>5.8</v>
      </c>
      <c r="AY99" s="38">
        <v>5</v>
      </c>
      <c r="AZ99" s="6">
        <f t="shared" si="40"/>
        <v>5</v>
      </c>
      <c r="BA99" s="65">
        <f t="shared" si="41"/>
        <v>6.2</v>
      </c>
    </row>
    <row r="100" spans="1:60">
      <c r="A100" s="2" t="s">
        <v>929</v>
      </c>
      <c r="B100" s="2" t="s">
        <v>681</v>
      </c>
      <c r="C100" s="2" t="s">
        <v>682</v>
      </c>
      <c r="D100" s="2" t="s">
        <v>554</v>
      </c>
      <c r="E100" s="52"/>
      <c r="F100" s="52"/>
      <c r="G100" s="52"/>
      <c r="H100" s="52"/>
      <c r="I100" s="52"/>
      <c r="J100" s="52"/>
      <c r="K100" s="52" t="s">
        <v>705</v>
      </c>
      <c r="L100" s="52"/>
      <c r="M100" s="52"/>
      <c r="N100" s="52"/>
      <c r="O100" s="52">
        <v>6.5</v>
      </c>
      <c r="P100" s="55">
        <v>6</v>
      </c>
      <c r="AR100" s="38">
        <v>11</v>
      </c>
      <c r="AS100" s="8">
        <f t="shared" si="35"/>
        <v>2</v>
      </c>
      <c r="AT100" s="8">
        <f t="shared" si="36"/>
        <v>2</v>
      </c>
      <c r="AU100" s="30">
        <f t="shared" si="37"/>
        <v>6.25</v>
      </c>
      <c r="AV100" s="38">
        <v>6</v>
      </c>
      <c r="AW100" s="6">
        <f t="shared" si="38"/>
        <v>3</v>
      </c>
      <c r="AX100" s="65">
        <f t="shared" si="39"/>
        <v>6.25</v>
      </c>
      <c r="AY100" s="38">
        <v>5</v>
      </c>
      <c r="AZ100" s="6">
        <f t="shared" si="40"/>
        <v>0</v>
      </c>
      <c r="BA100" s="65" t="e">
        <f t="shared" si="41"/>
        <v>#DIV/0!</v>
      </c>
    </row>
    <row r="101" spans="1:60">
      <c r="A101" s="2" t="s">
        <v>929</v>
      </c>
      <c r="B101" s="2" t="s">
        <v>683</v>
      </c>
      <c r="C101" s="2" t="s">
        <v>770</v>
      </c>
      <c r="D101" s="2" t="s">
        <v>554</v>
      </c>
      <c r="E101" s="52"/>
      <c r="F101" s="52"/>
      <c r="G101" s="52"/>
      <c r="H101" s="52"/>
      <c r="I101" s="52"/>
      <c r="J101" s="52"/>
      <c r="K101" s="52">
        <v>5.5</v>
      </c>
      <c r="L101" s="52"/>
      <c r="M101" s="52"/>
      <c r="N101" s="52"/>
      <c r="O101" s="52"/>
      <c r="P101" s="55"/>
      <c r="S101" s="6">
        <v>6.5</v>
      </c>
      <c r="U101" s="6">
        <v>6</v>
      </c>
      <c r="V101" s="6">
        <v>6</v>
      </c>
      <c r="AD101" s="6">
        <v>6.5</v>
      </c>
      <c r="AG101" s="6">
        <v>5</v>
      </c>
      <c r="AM101" s="6">
        <v>5.5</v>
      </c>
      <c r="AN101" s="6">
        <v>5.5</v>
      </c>
      <c r="AR101" s="38">
        <v>11</v>
      </c>
      <c r="AS101" s="8">
        <f t="shared" si="35"/>
        <v>8</v>
      </c>
      <c r="AT101" s="8">
        <f t="shared" si="36"/>
        <v>4</v>
      </c>
      <c r="AU101" s="30">
        <f t="shared" si="37"/>
        <v>5.8125</v>
      </c>
      <c r="AV101" s="38">
        <v>6</v>
      </c>
      <c r="AW101" s="6">
        <f t="shared" si="38"/>
        <v>4</v>
      </c>
      <c r="AX101" s="65">
        <f t="shared" si="39"/>
        <v>5.5</v>
      </c>
      <c r="AY101" s="38">
        <v>5</v>
      </c>
      <c r="AZ101" s="6">
        <f t="shared" si="40"/>
        <v>4</v>
      </c>
      <c r="BA101" s="65">
        <f t="shared" si="41"/>
        <v>6.125</v>
      </c>
    </row>
    <row r="102" spans="1:60">
      <c r="A102" s="2" t="s">
        <v>929</v>
      </c>
      <c r="B102" s="2" t="s">
        <v>418</v>
      </c>
      <c r="C102" s="2" t="s">
        <v>419</v>
      </c>
      <c r="D102" s="2" t="s">
        <v>554</v>
      </c>
      <c r="E102" s="52"/>
      <c r="F102" s="52"/>
      <c r="G102" s="52"/>
      <c r="H102" s="52"/>
      <c r="I102" s="52"/>
      <c r="J102" s="52"/>
      <c r="K102" s="52">
        <v>6.5</v>
      </c>
      <c r="L102" s="52"/>
      <c r="M102" s="52"/>
      <c r="N102" s="52"/>
      <c r="O102" s="52">
        <v>5.5</v>
      </c>
      <c r="P102" s="55">
        <v>6</v>
      </c>
      <c r="S102" s="6">
        <v>5.5</v>
      </c>
      <c r="U102" s="6">
        <v>5.5</v>
      </c>
      <c r="V102" s="6">
        <v>6</v>
      </c>
      <c r="Y102" s="6">
        <v>6</v>
      </c>
      <c r="AD102" s="6">
        <v>6</v>
      </c>
      <c r="AG102" s="6">
        <v>6</v>
      </c>
      <c r="AM102" s="6">
        <v>6.5</v>
      </c>
      <c r="AN102" s="6">
        <v>6</v>
      </c>
      <c r="AR102" s="38">
        <v>11</v>
      </c>
      <c r="AS102" s="8">
        <f t="shared" si="35"/>
        <v>11</v>
      </c>
      <c r="AT102" s="8">
        <f t="shared" si="36"/>
        <v>8</v>
      </c>
      <c r="AU102" s="30">
        <f t="shared" si="37"/>
        <v>5.9545454545454541</v>
      </c>
      <c r="AV102" s="38">
        <v>6</v>
      </c>
      <c r="AW102" s="6">
        <f t="shared" si="38"/>
        <v>6</v>
      </c>
      <c r="AX102" s="65">
        <f t="shared" si="39"/>
        <v>6</v>
      </c>
      <c r="AY102" s="38">
        <v>5</v>
      </c>
      <c r="AZ102" s="6">
        <f t="shared" si="40"/>
        <v>5</v>
      </c>
      <c r="BA102" s="65">
        <f t="shared" si="41"/>
        <v>5.9</v>
      </c>
    </row>
    <row r="103" spans="1:60">
      <c r="A103" s="2" t="s">
        <v>929</v>
      </c>
      <c r="B103" s="2" t="s">
        <v>420</v>
      </c>
      <c r="C103" s="2" t="s">
        <v>770</v>
      </c>
      <c r="D103" s="2" t="s">
        <v>554</v>
      </c>
      <c r="E103" s="52"/>
      <c r="F103" s="52"/>
      <c r="G103" s="52"/>
      <c r="H103" s="52"/>
      <c r="I103" s="52"/>
      <c r="J103" s="52"/>
      <c r="K103" s="52">
        <v>6</v>
      </c>
      <c r="L103" s="52"/>
      <c r="M103" s="52"/>
      <c r="N103" s="52"/>
      <c r="O103" s="52">
        <v>5</v>
      </c>
      <c r="P103" s="55">
        <v>6</v>
      </c>
      <c r="S103" s="6">
        <v>6</v>
      </c>
      <c r="U103" s="6">
        <v>5.5</v>
      </c>
      <c r="V103" s="6">
        <v>6.5</v>
      </c>
      <c r="Y103" s="6">
        <v>6.5</v>
      </c>
      <c r="AD103" s="6">
        <v>5.5</v>
      </c>
      <c r="AG103" s="6">
        <v>6</v>
      </c>
      <c r="AM103" s="6">
        <v>6.5</v>
      </c>
      <c r="AR103" s="38">
        <v>11</v>
      </c>
      <c r="AS103" s="8">
        <f t="shared" si="35"/>
        <v>10</v>
      </c>
      <c r="AT103" s="8">
        <f t="shared" si="36"/>
        <v>7</v>
      </c>
      <c r="AU103" s="30">
        <f t="shared" si="37"/>
        <v>5.95</v>
      </c>
      <c r="AV103" s="38">
        <v>6</v>
      </c>
      <c r="AW103" s="6">
        <f t="shared" si="38"/>
        <v>5</v>
      </c>
      <c r="AX103" s="65">
        <f t="shared" si="39"/>
        <v>5.9</v>
      </c>
      <c r="AY103" s="38">
        <v>5</v>
      </c>
      <c r="AZ103" s="6">
        <f t="shared" si="40"/>
        <v>5</v>
      </c>
      <c r="BA103" s="65">
        <f t="shared" si="41"/>
        <v>6</v>
      </c>
    </row>
    <row r="104" spans="1:60">
      <c r="A104" s="2" t="s">
        <v>929</v>
      </c>
      <c r="B104" s="2" t="s">
        <v>421</v>
      </c>
      <c r="C104" s="2" t="s">
        <v>888</v>
      </c>
      <c r="D104" s="2" t="s">
        <v>554</v>
      </c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5"/>
      <c r="AR104" s="38">
        <v>11</v>
      </c>
      <c r="AS104" s="8">
        <f t="shared" si="35"/>
        <v>0</v>
      </c>
      <c r="AT104" s="8">
        <f t="shared" si="36"/>
        <v>0</v>
      </c>
      <c r="AU104" s="30" t="e">
        <f t="shared" si="37"/>
        <v>#DIV/0!</v>
      </c>
      <c r="AV104" s="38">
        <v>6</v>
      </c>
      <c r="AW104" s="6">
        <f t="shared" si="38"/>
        <v>0</v>
      </c>
      <c r="AX104" s="65" t="e">
        <f t="shared" si="39"/>
        <v>#DIV/0!</v>
      </c>
      <c r="AY104" s="38">
        <v>5</v>
      </c>
      <c r="AZ104" s="6">
        <f t="shared" si="40"/>
        <v>0</v>
      </c>
      <c r="BA104" s="65" t="e">
        <f t="shared" si="41"/>
        <v>#DIV/0!</v>
      </c>
    </row>
    <row r="105" spans="1:60">
      <c r="A105" s="2" t="s">
        <v>929</v>
      </c>
      <c r="B105" s="2" t="s">
        <v>422</v>
      </c>
      <c r="C105" s="2" t="s">
        <v>423</v>
      </c>
      <c r="D105" s="2" t="s">
        <v>554</v>
      </c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5"/>
      <c r="AR105" s="38">
        <v>11</v>
      </c>
      <c r="AS105" s="8">
        <f t="shared" si="35"/>
        <v>0</v>
      </c>
      <c r="AT105" s="8">
        <f t="shared" si="36"/>
        <v>0</v>
      </c>
      <c r="AU105" s="30" t="e">
        <f t="shared" si="37"/>
        <v>#DIV/0!</v>
      </c>
      <c r="AV105" s="38">
        <v>6</v>
      </c>
      <c r="AW105" s="6">
        <f t="shared" si="38"/>
        <v>0</v>
      </c>
      <c r="AX105" s="65" t="e">
        <f t="shared" si="39"/>
        <v>#DIV/0!</v>
      </c>
      <c r="AY105" s="38">
        <v>5</v>
      </c>
      <c r="AZ105" s="6">
        <f t="shared" si="40"/>
        <v>0</v>
      </c>
      <c r="BA105" s="65" t="e">
        <f t="shared" si="41"/>
        <v>#DIV/0!</v>
      </c>
    </row>
    <row r="106" spans="1:60">
      <c r="A106" s="2" t="s">
        <v>929</v>
      </c>
      <c r="B106" s="2" t="s">
        <v>424</v>
      </c>
      <c r="C106" s="2" t="s">
        <v>425</v>
      </c>
      <c r="D106" s="2" t="s">
        <v>554</v>
      </c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>
        <v>5.5</v>
      </c>
      <c r="P106" s="55" t="s">
        <v>703</v>
      </c>
      <c r="S106" s="6">
        <v>6</v>
      </c>
      <c r="Y106" s="6" t="s">
        <v>706</v>
      </c>
      <c r="AG106" s="6" t="s">
        <v>702</v>
      </c>
      <c r="AM106" s="6" t="s">
        <v>706</v>
      </c>
      <c r="AN106" s="6" t="s">
        <v>187</v>
      </c>
      <c r="AR106" s="38">
        <v>11</v>
      </c>
      <c r="AS106" s="8">
        <f t="shared" si="35"/>
        <v>2</v>
      </c>
      <c r="AT106" s="8">
        <f t="shared" si="36"/>
        <v>1</v>
      </c>
      <c r="AU106" s="30">
        <f t="shared" si="37"/>
        <v>5.75</v>
      </c>
      <c r="AV106" s="38">
        <v>6</v>
      </c>
      <c r="AW106" s="6">
        <f t="shared" si="38"/>
        <v>4</v>
      </c>
      <c r="AX106" s="65">
        <f t="shared" si="39"/>
        <v>5.5</v>
      </c>
      <c r="AY106" s="38">
        <v>5</v>
      </c>
      <c r="AZ106" s="6">
        <f t="shared" si="40"/>
        <v>3</v>
      </c>
      <c r="BA106" s="65">
        <f t="shared" si="41"/>
        <v>6</v>
      </c>
    </row>
    <row r="107" spans="1:60" ht="26">
      <c r="A107" s="2" t="s">
        <v>929</v>
      </c>
      <c r="B107" s="2" t="s">
        <v>426</v>
      </c>
      <c r="C107" s="2" t="s">
        <v>427</v>
      </c>
      <c r="D107" s="2" t="s">
        <v>762</v>
      </c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5"/>
      <c r="AR107" s="38">
        <v>11</v>
      </c>
      <c r="AS107" s="8">
        <f t="shared" si="35"/>
        <v>0</v>
      </c>
      <c r="AT107" s="8">
        <f t="shared" si="36"/>
        <v>0</v>
      </c>
      <c r="AU107" s="30" t="e">
        <f t="shared" si="37"/>
        <v>#DIV/0!</v>
      </c>
      <c r="AV107" s="38">
        <v>6</v>
      </c>
      <c r="AW107" s="6">
        <f t="shared" si="38"/>
        <v>0</v>
      </c>
      <c r="AX107" s="65" t="e">
        <f t="shared" si="39"/>
        <v>#DIV/0!</v>
      </c>
      <c r="AY107" s="38">
        <v>5</v>
      </c>
      <c r="AZ107" s="6">
        <f t="shared" si="40"/>
        <v>0</v>
      </c>
      <c r="BA107" s="65" t="e">
        <f t="shared" si="41"/>
        <v>#DIV/0!</v>
      </c>
    </row>
    <row r="108" spans="1:60">
      <c r="A108" s="2" t="s">
        <v>929</v>
      </c>
      <c r="B108" s="2" t="s">
        <v>428</v>
      </c>
      <c r="C108" s="2" t="s">
        <v>927</v>
      </c>
      <c r="D108" s="2" t="s">
        <v>762</v>
      </c>
      <c r="E108" s="52"/>
      <c r="F108" s="52"/>
      <c r="G108" s="52"/>
      <c r="H108" s="52"/>
      <c r="I108" s="52"/>
      <c r="J108" s="52"/>
      <c r="K108" s="52">
        <v>6</v>
      </c>
      <c r="L108" s="52"/>
      <c r="M108" s="52"/>
      <c r="N108" s="52"/>
      <c r="O108" s="52" t="s">
        <v>706</v>
      </c>
      <c r="P108" s="55">
        <v>5</v>
      </c>
      <c r="U108" s="6">
        <v>6</v>
      </c>
      <c r="V108" s="6" t="s">
        <v>703</v>
      </c>
      <c r="Y108" s="6">
        <v>6</v>
      </c>
      <c r="AD108" s="6">
        <v>4.5</v>
      </c>
      <c r="AG108" s="6">
        <v>5.5</v>
      </c>
      <c r="AM108" s="6">
        <v>4.5</v>
      </c>
      <c r="AN108" s="6">
        <v>5.5</v>
      </c>
      <c r="AR108" s="38">
        <v>11</v>
      </c>
      <c r="AS108" s="8">
        <f t="shared" si="35"/>
        <v>8</v>
      </c>
      <c r="AT108" s="8">
        <f t="shared" si="36"/>
        <v>3</v>
      </c>
      <c r="AU108" s="30">
        <f t="shared" si="37"/>
        <v>5.375</v>
      </c>
      <c r="AV108" s="38">
        <v>6</v>
      </c>
      <c r="AW108" s="6">
        <f t="shared" si="38"/>
        <v>6</v>
      </c>
      <c r="AX108" s="65">
        <f t="shared" si="39"/>
        <v>5.5</v>
      </c>
      <c r="AY108" s="38">
        <v>5</v>
      </c>
      <c r="AZ108" s="6">
        <f t="shared" si="40"/>
        <v>4</v>
      </c>
      <c r="BA108" s="65">
        <f t="shared" si="41"/>
        <v>5.25</v>
      </c>
    </row>
    <row r="109" spans="1:60">
      <c r="A109" s="2" t="s">
        <v>929</v>
      </c>
      <c r="B109" s="2" t="s">
        <v>429</v>
      </c>
      <c r="C109" s="2" t="s">
        <v>560</v>
      </c>
      <c r="D109" s="2" t="s">
        <v>762</v>
      </c>
      <c r="E109" s="52"/>
      <c r="F109" s="52"/>
      <c r="G109" s="52"/>
      <c r="H109" s="52"/>
      <c r="I109" s="52"/>
      <c r="J109" s="52"/>
      <c r="K109" s="52">
        <v>5.5</v>
      </c>
      <c r="L109" s="52"/>
      <c r="M109" s="52"/>
      <c r="N109" s="52"/>
      <c r="O109" s="52">
        <v>6</v>
      </c>
      <c r="P109" s="55">
        <v>5.5</v>
      </c>
      <c r="S109" s="6">
        <v>5.5</v>
      </c>
      <c r="U109" s="6">
        <v>5</v>
      </c>
      <c r="V109" s="6">
        <v>6</v>
      </c>
      <c r="Y109" s="6">
        <v>5.5</v>
      </c>
      <c r="AD109" s="6">
        <v>5.5</v>
      </c>
      <c r="AG109" s="6">
        <v>6</v>
      </c>
      <c r="AR109" s="38">
        <v>11</v>
      </c>
      <c r="AS109" s="8">
        <f t="shared" si="35"/>
        <v>9</v>
      </c>
      <c r="AT109" s="8">
        <f t="shared" si="36"/>
        <v>3</v>
      </c>
      <c r="AU109" s="30">
        <f t="shared" si="37"/>
        <v>5.6111111111111107</v>
      </c>
      <c r="AV109" s="38">
        <v>6</v>
      </c>
      <c r="AW109" s="6">
        <f t="shared" si="38"/>
        <v>5</v>
      </c>
      <c r="AX109" s="65">
        <f t="shared" si="39"/>
        <v>5.8</v>
      </c>
      <c r="AY109" s="38">
        <v>5</v>
      </c>
      <c r="AZ109" s="6">
        <f t="shared" si="40"/>
        <v>4</v>
      </c>
      <c r="BA109" s="65">
        <f t="shared" si="41"/>
        <v>5.375</v>
      </c>
    </row>
    <row r="110" spans="1:60">
      <c r="A110" s="2" t="s">
        <v>929</v>
      </c>
      <c r="B110" s="2" t="s">
        <v>430</v>
      </c>
      <c r="C110" s="2" t="s">
        <v>768</v>
      </c>
      <c r="D110" s="2" t="s">
        <v>762</v>
      </c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5"/>
      <c r="S110" s="6" t="s">
        <v>702</v>
      </c>
      <c r="U110" s="6" t="s">
        <v>702</v>
      </c>
      <c r="Y110" s="6" t="s">
        <v>707</v>
      </c>
      <c r="AM110" s="6" t="s">
        <v>704</v>
      </c>
      <c r="AN110" s="6">
        <v>6</v>
      </c>
      <c r="AR110" s="38">
        <v>11</v>
      </c>
      <c r="AS110" s="8">
        <f t="shared" si="35"/>
        <v>1</v>
      </c>
      <c r="AT110" s="8">
        <f t="shared" si="36"/>
        <v>1</v>
      </c>
      <c r="AU110" s="30">
        <f t="shared" si="37"/>
        <v>6</v>
      </c>
      <c r="AV110" s="38">
        <v>6</v>
      </c>
      <c r="AW110" s="6">
        <f t="shared" si="38"/>
        <v>1</v>
      </c>
      <c r="AX110" s="65">
        <f t="shared" si="39"/>
        <v>6</v>
      </c>
      <c r="AY110" s="38">
        <v>5</v>
      </c>
      <c r="AZ110" s="6">
        <f t="shared" si="40"/>
        <v>4</v>
      </c>
      <c r="BA110" s="65" t="e">
        <f t="shared" si="41"/>
        <v>#DIV/0!</v>
      </c>
    </row>
    <row r="111" spans="1:60" ht="26">
      <c r="A111" s="2" t="s">
        <v>929</v>
      </c>
      <c r="B111" s="2" t="s">
        <v>810</v>
      </c>
      <c r="C111" s="2" t="s">
        <v>431</v>
      </c>
      <c r="D111" s="2" t="s">
        <v>762</v>
      </c>
      <c r="E111" s="52"/>
      <c r="F111" s="52"/>
      <c r="G111" s="52"/>
      <c r="H111" s="52"/>
      <c r="I111" s="52"/>
      <c r="J111" s="52"/>
      <c r="K111" s="52">
        <v>6.5</v>
      </c>
      <c r="L111" s="52"/>
      <c r="M111" s="52"/>
      <c r="N111" s="52"/>
      <c r="O111" s="52">
        <v>6</v>
      </c>
      <c r="P111" s="55">
        <v>6.5</v>
      </c>
      <c r="S111" s="6">
        <v>6</v>
      </c>
      <c r="V111" s="6">
        <v>5</v>
      </c>
      <c r="Y111" s="6">
        <v>5.5</v>
      </c>
      <c r="AD111" s="6">
        <v>5.5</v>
      </c>
      <c r="AR111" s="38">
        <v>11</v>
      </c>
      <c r="AS111" s="8">
        <f t="shared" si="35"/>
        <v>7</v>
      </c>
      <c r="AT111" s="8">
        <f t="shared" si="36"/>
        <v>4</v>
      </c>
      <c r="AU111" s="30">
        <f t="shared" si="37"/>
        <v>5.8571428571428568</v>
      </c>
      <c r="AV111" s="38">
        <v>6</v>
      </c>
      <c r="AW111" s="6">
        <f t="shared" si="38"/>
        <v>4</v>
      </c>
      <c r="AX111" s="65">
        <f t="shared" si="39"/>
        <v>6</v>
      </c>
      <c r="AY111" s="38">
        <v>5</v>
      </c>
      <c r="AZ111" s="6">
        <f t="shared" si="40"/>
        <v>3</v>
      </c>
      <c r="BA111" s="65">
        <f t="shared" si="41"/>
        <v>5.666666666666667</v>
      </c>
    </row>
    <row r="112" spans="1:60">
      <c r="A112" s="9" t="s">
        <v>929</v>
      </c>
      <c r="B112" s="9" t="s">
        <v>432</v>
      </c>
      <c r="C112" s="9" t="s">
        <v>433</v>
      </c>
      <c r="D112" s="9" t="s">
        <v>762</v>
      </c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8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44"/>
      <c r="AR112" s="38">
        <v>11</v>
      </c>
      <c r="AS112" s="8">
        <f t="shared" si="35"/>
        <v>0</v>
      </c>
      <c r="AT112" s="8">
        <f t="shared" si="36"/>
        <v>0</v>
      </c>
      <c r="AU112" s="30" t="e">
        <f t="shared" si="37"/>
        <v>#DIV/0!</v>
      </c>
      <c r="AV112" s="38">
        <v>6</v>
      </c>
      <c r="AW112" s="11">
        <f t="shared" si="38"/>
        <v>0</v>
      </c>
      <c r="AX112" s="70" t="e">
        <f t="shared" si="39"/>
        <v>#DIV/0!</v>
      </c>
      <c r="AY112" s="38">
        <v>5</v>
      </c>
      <c r="AZ112" s="11">
        <f t="shared" si="40"/>
        <v>0</v>
      </c>
      <c r="BA112" s="70" t="e">
        <f t="shared" si="41"/>
        <v>#DIV/0!</v>
      </c>
      <c r="BB112" s="10"/>
      <c r="BC112" s="10"/>
      <c r="BD112" s="10"/>
      <c r="BE112" s="10"/>
      <c r="BF112" s="10"/>
      <c r="BG112" s="10"/>
      <c r="BH112" s="10"/>
    </row>
    <row r="113" spans="1:60" s="15" customFormat="1">
      <c r="A113" s="13" t="s">
        <v>434</v>
      </c>
      <c r="B113" s="13" t="s">
        <v>436</v>
      </c>
      <c r="C113" s="13" t="s">
        <v>770</v>
      </c>
      <c r="D113" s="13" t="s">
        <v>767</v>
      </c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9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45"/>
      <c r="AR113" s="37">
        <v>9</v>
      </c>
      <c r="AS113" s="16">
        <f t="shared" si="35"/>
        <v>0</v>
      </c>
      <c r="AT113" s="49">
        <f>COUNTIF(E113:AP113,"&gt;5,5")</f>
        <v>0</v>
      </c>
      <c r="AU113" s="32" t="e">
        <f t="shared" si="37"/>
        <v>#DIV/0!</v>
      </c>
      <c r="AV113" s="37">
        <v>1</v>
      </c>
      <c r="AW113" s="49">
        <f>COUNTA(Z113)</f>
        <v>0</v>
      </c>
      <c r="AX113" s="71" t="e">
        <f>AVERAGE(Z113)</f>
        <v>#DIV/0!</v>
      </c>
      <c r="AY113" s="37">
        <v>8</v>
      </c>
      <c r="AZ113" s="49">
        <f>COUNTA(J113,L113,T113,Y113,AB113,AD113,AF113,AH113)</f>
        <v>0</v>
      </c>
      <c r="BA113" s="73" t="e">
        <f>AVERAGE(J113,L113,T113,Y113,AB113,AD113,AF113,AH113)</f>
        <v>#DIV/0!</v>
      </c>
      <c r="BB113" s="14"/>
      <c r="BC113" s="14"/>
      <c r="BD113" s="14"/>
      <c r="BE113" s="14"/>
      <c r="BF113" s="14"/>
      <c r="BG113" s="14"/>
      <c r="BH113" s="14"/>
    </row>
    <row r="114" spans="1:60">
      <c r="A114" s="2" t="s">
        <v>434</v>
      </c>
      <c r="B114" s="2" t="s">
        <v>437</v>
      </c>
      <c r="C114" s="2" t="s">
        <v>438</v>
      </c>
      <c r="D114" s="2" t="s">
        <v>767</v>
      </c>
      <c r="E114" s="52"/>
      <c r="F114" s="52"/>
      <c r="G114" s="52"/>
      <c r="H114" s="52"/>
      <c r="I114" s="52"/>
      <c r="J114" s="52">
        <v>6</v>
      </c>
      <c r="K114" s="52"/>
      <c r="L114" s="52">
        <v>6</v>
      </c>
      <c r="M114" s="52"/>
      <c r="N114" s="52"/>
      <c r="O114" s="52"/>
      <c r="P114" s="55"/>
      <c r="T114" s="6">
        <v>5.5</v>
      </c>
      <c r="Y114" s="6">
        <v>6</v>
      </c>
      <c r="Z114" s="6">
        <v>6.5</v>
      </c>
      <c r="AB114" s="6">
        <v>6</v>
      </c>
      <c r="AD114" s="6">
        <v>6</v>
      </c>
      <c r="AF114" s="6">
        <v>5</v>
      </c>
      <c r="AH114" s="6">
        <v>6</v>
      </c>
      <c r="AR114" s="38">
        <v>9</v>
      </c>
      <c r="AS114" s="8">
        <f t="shared" ref="AS114:AS147" si="42">COUNT(E114:AP114)</f>
        <v>9</v>
      </c>
      <c r="AT114" s="8">
        <f t="shared" si="36"/>
        <v>7</v>
      </c>
      <c r="AU114" s="30">
        <f t="shared" ref="AU114:AU147" si="43">AVERAGE(E114:AP114)</f>
        <v>5.8888888888888893</v>
      </c>
      <c r="AV114" s="38">
        <v>1</v>
      </c>
      <c r="AW114" s="6">
        <f>COUNTA(Z114)</f>
        <v>1</v>
      </c>
      <c r="AX114" s="65">
        <f>AVERAGE(Z114)</f>
        <v>6.5</v>
      </c>
      <c r="AY114" s="38">
        <v>8</v>
      </c>
      <c r="AZ114" s="6">
        <f>COUNTA(J114,L114,T114,Y114,AB114,AD114,AF114,AH114)</f>
        <v>8</v>
      </c>
      <c r="BA114" s="65">
        <f>AVERAGE(J114,L114,T114,Y114,AB114,AD114,AF114,AH114)</f>
        <v>5.8125</v>
      </c>
    </row>
    <row r="115" spans="1:60">
      <c r="A115" s="2" t="s">
        <v>434</v>
      </c>
      <c r="B115" s="2" t="s">
        <v>439</v>
      </c>
      <c r="C115" s="2" t="s">
        <v>440</v>
      </c>
      <c r="D115" s="2" t="s">
        <v>767</v>
      </c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5"/>
      <c r="AR115" s="38">
        <v>9</v>
      </c>
      <c r="AS115" s="8">
        <f t="shared" si="42"/>
        <v>0</v>
      </c>
      <c r="AT115" s="8">
        <f t="shared" si="36"/>
        <v>0</v>
      </c>
      <c r="AU115" s="30" t="e">
        <f t="shared" si="43"/>
        <v>#DIV/0!</v>
      </c>
      <c r="AV115" s="38">
        <v>1</v>
      </c>
      <c r="AW115" s="6">
        <f t="shared" ref="AW115:AW146" si="44">COUNTA(Z115)</f>
        <v>0</v>
      </c>
      <c r="AX115" s="65" t="e">
        <f t="shared" ref="AX115:AX146" si="45">AVERAGE(Z115)</f>
        <v>#DIV/0!</v>
      </c>
      <c r="AY115" s="38">
        <v>8</v>
      </c>
      <c r="AZ115" s="6">
        <f t="shared" ref="AZ115:AZ146" si="46">COUNTA(J115,L115,T115,Y115,AB115,AD115,AF115,AH115)</f>
        <v>0</v>
      </c>
      <c r="BA115" s="65" t="e">
        <f t="shared" ref="BA115:BA146" si="47">AVERAGE(J115,L115,T115,Y115,AB115,AD115,AF115,AH115)</f>
        <v>#DIV/0!</v>
      </c>
    </row>
    <row r="116" spans="1:60">
      <c r="A116" s="2" t="s">
        <v>434</v>
      </c>
      <c r="B116" s="2" t="s">
        <v>441</v>
      </c>
      <c r="C116" s="2" t="s">
        <v>442</v>
      </c>
      <c r="D116" s="2" t="s">
        <v>771</v>
      </c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5"/>
      <c r="AB116" s="6">
        <v>6</v>
      </c>
      <c r="AD116" s="6">
        <v>5.5</v>
      </c>
      <c r="AH116" s="6">
        <v>6</v>
      </c>
      <c r="AR116" s="38">
        <v>9</v>
      </c>
      <c r="AS116" s="8">
        <f t="shared" si="42"/>
        <v>3</v>
      </c>
      <c r="AT116" s="8">
        <f t="shared" si="36"/>
        <v>2</v>
      </c>
      <c r="AU116" s="30">
        <f t="shared" si="43"/>
        <v>5.833333333333333</v>
      </c>
      <c r="AV116" s="38">
        <v>1</v>
      </c>
      <c r="AW116" s="6">
        <f t="shared" si="44"/>
        <v>0</v>
      </c>
      <c r="AX116" s="65" t="e">
        <f t="shared" si="45"/>
        <v>#DIV/0!</v>
      </c>
      <c r="AY116" s="38">
        <v>8</v>
      </c>
      <c r="AZ116" s="6">
        <f t="shared" si="46"/>
        <v>3</v>
      </c>
      <c r="BA116" s="65">
        <f t="shared" si="47"/>
        <v>5.833333333333333</v>
      </c>
    </row>
    <row r="117" spans="1:60">
      <c r="A117" s="2" t="s">
        <v>434</v>
      </c>
      <c r="B117" s="2" t="s">
        <v>443</v>
      </c>
      <c r="C117" s="2" t="s">
        <v>444</v>
      </c>
      <c r="D117" s="2" t="s">
        <v>771</v>
      </c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5"/>
      <c r="T117" s="6">
        <v>5</v>
      </c>
      <c r="AR117" s="38">
        <v>9</v>
      </c>
      <c r="AS117" s="8">
        <f t="shared" si="42"/>
        <v>1</v>
      </c>
      <c r="AT117" s="8">
        <f t="shared" si="36"/>
        <v>0</v>
      </c>
      <c r="AU117" s="30">
        <f t="shared" si="43"/>
        <v>5</v>
      </c>
      <c r="AV117" s="38">
        <v>1</v>
      </c>
      <c r="AW117" s="6">
        <f t="shared" si="44"/>
        <v>0</v>
      </c>
      <c r="AX117" s="65" t="e">
        <f t="shared" si="45"/>
        <v>#DIV/0!</v>
      </c>
      <c r="AY117" s="38">
        <v>8</v>
      </c>
      <c r="AZ117" s="6">
        <f t="shared" si="46"/>
        <v>1</v>
      </c>
      <c r="BA117" s="65">
        <f t="shared" si="47"/>
        <v>5</v>
      </c>
    </row>
    <row r="118" spans="1:60">
      <c r="A118" s="2" t="s">
        <v>434</v>
      </c>
      <c r="B118" s="2" t="s">
        <v>445</v>
      </c>
      <c r="C118" s="2" t="s">
        <v>446</v>
      </c>
      <c r="D118" s="2" t="s">
        <v>771</v>
      </c>
      <c r="E118" s="52"/>
      <c r="F118" s="52"/>
      <c r="G118" s="52"/>
      <c r="H118" s="52"/>
      <c r="I118" s="52"/>
      <c r="J118" s="52">
        <v>6</v>
      </c>
      <c r="K118" s="52"/>
      <c r="L118" s="52">
        <v>5.5</v>
      </c>
      <c r="M118" s="52"/>
      <c r="N118" s="52"/>
      <c r="O118" s="52"/>
      <c r="P118" s="55"/>
      <c r="T118" s="6">
        <v>5.5</v>
      </c>
      <c r="Y118" s="6">
        <v>6</v>
      </c>
      <c r="Z118" s="6">
        <v>5.5</v>
      </c>
      <c r="AR118" s="38">
        <v>9</v>
      </c>
      <c r="AS118" s="8">
        <f t="shared" si="42"/>
        <v>5</v>
      </c>
      <c r="AT118" s="8">
        <f t="shared" si="36"/>
        <v>2</v>
      </c>
      <c r="AU118" s="30">
        <f t="shared" si="43"/>
        <v>5.7</v>
      </c>
      <c r="AV118" s="38">
        <v>1</v>
      </c>
      <c r="AW118" s="6">
        <f t="shared" si="44"/>
        <v>1</v>
      </c>
      <c r="AX118" s="65">
        <f t="shared" si="45"/>
        <v>5.5</v>
      </c>
      <c r="AY118" s="38">
        <v>8</v>
      </c>
      <c r="AZ118" s="6">
        <f t="shared" si="46"/>
        <v>4</v>
      </c>
      <c r="BA118" s="65">
        <f t="shared" si="47"/>
        <v>5.75</v>
      </c>
    </row>
    <row r="119" spans="1:60">
      <c r="A119" s="2" t="s">
        <v>434</v>
      </c>
      <c r="B119" s="2" t="s">
        <v>447</v>
      </c>
      <c r="C119" s="2" t="s">
        <v>560</v>
      </c>
      <c r="D119" s="2" t="s">
        <v>771</v>
      </c>
      <c r="E119" s="52"/>
      <c r="F119" s="52"/>
      <c r="G119" s="52"/>
      <c r="H119" s="52"/>
      <c r="I119" s="52"/>
      <c r="J119" s="52">
        <v>6.5</v>
      </c>
      <c r="K119" s="52"/>
      <c r="L119" s="52">
        <v>5.5</v>
      </c>
      <c r="M119" s="52"/>
      <c r="N119" s="52"/>
      <c r="O119" s="52"/>
      <c r="P119" s="55"/>
      <c r="T119" s="6">
        <v>5.5</v>
      </c>
      <c r="AD119" s="6">
        <v>5.5</v>
      </c>
      <c r="AR119" s="38">
        <v>9</v>
      </c>
      <c r="AS119" s="8">
        <f t="shared" si="42"/>
        <v>4</v>
      </c>
      <c r="AT119" s="8">
        <f t="shared" si="36"/>
        <v>1</v>
      </c>
      <c r="AU119" s="30">
        <f t="shared" si="43"/>
        <v>5.75</v>
      </c>
      <c r="AV119" s="38">
        <v>1</v>
      </c>
      <c r="AW119" s="6">
        <f t="shared" si="44"/>
        <v>0</v>
      </c>
      <c r="AX119" s="65" t="e">
        <f t="shared" si="45"/>
        <v>#DIV/0!</v>
      </c>
      <c r="AY119" s="38">
        <v>8</v>
      </c>
      <c r="AZ119" s="6">
        <f t="shared" si="46"/>
        <v>4</v>
      </c>
      <c r="BA119" s="65">
        <f t="shared" si="47"/>
        <v>5.75</v>
      </c>
    </row>
    <row r="120" spans="1:60">
      <c r="A120" s="2" t="s">
        <v>434</v>
      </c>
      <c r="B120" s="2" t="s">
        <v>448</v>
      </c>
      <c r="C120" s="2" t="s">
        <v>903</v>
      </c>
      <c r="D120" s="2" t="s">
        <v>771</v>
      </c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5"/>
      <c r="Y120" s="6" t="s">
        <v>188</v>
      </c>
      <c r="AR120" s="38">
        <v>9</v>
      </c>
      <c r="AS120" s="8">
        <f t="shared" si="42"/>
        <v>0</v>
      </c>
      <c r="AT120" s="8">
        <f t="shared" si="36"/>
        <v>0</v>
      </c>
      <c r="AU120" s="30" t="e">
        <f t="shared" si="43"/>
        <v>#DIV/0!</v>
      </c>
      <c r="AV120" s="38">
        <v>1</v>
      </c>
      <c r="AW120" s="6">
        <f t="shared" si="44"/>
        <v>0</v>
      </c>
      <c r="AX120" s="65" t="e">
        <f t="shared" si="45"/>
        <v>#DIV/0!</v>
      </c>
      <c r="AY120" s="38">
        <v>8</v>
      </c>
      <c r="AZ120" s="6">
        <f t="shared" si="46"/>
        <v>1</v>
      </c>
      <c r="BA120" s="65" t="e">
        <f t="shared" si="47"/>
        <v>#DIV/0!</v>
      </c>
    </row>
    <row r="121" spans="1:60">
      <c r="A121" s="2" t="s">
        <v>434</v>
      </c>
      <c r="B121" s="2" t="s">
        <v>555</v>
      </c>
      <c r="C121" s="2" t="s">
        <v>449</v>
      </c>
      <c r="D121" s="2" t="s">
        <v>771</v>
      </c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5"/>
      <c r="Y121" s="6">
        <v>5.5</v>
      </c>
      <c r="AB121" s="6">
        <v>4.5</v>
      </c>
      <c r="AF121" s="6">
        <v>5</v>
      </c>
      <c r="AR121" s="38">
        <v>9</v>
      </c>
      <c r="AS121" s="8">
        <f t="shared" si="42"/>
        <v>3</v>
      </c>
      <c r="AT121" s="8">
        <f t="shared" si="36"/>
        <v>0</v>
      </c>
      <c r="AU121" s="30">
        <f t="shared" si="43"/>
        <v>5</v>
      </c>
      <c r="AV121" s="38">
        <v>1</v>
      </c>
      <c r="AW121" s="6">
        <f t="shared" si="44"/>
        <v>0</v>
      </c>
      <c r="AX121" s="65" t="e">
        <f t="shared" si="45"/>
        <v>#DIV/0!</v>
      </c>
      <c r="AY121" s="38">
        <v>8</v>
      </c>
      <c r="AZ121" s="6">
        <f t="shared" si="46"/>
        <v>3</v>
      </c>
      <c r="BA121" s="65">
        <f t="shared" si="47"/>
        <v>5</v>
      </c>
    </row>
    <row r="122" spans="1:60">
      <c r="A122" s="2" t="s">
        <v>434</v>
      </c>
      <c r="B122" s="2" t="s">
        <v>450</v>
      </c>
      <c r="C122" s="2" t="s">
        <v>708</v>
      </c>
      <c r="D122" s="2" t="s">
        <v>771</v>
      </c>
      <c r="E122" s="52"/>
      <c r="F122" s="52"/>
      <c r="G122" s="52"/>
      <c r="H122" s="52"/>
      <c r="I122" s="52"/>
      <c r="J122" s="52">
        <v>5.5</v>
      </c>
      <c r="K122" s="52"/>
      <c r="L122" s="52">
        <v>6</v>
      </c>
      <c r="M122" s="52"/>
      <c r="N122" s="52"/>
      <c r="O122" s="52"/>
      <c r="P122" s="55"/>
      <c r="T122" s="6">
        <v>5</v>
      </c>
      <c r="Y122" s="6">
        <v>5.5</v>
      </c>
      <c r="Z122" s="6">
        <v>6</v>
      </c>
      <c r="AB122" s="6">
        <v>5.5</v>
      </c>
      <c r="AD122" s="6">
        <v>6</v>
      </c>
      <c r="AF122" s="6">
        <v>5.5</v>
      </c>
      <c r="AH122" s="6">
        <v>6</v>
      </c>
      <c r="AR122" s="38">
        <v>9</v>
      </c>
      <c r="AS122" s="8">
        <f t="shared" si="42"/>
        <v>9</v>
      </c>
      <c r="AT122" s="8">
        <f t="shared" si="36"/>
        <v>4</v>
      </c>
      <c r="AU122" s="30">
        <f t="shared" si="43"/>
        <v>5.666666666666667</v>
      </c>
      <c r="AV122" s="38">
        <v>1</v>
      </c>
      <c r="AW122" s="6">
        <f t="shared" si="44"/>
        <v>1</v>
      </c>
      <c r="AX122" s="65">
        <f t="shared" si="45"/>
        <v>6</v>
      </c>
      <c r="AY122" s="38">
        <v>8</v>
      </c>
      <c r="AZ122" s="6">
        <f t="shared" si="46"/>
        <v>8</v>
      </c>
      <c r="BA122" s="65">
        <f t="shared" si="47"/>
        <v>5.625</v>
      </c>
    </row>
    <row r="123" spans="1:60">
      <c r="A123" s="2" t="s">
        <v>434</v>
      </c>
      <c r="B123" s="2" t="s">
        <v>709</v>
      </c>
      <c r="C123" s="2" t="s">
        <v>710</v>
      </c>
      <c r="D123" s="2" t="s">
        <v>771</v>
      </c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5"/>
      <c r="Z123" s="6">
        <v>5</v>
      </c>
      <c r="AH123" s="6">
        <v>5</v>
      </c>
      <c r="AR123" s="38">
        <v>9</v>
      </c>
      <c r="AS123" s="8">
        <f t="shared" si="42"/>
        <v>2</v>
      </c>
      <c r="AT123" s="8">
        <f t="shared" si="36"/>
        <v>0</v>
      </c>
      <c r="AU123" s="30">
        <f t="shared" si="43"/>
        <v>5</v>
      </c>
      <c r="AV123" s="38">
        <v>1</v>
      </c>
      <c r="AW123" s="6">
        <f t="shared" si="44"/>
        <v>1</v>
      </c>
      <c r="AX123" s="65">
        <f t="shared" si="45"/>
        <v>5</v>
      </c>
      <c r="AY123" s="38">
        <v>8</v>
      </c>
      <c r="AZ123" s="6">
        <f t="shared" si="46"/>
        <v>1</v>
      </c>
      <c r="BA123" s="65">
        <f t="shared" si="47"/>
        <v>5</v>
      </c>
    </row>
    <row r="124" spans="1:60">
      <c r="A124" s="2" t="s">
        <v>434</v>
      </c>
      <c r="B124" s="2" t="s">
        <v>711</v>
      </c>
      <c r="C124" s="2" t="s">
        <v>712</v>
      </c>
      <c r="D124" s="2" t="s">
        <v>771</v>
      </c>
      <c r="E124" s="52"/>
      <c r="F124" s="52"/>
      <c r="G124" s="52"/>
      <c r="H124" s="52"/>
      <c r="I124" s="52"/>
      <c r="J124" s="52">
        <v>5.5</v>
      </c>
      <c r="K124" s="52"/>
      <c r="L124" s="52">
        <v>5.5</v>
      </c>
      <c r="M124" s="52"/>
      <c r="N124" s="52"/>
      <c r="O124" s="52"/>
      <c r="P124" s="55"/>
      <c r="Y124" s="6">
        <v>6</v>
      </c>
      <c r="Z124" s="6">
        <v>5.5</v>
      </c>
      <c r="AB124" s="6">
        <v>6</v>
      </c>
      <c r="AD124" s="6">
        <v>6.5</v>
      </c>
      <c r="AF124" s="6">
        <v>5.5</v>
      </c>
      <c r="AH124" s="6">
        <v>5.5</v>
      </c>
      <c r="AR124" s="38">
        <v>9</v>
      </c>
      <c r="AS124" s="8">
        <f t="shared" si="42"/>
        <v>8</v>
      </c>
      <c r="AT124" s="8">
        <f t="shared" si="36"/>
        <v>3</v>
      </c>
      <c r="AU124" s="30">
        <f t="shared" si="43"/>
        <v>5.75</v>
      </c>
      <c r="AV124" s="38">
        <v>1</v>
      </c>
      <c r="AW124" s="6">
        <f t="shared" si="44"/>
        <v>1</v>
      </c>
      <c r="AX124" s="65">
        <f t="shared" si="45"/>
        <v>5.5</v>
      </c>
      <c r="AY124" s="38">
        <v>8</v>
      </c>
      <c r="AZ124" s="6">
        <f t="shared" si="46"/>
        <v>7</v>
      </c>
      <c r="BA124" s="65">
        <f t="shared" si="47"/>
        <v>5.7857142857142856</v>
      </c>
    </row>
    <row r="125" spans="1:60">
      <c r="A125" s="2" t="s">
        <v>434</v>
      </c>
      <c r="B125" s="2" t="s">
        <v>713</v>
      </c>
      <c r="C125" s="2" t="s">
        <v>813</v>
      </c>
      <c r="D125" s="2" t="s">
        <v>771</v>
      </c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5"/>
      <c r="AR125" s="38">
        <v>9</v>
      </c>
      <c r="AS125" s="8">
        <f t="shared" si="42"/>
        <v>0</v>
      </c>
      <c r="AT125" s="8">
        <f t="shared" si="36"/>
        <v>0</v>
      </c>
      <c r="AU125" s="30" t="e">
        <f t="shared" si="43"/>
        <v>#DIV/0!</v>
      </c>
      <c r="AV125" s="38">
        <v>1</v>
      </c>
      <c r="AW125" s="6">
        <f t="shared" si="44"/>
        <v>0</v>
      </c>
      <c r="AX125" s="65" t="e">
        <f t="shared" si="45"/>
        <v>#DIV/0!</v>
      </c>
      <c r="AY125" s="38">
        <v>8</v>
      </c>
      <c r="AZ125" s="6">
        <f t="shared" si="46"/>
        <v>0</v>
      </c>
      <c r="BA125" s="65" t="e">
        <f t="shared" si="47"/>
        <v>#DIV/0!</v>
      </c>
    </row>
    <row r="126" spans="1:60">
      <c r="A126" s="2" t="s">
        <v>434</v>
      </c>
      <c r="B126" s="2" t="s">
        <v>814</v>
      </c>
      <c r="C126" s="2" t="s">
        <v>815</v>
      </c>
      <c r="D126" s="2" t="s">
        <v>554</v>
      </c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5"/>
      <c r="AR126" s="38">
        <v>9</v>
      </c>
      <c r="AS126" s="8">
        <f t="shared" si="42"/>
        <v>0</v>
      </c>
      <c r="AT126" s="8">
        <f t="shared" si="36"/>
        <v>0</v>
      </c>
      <c r="AU126" s="30" t="e">
        <f t="shared" si="43"/>
        <v>#DIV/0!</v>
      </c>
      <c r="AV126" s="38">
        <v>1</v>
      </c>
      <c r="AW126" s="6">
        <f t="shared" si="44"/>
        <v>0</v>
      </c>
      <c r="AX126" s="65" t="e">
        <f t="shared" si="45"/>
        <v>#DIV/0!</v>
      </c>
      <c r="AY126" s="38">
        <v>8</v>
      </c>
      <c r="AZ126" s="6">
        <f t="shared" si="46"/>
        <v>0</v>
      </c>
      <c r="BA126" s="65" t="e">
        <f t="shared" si="47"/>
        <v>#DIV/0!</v>
      </c>
    </row>
    <row r="127" spans="1:60">
      <c r="A127" s="50" t="s">
        <v>434</v>
      </c>
      <c r="B127" s="50" t="s">
        <v>189</v>
      </c>
      <c r="C127" s="50" t="s">
        <v>886</v>
      </c>
      <c r="D127" s="50" t="s">
        <v>554</v>
      </c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5"/>
      <c r="AB127" s="6">
        <v>6</v>
      </c>
      <c r="AD127" s="6">
        <v>6</v>
      </c>
      <c r="AF127" s="6">
        <v>5</v>
      </c>
      <c r="AH127" s="6">
        <v>5</v>
      </c>
      <c r="AR127" s="38">
        <v>9</v>
      </c>
      <c r="AS127" s="8">
        <f t="shared" ref="AS127" si="48">COUNT(E127:AP127)</f>
        <v>4</v>
      </c>
      <c r="AT127" s="8">
        <f t="shared" ref="AT127" si="49">COUNTIF(E127:AP127,"&gt;5,5")</f>
        <v>2</v>
      </c>
      <c r="AU127" s="30">
        <f t="shared" ref="AU127" si="50">AVERAGE(E127:AP127)</f>
        <v>5.5</v>
      </c>
      <c r="AV127" s="38">
        <v>1</v>
      </c>
      <c r="AW127" s="6">
        <f t="shared" si="44"/>
        <v>0</v>
      </c>
      <c r="AX127" s="65" t="e">
        <f t="shared" si="45"/>
        <v>#DIV/0!</v>
      </c>
      <c r="AY127" s="38">
        <v>8</v>
      </c>
      <c r="AZ127" s="6">
        <f t="shared" si="46"/>
        <v>4</v>
      </c>
      <c r="BA127" s="65">
        <f t="shared" si="47"/>
        <v>5.5</v>
      </c>
    </row>
    <row r="128" spans="1:60">
      <c r="A128" s="2" t="s">
        <v>434</v>
      </c>
      <c r="B128" s="2" t="s">
        <v>816</v>
      </c>
      <c r="C128" s="2" t="s">
        <v>817</v>
      </c>
      <c r="D128" s="2" t="s">
        <v>554</v>
      </c>
      <c r="E128" s="52"/>
      <c r="F128" s="52"/>
      <c r="G128" s="52"/>
      <c r="H128" s="52"/>
      <c r="I128" s="52"/>
      <c r="J128" s="52">
        <v>5</v>
      </c>
      <c r="K128" s="52"/>
      <c r="L128" s="52">
        <v>5.5</v>
      </c>
      <c r="M128" s="52"/>
      <c r="N128" s="52"/>
      <c r="O128" s="52"/>
      <c r="P128" s="55"/>
      <c r="Y128" s="6">
        <v>6</v>
      </c>
      <c r="Z128" s="6">
        <v>6</v>
      </c>
      <c r="AB128" s="6">
        <v>6.5</v>
      </c>
      <c r="AD128" s="6">
        <v>6.5</v>
      </c>
      <c r="AF128" s="6">
        <v>6.5</v>
      </c>
      <c r="AH128" s="6">
        <v>5.5</v>
      </c>
      <c r="AR128" s="38">
        <v>9</v>
      </c>
      <c r="AS128" s="8">
        <f t="shared" si="42"/>
        <v>8</v>
      </c>
      <c r="AT128" s="8">
        <f t="shared" si="36"/>
        <v>5</v>
      </c>
      <c r="AU128" s="30">
        <f t="shared" si="43"/>
        <v>5.9375</v>
      </c>
      <c r="AV128" s="38">
        <v>1</v>
      </c>
      <c r="AW128" s="6">
        <f t="shared" si="44"/>
        <v>1</v>
      </c>
      <c r="AX128" s="65">
        <f t="shared" si="45"/>
        <v>6</v>
      </c>
      <c r="AY128" s="38">
        <v>8</v>
      </c>
      <c r="AZ128" s="6">
        <f t="shared" si="46"/>
        <v>7</v>
      </c>
      <c r="BA128" s="65">
        <f t="shared" si="47"/>
        <v>5.9285714285714288</v>
      </c>
    </row>
    <row r="129" spans="1:53">
      <c r="A129" s="2" t="s">
        <v>434</v>
      </c>
      <c r="B129" s="2" t="s">
        <v>818</v>
      </c>
      <c r="C129" s="2" t="s">
        <v>819</v>
      </c>
      <c r="D129" s="2" t="s">
        <v>554</v>
      </c>
      <c r="E129" s="52"/>
      <c r="F129" s="52"/>
      <c r="G129" s="52"/>
      <c r="H129" s="52"/>
      <c r="I129" s="52"/>
      <c r="J129" s="52">
        <v>5.5</v>
      </c>
      <c r="K129" s="52"/>
      <c r="L129" s="52">
        <v>5.5</v>
      </c>
      <c r="M129" s="52"/>
      <c r="N129" s="52"/>
      <c r="O129" s="52"/>
      <c r="P129" s="55"/>
      <c r="T129" s="6">
        <v>6</v>
      </c>
      <c r="AR129" s="38">
        <v>9</v>
      </c>
      <c r="AS129" s="8">
        <f t="shared" si="42"/>
        <v>3</v>
      </c>
      <c r="AT129" s="8">
        <f t="shared" si="36"/>
        <v>1</v>
      </c>
      <c r="AU129" s="30">
        <f t="shared" si="43"/>
        <v>5.666666666666667</v>
      </c>
      <c r="AV129" s="38">
        <v>1</v>
      </c>
      <c r="AW129" s="6">
        <f t="shared" si="44"/>
        <v>0</v>
      </c>
      <c r="AX129" s="65" t="e">
        <f t="shared" si="45"/>
        <v>#DIV/0!</v>
      </c>
      <c r="AY129" s="38">
        <v>8</v>
      </c>
      <c r="AZ129" s="6">
        <f t="shared" si="46"/>
        <v>3</v>
      </c>
      <c r="BA129" s="65">
        <f t="shared" si="47"/>
        <v>5.666666666666667</v>
      </c>
    </row>
    <row r="130" spans="1:53">
      <c r="A130" s="2" t="s">
        <v>434</v>
      </c>
      <c r="B130" s="2" t="s">
        <v>820</v>
      </c>
      <c r="C130" s="2" t="s">
        <v>775</v>
      </c>
      <c r="D130" s="2" t="s">
        <v>554</v>
      </c>
      <c r="E130" s="52"/>
      <c r="F130" s="52"/>
      <c r="G130" s="52"/>
      <c r="H130" s="52"/>
      <c r="I130" s="52"/>
      <c r="J130" s="52">
        <v>5.5</v>
      </c>
      <c r="K130" s="52"/>
      <c r="L130" s="52">
        <v>6</v>
      </c>
      <c r="M130" s="52"/>
      <c r="N130" s="52"/>
      <c r="O130" s="52"/>
      <c r="P130" s="55"/>
      <c r="AR130" s="38">
        <v>9</v>
      </c>
      <c r="AS130" s="8">
        <f t="shared" si="42"/>
        <v>2</v>
      </c>
      <c r="AT130" s="8">
        <f t="shared" si="36"/>
        <v>1</v>
      </c>
      <c r="AU130" s="30">
        <f t="shared" si="43"/>
        <v>5.75</v>
      </c>
      <c r="AV130" s="38">
        <v>1</v>
      </c>
      <c r="AW130" s="6">
        <f t="shared" si="44"/>
        <v>0</v>
      </c>
      <c r="AX130" s="65" t="e">
        <f t="shared" si="45"/>
        <v>#DIV/0!</v>
      </c>
      <c r="AY130" s="38">
        <v>8</v>
      </c>
      <c r="AZ130" s="6">
        <f t="shared" si="46"/>
        <v>2</v>
      </c>
      <c r="BA130" s="65">
        <f t="shared" si="47"/>
        <v>5.75</v>
      </c>
    </row>
    <row r="131" spans="1:53">
      <c r="A131" s="2" t="s">
        <v>434</v>
      </c>
      <c r="B131" s="2" t="s">
        <v>821</v>
      </c>
      <c r="C131" s="2" t="s">
        <v>822</v>
      </c>
      <c r="D131" s="2" t="s">
        <v>554</v>
      </c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5"/>
      <c r="AB131" s="6">
        <v>6</v>
      </c>
      <c r="AF131" s="6">
        <v>5.5</v>
      </c>
      <c r="AH131" s="6">
        <v>5</v>
      </c>
      <c r="AR131" s="38">
        <v>9</v>
      </c>
      <c r="AS131" s="8">
        <f t="shared" si="42"/>
        <v>3</v>
      </c>
      <c r="AT131" s="8">
        <f t="shared" si="36"/>
        <v>1</v>
      </c>
      <c r="AU131" s="30">
        <f t="shared" si="43"/>
        <v>5.5</v>
      </c>
      <c r="AV131" s="38">
        <v>1</v>
      </c>
      <c r="AW131" s="6">
        <f t="shared" si="44"/>
        <v>0</v>
      </c>
      <c r="AX131" s="65" t="e">
        <f t="shared" si="45"/>
        <v>#DIV/0!</v>
      </c>
      <c r="AY131" s="38">
        <v>8</v>
      </c>
      <c r="AZ131" s="6">
        <f t="shared" si="46"/>
        <v>3</v>
      </c>
      <c r="BA131" s="65">
        <f t="shared" si="47"/>
        <v>5.5</v>
      </c>
    </row>
    <row r="132" spans="1:53">
      <c r="A132" s="2" t="s">
        <v>434</v>
      </c>
      <c r="B132" s="2" t="s">
        <v>823</v>
      </c>
      <c r="C132" s="2" t="s">
        <v>824</v>
      </c>
      <c r="D132" s="2" t="s">
        <v>554</v>
      </c>
      <c r="E132" s="52"/>
      <c r="F132" s="52"/>
      <c r="G132" s="52"/>
      <c r="H132" s="52"/>
      <c r="I132" s="52"/>
      <c r="J132" s="52">
        <v>6</v>
      </c>
      <c r="K132" s="52"/>
      <c r="L132" s="52"/>
      <c r="M132" s="52"/>
      <c r="N132" s="52"/>
      <c r="O132" s="52"/>
      <c r="P132" s="55"/>
      <c r="T132" s="6">
        <v>5.5</v>
      </c>
      <c r="Y132" s="6">
        <v>5.5</v>
      </c>
      <c r="Z132" s="6">
        <v>6</v>
      </c>
      <c r="AB132" s="6">
        <v>5.5</v>
      </c>
      <c r="AD132" s="6">
        <v>6</v>
      </c>
      <c r="AF132" s="6">
        <v>5.5</v>
      </c>
      <c r="AR132" s="38">
        <v>9</v>
      </c>
      <c r="AS132" s="8">
        <f t="shared" si="42"/>
        <v>7</v>
      </c>
      <c r="AT132" s="8">
        <f t="shared" si="36"/>
        <v>3</v>
      </c>
      <c r="AU132" s="30">
        <f t="shared" si="43"/>
        <v>5.7142857142857144</v>
      </c>
      <c r="AV132" s="38">
        <v>1</v>
      </c>
      <c r="AW132" s="6">
        <f t="shared" si="44"/>
        <v>1</v>
      </c>
      <c r="AX132" s="65">
        <f t="shared" si="45"/>
        <v>6</v>
      </c>
      <c r="AY132" s="38">
        <v>8</v>
      </c>
      <c r="AZ132" s="6">
        <f t="shared" si="46"/>
        <v>6</v>
      </c>
      <c r="BA132" s="65">
        <f t="shared" si="47"/>
        <v>5.666666666666667</v>
      </c>
    </row>
    <row r="133" spans="1:53">
      <c r="A133" s="2" t="s">
        <v>434</v>
      </c>
      <c r="B133" s="2" t="s">
        <v>825</v>
      </c>
      <c r="C133" s="2" t="s">
        <v>770</v>
      </c>
      <c r="D133" s="2" t="s">
        <v>554</v>
      </c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5"/>
      <c r="AR133" s="38">
        <v>9</v>
      </c>
      <c r="AS133" s="8">
        <f t="shared" si="42"/>
        <v>0</v>
      </c>
      <c r="AT133" s="8">
        <f t="shared" si="36"/>
        <v>0</v>
      </c>
      <c r="AU133" s="30" t="e">
        <f t="shared" si="43"/>
        <v>#DIV/0!</v>
      </c>
      <c r="AV133" s="38">
        <v>1</v>
      </c>
      <c r="AW133" s="6">
        <f t="shared" si="44"/>
        <v>0</v>
      </c>
      <c r="AX133" s="65" t="e">
        <f t="shared" si="45"/>
        <v>#DIV/0!</v>
      </c>
      <c r="AY133" s="38">
        <v>8</v>
      </c>
      <c r="AZ133" s="6">
        <f t="shared" si="46"/>
        <v>0</v>
      </c>
      <c r="BA133" s="65" t="e">
        <f t="shared" si="47"/>
        <v>#DIV/0!</v>
      </c>
    </row>
    <row r="134" spans="1:53">
      <c r="A134" s="2" t="s">
        <v>434</v>
      </c>
      <c r="B134" s="2" t="s">
        <v>826</v>
      </c>
      <c r="C134" s="2" t="s">
        <v>827</v>
      </c>
      <c r="D134" s="2" t="s">
        <v>554</v>
      </c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5"/>
      <c r="T134" s="6">
        <v>5.5</v>
      </c>
      <c r="Y134" s="6">
        <v>6</v>
      </c>
      <c r="Z134" s="6">
        <v>6</v>
      </c>
      <c r="AR134" s="38">
        <v>9</v>
      </c>
      <c r="AS134" s="8">
        <f t="shared" si="42"/>
        <v>3</v>
      </c>
      <c r="AT134" s="8">
        <f t="shared" si="36"/>
        <v>2</v>
      </c>
      <c r="AU134" s="30">
        <f t="shared" si="43"/>
        <v>5.833333333333333</v>
      </c>
      <c r="AV134" s="38">
        <v>1</v>
      </c>
      <c r="AW134" s="6">
        <f t="shared" si="44"/>
        <v>1</v>
      </c>
      <c r="AX134" s="65">
        <f t="shared" si="45"/>
        <v>6</v>
      </c>
      <c r="AY134" s="38">
        <v>8</v>
      </c>
      <c r="AZ134" s="6">
        <f t="shared" si="46"/>
        <v>2</v>
      </c>
      <c r="BA134" s="65">
        <f t="shared" si="47"/>
        <v>5.75</v>
      </c>
    </row>
    <row r="135" spans="1:53">
      <c r="A135" s="2" t="s">
        <v>434</v>
      </c>
      <c r="B135" s="2" t="s">
        <v>828</v>
      </c>
      <c r="C135" s="2" t="s">
        <v>730</v>
      </c>
      <c r="D135" s="2" t="s">
        <v>554</v>
      </c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5"/>
      <c r="AR135" s="38">
        <v>9</v>
      </c>
      <c r="AS135" s="8">
        <f t="shared" si="42"/>
        <v>0</v>
      </c>
      <c r="AT135" s="8">
        <f t="shared" si="36"/>
        <v>0</v>
      </c>
      <c r="AU135" s="30" t="e">
        <f t="shared" si="43"/>
        <v>#DIV/0!</v>
      </c>
      <c r="AV135" s="38">
        <v>1</v>
      </c>
      <c r="AW135" s="6">
        <f t="shared" si="44"/>
        <v>0</v>
      </c>
      <c r="AX135" s="65" t="e">
        <f t="shared" si="45"/>
        <v>#DIV/0!</v>
      </c>
      <c r="AY135" s="38">
        <v>8</v>
      </c>
      <c r="AZ135" s="6">
        <f t="shared" si="46"/>
        <v>0</v>
      </c>
      <c r="BA135" s="65" t="e">
        <f t="shared" si="47"/>
        <v>#DIV/0!</v>
      </c>
    </row>
    <row r="136" spans="1:53">
      <c r="A136" s="2" t="s">
        <v>434</v>
      </c>
      <c r="B136" s="2" t="s">
        <v>731</v>
      </c>
      <c r="C136" s="2" t="s">
        <v>732</v>
      </c>
      <c r="D136" s="2" t="s">
        <v>554</v>
      </c>
      <c r="E136" s="52"/>
      <c r="F136" s="52"/>
      <c r="G136" s="52"/>
      <c r="H136" s="52"/>
      <c r="I136" s="52"/>
      <c r="J136" s="52"/>
      <c r="K136" s="52"/>
      <c r="L136" s="52">
        <v>6</v>
      </c>
      <c r="M136" s="52"/>
      <c r="N136" s="52"/>
      <c r="O136" s="52"/>
      <c r="P136" s="55"/>
      <c r="T136" s="6">
        <v>5.5</v>
      </c>
      <c r="AB136" s="6">
        <v>5.5</v>
      </c>
      <c r="AD136" s="6">
        <v>5.5</v>
      </c>
      <c r="AR136" s="38">
        <v>9</v>
      </c>
      <c r="AS136" s="8">
        <f t="shared" si="42"/>
        <v>4</v>
      </c>
      <c r="AT136" s="8">
        <f t="shared" si="36"/>
        <v>1</v>
      </c>
      <c r="AU136" s="30">
        <f t="shared" si="43"/>
        <v>5.625</v>
      </c>
      <c r="AV136" s="38">
        <v>1</v>
      </c>
      <c r="AW136" s="6">
        <f t="shared" si="44"/>
        <v>0</v>
      </c>
      <c r="AX136" s="65" t="e">
        <f t="shared" si="45"/>
        <v>#DIV/0!</v>
      </c>
      <c r="AY136" s="38">
        <v>8</v>
      </c>
      <c r="AZ136" s="6">
        <f t="shared" si="46"/>
        <v>4</v>
      </c>
      <c r="BA136" s="65">
        <f t="shared" si="47"/>
        <v>5.625</v>
      </c>
    </row>
    <row r="137" spans="1:53">
      <c r="A137" s="2" t="s">
        <v>434</v>
      </c>
      <c r="B137" s="2" t="s">
        <v>733</v>
      </c>
      <c r="C137" s="2" t="s">
        <v>734</v>
      </c>
      <c r="D137" s="2" t="s">
        <v>554</v>
      </c>
      <c r="E137" s="52"/>
      <c r="F137" s="52"/>
      <c r="G137" s="52"/>
      <c r="H137" s="52"/>
      <c r="I137" s="52"/>
      <c r="J137" s="52">
        <v>6</v>
      </c>
      <c r="K137" s="52"/>
      <c r="L137" s="52">
        <v>5.5</v>
      </c>
      <c r="M137" s="52"/>
      <c r="N137" s="52"/>
      <c r="O137" s="52"/>
      <c r="P137" s="55"/>
      <c r="T137" s="6">
        <v>5.5</v>
      </c>
      <c r="Y137" s="6">
        <v>6</v>
      </c>
      <c r="Z137" s="6">
        <v>6</v>
      </c>
      <c r="AB137" s="6">
        <v>6.5</v>
      </c>
      <c r="AD137" s="6">
        <v>6</v>
      </c>
      <c r="AF137" s="6">
        <v>6</v>
      </c>
      <c r="AH137" s="6">
        <v>5.5</v>
      </c>
      <c r="AR137" s="38">
        <v>9</v>
      </c>
      <c r="AS137" s="8">
        <f t="shared" si="42"/>
        <v>9</v>
      </c>
      <c r="AT137" s="8">
        <f t="shared" si="36"/>
        <v>6</v>
      </c>
      <c r="AU137" s="30">
        <f t="shared" si="43"/>
        <v>5.8888888888888893</v>
      </c>
      <c r="AV137" s="38">
        <v>1</v>
      </c>
      <c r="AW137" s="6">
        <f t="shared" si="44"/>
        <v>1</v>
      </c>
      <c r="AX137" s="65">
        <f t="shared" si="45"/>
        <v>6</v>
      </c>
      <c r="AY137" s="38">
        <v>8</v>
      </c>
      <c r="AZ137" s="6">
        <f t="shared" si="46"/>
        <v>8</v>
      </c>
      <c r="BA137" s="65">
        <f t="shared" si="47"/>
        <v>5.875</v>
      </c>
    </row>
    <row r="138" spans="1:53">
      <c r="A138" s="2" t="s">
        <v>434</v>
      </c>
      <c r="B138" s="2" t="s">
        <v>735</v>
      </c>
      <c r="C138" s="2" t="s">
        <v>914</v>
      </c>
      <c r="D138" s="2" t="s">
        <v>554</v>
      </c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5"/>
      <c r="Y138" s="6" t="s">
        <v>188</v>
      </c>
      <c r="Z138" s="6">
        <v>6.5</v>
      </c>
      <c r="AF138" s="6">
        <v>5.5</v>
      </c>
      <c r="AR138" s="38">
        <v>9</v>
      </c>
      <c r="AS138" s="8">
        <f t="shared" si="42"/>
        <v>2</v>
      </c>
      <c r="AT138" s="8">
        <f t="shared" si="36"/>
        <v>1</v>
      </c>
      <c r="AU138" s="30">
        <f t="shared" si="43"/>
        <v>6</v>
      </c>
      <c r="AV138" s="38">
        <v>1</v>
      </c>
      <c r="AW138" s="6">
        <f t="shared" si="44"/>
        <v>1</v>
      </c>
      <c r="AX138" s="65">
        <f t="shared" si="45"/>
        <v>6.5</v>
      </c>
      <c r="AY138" s="38">
        <v>8</v>
      </c>
      <c r="AZ138" s="6">
        <f t="shared" si="46"/>
        <v>2</v>
      </c>
      <c r="BA138" s="65">
        <f t="shared" si="47"/>
        <v>5.5</v>
      </c>
    </row>
    <row r="139" spans="1:53">
      <c r="A139" s="2" t="s">
        <v>434</v>
      </c>
      <c r="B139" s="2" t="s">
        <v>736</v>
      </c>
      <c r="C139" s="2" t="s">
        <v>737</v>
      </c>
      <c r="D139" s="2" t="s">
        <v>554</v>
      </c>
      <c r="E139" s="52"/>
      <c r="F139" s="52"/>
      <c r="G139" s="52"/>
      <c r="H139" s="52"/>
      <c r="I139" s="52"/>
      <c r="J139" s="52">
        <v>6</v>
      </c>
      <c r="K139" s="52"/>
      <c r="L139" s="52">
        <v>5.5</v>
      </c>
      <c r="M139" s="52"/>
      <c r="N139" s="52"/>
      <c r="O139" s="52"/>
      <c r="P139" s="55"/>
      <c r="T139" s="6">
        <v>5</v>
      </c>
      <c r="Z139" s="6">
        <v>5.5</v>
      </c>
      <c r="AF139" s="6">
        <v>5</v>
      </c>
      <c r="AH139" s="6">
        <v>5.5</v>
      </c>
      <c r="AR139" s="38">
        <v>9</v>
      </c>
      <c r="AS139" s="8">
        <f t="shared" si="42"/>
        <v>6</v>
      </c>
      <c r="AT139" s="8">
        <f t="shared" si="36"/>
        <v>1</v>
      </c>
      <c r="AU139" s="30">
        <f t="shared" si="43"/>
        <v>5.416666666666667</v>
      </c>
      <c r="AV139" s="38">
        <v>1</v>
      </c>
      <c r="AW139" s="6">
        <f t="shared" si="44"/>
        <v>1</v>
      </c>
      <c r="AX139" s="65">
        <f t="shared" si="45"/>
        <v>5.5</v>
      </c>
      <c r="AY139" s="38">
        <v>8</v>
      </c>
      <c r="AZ139" s="6">
        <f t="shared" si="46"/>
        <v>5</v>
      </c>
      <c r="BA139" s="65">
        <f t="shared" si="47"/>
        <v>5.4</v>
      </c>
    </row>
    <row r="140" spans="1:53">
      <c r="A140" s="2" t="s">
        <v>434</v>
      </c>
      <c r="B140" s="2" t="s">
        <v>738</v>
      </c>
      <c r="C140" s="2" t="s">
        <v>903</v>
      </c>
      <c r="D140" s="2" t="s">
        <v>762</v>
      </c>
      <c r="E140" s="52"/>
      <c r="F140" s="52"/>
      <c r="G140" s="52"/>
      <c r="H140" s="52"/>
      <c r="I140" s="52"/>
      <c r="J140" s="52">
        <v>5.5</v>
      </c>
      <c r="K140" s="52"/>
      <c r="L140" s="52">
        <v>5.5</v>
      </c>
      <c r="M140" s="52"/>
      <c r="N140" s="52"/>
      <c r="O140" s="52"/>
      <c r="P140" s="55"/>
      <c r="Y140" s="6">
        <v>5.5</v>
      </c>
      <c r="Z140" s="6">
        <v>5</v>
      </c>
      <c r="AR140" s="38">
        <v>9</v>
      </c>
      <c r="AS140" s="8">
        <f t="shared" si="42"/>
        <v>4</v>
      </c>
      <c r="AT140" s="8">
        <f t="shared" si="36"/>
        <v>0</v>
      </c>
      <c r="AU140" s="30">
        <f t="shared" si="43"/>
        <v>5.375</v>
      </c>
      <c r="AV140" s="38">
        <v>1</v>
      </c>
      <c r="AW140" s="6">
        <f t="shared" si="44"/>
        <v>1</v>
      </c>
      <c r="AX140" s="65">
        <f t="shared" si="45"/>
        <v>5</v>
      </c>
      <c r="AY140" s="38">
        <v>8</v>
      </c>
      <c r="AZ140" s="6">
        <f t="shared" si="46"/>
        <v>3</v>
      </c>
      <c r="BA140" s="65">
        <f t="shared" si="47"/>
        <v>5.5</v>
      </c>
    </row>
    <row r="141" spans="1:53">
      <c r="A141" s="2" t="s">
        <v>434</v>
      </c>
      <c r="B141" s="2" t="s">
        <v>739</v>
      </c>
      <c r="C141" s="2" t="s">
        <v>740</v>
      </c>
      <c r="D141" s="2" t="s">
        <v>762</v>
      </c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5"/>
      <c r="T141" s="6">
        <v>5</v>
      </c>
      <c r="Z141" s="6" t="s">
        <v>187</v>
      </c>
      <c r="AB141" s="6" t="s">
        <v>190</v>
      </c>
      <c r="AD141" s="6">
        <v>6</v>
      </c>
      <c r="AH141" s="6">
        <v>5.5</v>
      </c>
      <c r="AR141" s="38">
        <v>9</v>
      </c>
      <c r="AS141" s="8">
        <f t="shared" si="42"/>
        <v>3</v>
      </c>
      <c r="AT141" s="8">
        <f t="shared" si="36"/>
        <v>1</v>
      </c>
      <c r="AU141" s="30">
        <f t="shared" si="43"/>
        <v>5.5</v>
      </c>
      <c r="AV141" s="38">
        <v>1</v>
      </c>
      <c r="AW141" s="6">
        <f t="shared" si="44"/>
        <v>1</v>
      </c>
      <c r="AX141" s="65" t="e">
        <f t="shared" si="45"/>
        <v>#DIV/0!</v>
      </c>
      <c r="AY141" s="38">
        <v>8</v>
      </c>
      <c r="AZ141" s="6">
        <f t="shared" si="46"/>
        <v>4</v>
      </c>
      <c r="BA141" s="65">
        <f t="shared" si="47"/>
        <v>5.5</v>
      </c>
    </row>
    <row r="142" spans="1:53">
      <c r="A142" s="2" t="s">
        <v>434</v>
      </c>
      <c r="B142" s="2" t="s">
        <v>741</v>
      </c>
      <c r="C142" s="2" t="s">
        <v>742</v>
      </c>
      <c r="D142" s="2" t="s">
        <v>762</v>
      </c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5"/>
      <c r="AR142" s="38">
        <v>9</v>
      </c>
      <c r="AS142" s="8">
        <f t="shared" si="42"/>
        <v>0</v>
      </c>
      <c r="AT142" s="8">
        <f t="shared" si="36"/>
        <v>0</v>
      </c>
      <c r="AU142" s="30" t="e">
        <f t="shared" si="43"/>
        <v>#DIV/0!</v>
      </c>
      <c r="AV142" s="38">
        <v>1</v>
      </c>
      <c r="AW142" s="6">
        <f t="shared" si="44"/>
        <v>0</v>
      </c>
      <c r="AX142" s="65" t="e">
        <f t="shared" si="45"/>
        <v>#DIV/0!</v>
      </c>
      <c r="AY142" s="38">
        <v>8</v>
      </c>
      <c r="AZ142" s="6">
        <f t="shared" si="46"/>
        <v>0</v>
      </c>
      <c r="BA142" s="65" t="e">
        <f t="shared" si="47"/>
        <v>#DIV/0!</v>
      </c>
    </row>
    <row r="143" spans="1:53">
      <c r="A143" s="2" t="s">
        <v>434</v>
      </c>
      <c r="B143" s="2" t="s">
        <v>743</v>
      </c>
      <c r="C143" s="2" t="s">
        <v>744</v>
      </c>
      <c r="D143" s="2" t="s">
        <v>762</v>
      </c>
      <c r="E143" s="52"/>
      <c r="F143" s="52"/>
      <c r="G143" s="52"/>
      <c r="H143" s="52"/>
      <c r="I143" s="52"/>
      <c r="J143" s="52">
        <v>5</v>
      </c>
      <c r="K143" s="52"/>
      <c r="L143" s="52">
        <v>6.5</v>
      </c>
      <c r="M143" s="52"/>
      <c r="N143" s="52"/>
      <c r="O143" s="52"/>
      <c r="P143" s="55"/>
      <c r="T143" s="6">
        <v>5.5</v>
      </c>
      <c r="Y143" s="6">
        <v>5.5</v>
      </c>
      <c r="AR143" s="38">
        <v>9</v>
      </c>
      <c r="AS143" s="8">
        <f t="shared" si="42"/>
        <v>4</v>
      </c>
      <c r="AT143" s="8">
        <f t="shared" si="36"/>
        <v>1</v>
      </c>
      <c r="AU143" s="30">
        <f t="shared" si="43"/>
        <v>5.625</v>
      </c>
      <c r="AV143" s="38">
        <v>1</v>
      </c>
      <c r="AW143" s="6">
        <f t="shared" si="44"/>
        <v>0</v>
      </c>
      <c r="AX143" s="65" t="e">
        <f t="shared" si="45"/>
        <v>#DIV/0!</v>
      </c>
      <c r="AY143" s="38">
        <v>8</v>
      </c>
      <c r="AZ143" s="6">
        <f t="shared" si="46"/>
        <v>4</v>
      </c>
      <c r="BA143" s="65">
        <f t="shared" si="47"/>
        <v>5.625</v>
      </c>
    </row>
    <row r="144" spans="1:53">
      <c r="A144" s="2" t="s">
        <v>434</v>
      </c>
      <c r="B144" s="2" t="s">
        <v>745</v>
      </c>
      <c r="C144" s="2" t="s">
        <v>746</v>
      </c>
      <c r="D144" s="2" t="s">
        <v>762</v>
      </c>
      <c r="E144" s="52"/>
      <c r="F144" s="52"/>
      <c r="G144" s="52"/>
      <c r="H144" s="52"/>
      <c r="I144" s="52"/>
      <c r="J144" s="52">
        <v>5.5</v>
      </c>
      <c r="K144" s="52"/>
      <c r="L144" s="52">
        <v>4.5</v>
      </c>
      <c r="M144" s="52"/>
      <c r="N144" s="52"/>
      <c r="O144" s="52"/>
      <c r="P144" s="55"/>
      <c r="T144" s="6">
        <v>4.5</v>
      </c>
      <c r="Y144" s="6">
        <v>6</v>
      </c>
      <c r="Z144" s="6">
        <v>5.5</v>
      </c>
      <c r="AB144" s="6">
        <v>6</v>
      </c>
      <c r="AD144" s="6">
        <v>6</v>
      </c>
      <c r="AF144" s="6">
        <v>6</v>
      </c>
      <c r="AH144" s="6">
        <v>6</v>
      </c>
      <c r="AR144" s="38">
        <v>9</v>
      </c>
      <c r="AS144" s="8">
        <f t="shared" si="42"/>
        <v>9</v>
      </c>
      <c r="AT144" s="8">
        <f t="shared" si="36"/>
        <v>5</v>
      </c>
      <c r="AU144" s="30">
        <f t="shared" si="43"/>
        <v>5.5555555555555554</v>
      </c>
      <c r="AV144" s="38">
        <v>1</v>
      </c>
      <c r="AW144" s="6">
        <f t="shared" si="44"/>
        <v>1</v>
      </c>
      <c r="AX144" s="65">
        <f t="shared" si="45"/>
        <v>5.5</v>
      </c>
      <c r="AY144" s="38">
        <v>8</v>
      </c>
      <c r="AZ144" s="6">
        <f t="shared" si="46"/>
        <v>8</v>
      </c>
      <c r="BA144" s="65">
        <f t="shared" si="47"/>
        <v>5.5625</v>
      </c>
    </row>
    <row r="145" spans="1:60">
      <c r="A145" s="50" t="s">
        <v>434</v>
      </c>
      <c r="B145" s="50" t="s">
        <v>191</v>
      </c>
      <c r="C145" s="50" t="s">
        <v>192</v>
      </c>
      <c r="D145" s="50" t="s">
        <v>762</v>
      </c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8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>
        <v>5</v>
      </c>
      <c r="AE145" s="11"/>
      <c r="AF145" s="11">
        <v>5</v>
      </c>
      <c r="AG145" s="11"/>
      <c r="AH145" s="11">
        <v>4.5</v>
      </c>
      <c r="AI145" s="11"/>
      <c r="AJ145" s="11"/>
      <c r="AK145" s="11"/>
      <c r="AL145" s="11"/>
      <c r="AM145" s="11"/>
      <c r="AN145" s="11"/>
      <c r="AO145" s="11"/>
      <c r="AP145" s="11"/>
      <c r="AQ145" s="44"/>
      <c r="AR145" s="38">
        <v>9</v>
      </c>
      <c r="AS145" s="8">
        <f t="shared" ref="AS145" si="51">COUNT(E145:AP145)</f>
        <v>3</v>
      </c>
      <c r="AT145" s="8">
        <f t="shared" ref="AT145" si="52">COUNTIF(E145:AP145,"&gt;5,5")</f>
        <v>0</v>
      </c>
      <c r="AU145" s="30">
        <f t="shared" ref="AU145" si="53">AVERAGE(E145:AP145)</f>
        <v>4.833333333333333</v>
      </c>
      <c r="AV145" s="38">
        <v>1</v>
      </c>
      <c r="AW145" s="6">
        <f t="shared" si="44"/>
        <v>0</v>
      </c>
      <c r="AX145" s="65" t="e">
        <f t="shared" si="45"/>
        <v>#DIV/0!</v>
      </c>
      <c r="AY145" s="38">
        <v>8</v>
      </c>
      <c r="AZ145" s="6">
        <f t="shared" si="46"/>
        <v>3</v>
      </c>
      <c r="BA145" s="65">
        <f t="shared" si="47"/>
        <v>4.833333333333333</v>
      </c>
      <c r="BB145" s="10"/>
      <c r="BC145" s="10"/>
      <c r="BD145" s="10"/>
      <c r="BE145" s="10"/>
      <c r="BF145" s="10"/>
      <c r="BG145" s="10"/>
      <c r="BH145" s="10"/>
    </row>
    <row r="146" spans="1:60">
      <c r="A146" s="9" t="s">
        <v>434</v>
      </c>
      <c r="B146" s="9" t="s">
        <v>747</v>
      </c>
      <c r="C146" s="9" t="s">
        <v>748</v>
      </c>
      <c r="D146" s="9" t="s">
        <v>762</v>
      </c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8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44"/>
      <c r="AR146" s="38">
        <v>9</v>
      </c>
      <c r="AS146" s="8">
        <f t="shared" si="42"/>
        <v>0</v>
      </c>
      <c r="AT146" s="8">
        <f t="shared" si="36"/>
        <v>0</v>
      </c>
      <c r="AU146" s="30" t="e">
        <f t="shared" si="43"/>
        <v>#DIV/0!</v>
      </c>
      <c r="AV146" s="38">
        <v>1</v>
      </c>
      <c r="AW146" s="11">
        <f t="shared" si="44"/>
        <v>0</v>
      </c>
      <c r="AX146" s="70" t="e">
        <f t="shared" si="45"/>
        <v>#DIV/0!</v>
      </c>
      <c r="AY146" s="38">
        <v>8</v>
      </c>
      <c r="AZ146" s="11">
        <f t="shared" si="46"/>
        <v>0</v>
      </c>
      <c r="BA146" s="70" t="e">
        <f t="shared" si="47"/>
        <v>#DIV/0!</v>
      </c>
      <c r="BB146" s="10"/>
      <c r="BC146" s="10"/>
      <c r="BD146" s="10"/>
      <c r="BE146" s="10"/>
      <c r="BF146" s="10"/>
      <c r="BG146" s="10"/>
      <c r="BH146" s="10"/>
    </row>
    <row r="147" spans="1:60" s="15" customFormat="1">
      <c r="A147" s="13" t="s">
        <v>749</v>
      </c>
      <c r="B147" s="13" t="s">
        <v>750</v>
      </c>
      <c r="C147" s="13" t="s">
        <v>886</v>
      </c>
      <c r="D147" s="13" t="s">
        <v>767</v>
      </c>
      <c r="E147" s="54"/>
      <c r="F147" s="54"/>
      <c r="G147" s="54"/>
      <c r="H147" s="54">
        <v>6</v>
      </c>
      <c r="I147" s="54"/>
      <c r="J147" s="54">
        <v>8</v>
      </c>
      <c r="K147" s="54"/>
      <c r="L147" s="54"/>
      <c r="M147" s="54">
        <v>7</v>
      </c>
      <c r="N147" s="54"/>
      <c r="O147" s="54"/>
      <c r="P147" s="59">
        <v>6.5</v>
      </c>
      <c r="Q147" s="16"/>
      <c r="R147" s="16"/>
      <c r="S147" s="16">
        <v>6</v>
      </c>
      <c r="T147" s="16"/>
      <c r="U147" s="16"/>
      <c r="V147" s="16"/>
      <c r="W147" s="16"/>
      <c r="X147" s="16">
        <v>7</v>
      </c>
      <c r="Y147" s="16">
        <v>7</v>
      </c>
      <c r="Z147" s="16"/>
      <c r="AA147" s="16"/>
      <c r="AB147" s="16">
        <v>6.5</v>
      </c>
      <c r="AC147" s="16">
        <v>6.5</v>
      </c>
      <c r="AD147" s="16"/>
      <c r="AE147" s="16"/>
      <c r="AF147" s="16"/>
      <c r="AG147" s="16"/>
      <c r="AH147" s="16">
        <v>7.5</v>
      </c>
      <c r="AI147" s="16"/>
      <c r="AJ147" s="16"/>
      <c r="AK147" s="16"/>
      <c r="AL147" s="16"/>
      <c r="AM147" s="16"/>
      <c r="AN147" s="16"/>
      <c r="AO147" s="16"/>
      <c r="AP147" s="16"/>
      <c r="AQ147" s="45"/>
      <c r="AR147" s="37">
        <v>10</v>
      </c>
      <c r="AS147" s="16">
        <f t="shared" si="42"/>
        <v>10</v>
      </c>
      <c r="AT147" s="49">
        <f>COUNTIF(E147:AP147,"&gt;5,5")</f>
        <v>10</v>
      </c>
      <c r="AU147" s="32">
        <f t="shared" si="43"/>
        <v>6.8</v>
      </c>
      <c r="AV147" s="37">
        <v>4</v>
      </c>
      <c r="AW147" s="49">
        <f>COUNTA(M147,S147,X147,AC147)</f>
        <v>4</v>
      </c>
      <c r="AX147" s="71">
        <f>AVERAGE(M147,S147,X147,AC147)</f>
        <v>6.625</v>
      </c>
      <c r="AY147" s="37">
        <v>6</v>
      </c>
      <c r="AZ147" s="49">
        <f>COUNTA(H147,J147,P147,Y147,AB147,AH147)</f>
        <v>6</v>
      </c>
      <c r="BA147" s="73">
        <f>AVERAGE(H147,J147,P147,Y147,AB147,AH147)</f>
        <v>6.916666666666667</v>
      </c>
      <c r="BB147" s="14"/>
      <c r="BC147" s="14"/>
      <c r="BD147" s="14"/>
      <c r="BE147" s="14"/>
      <c r="BF147" s="14"/>
      <c r="BG147" s="14"/>
      <c r="BH147" s="14"/>
    </row>
    <row r="148" spans="1:60">
      <c r="A148" s="2" t="s">
        <v>749</v>
      </c>
      <c r="B148" s="2" t="s">
        <v>751</v>
      </c>
      <c r="C148" s="2" t="s">
        <v>875</v>
      </c>
      <c r="D148" s="2" t="s">
        <v>767</v>
      </c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5"/>
      <c r="AR148" s="38">
        <v>10</v>
      </c>
      <c r="AS148" s="8">
        <f t="shared" ref="AS148:AS182" si="54">COUNT(E148:AP148)</f>
        <v>0</v>
      </c>
      <c r="AT148" s="8">
        <f t="shared" si="36"/>
        <v>0</v>
      </c>
      <c r="AU148" s="30" t="e">
        <f t="shared" ref="AU148:AU182" si="55">AVERAGE(E148:AP148)</f>
        <v>#DIV/0!</v>
      </c>
      <c r="AV148" s="38">
        <v>4</v>
      </c>
      <c r="AW148" s="6">
        <f>COUNTA(M148,S148,X148,AC148)</f>
        <v>0</v>
      </c>
      <c r="AX148" s="65" t="e">
        <f>AVERAGE(M148,S148,X148,AC148)</f>
        <v>#DIV/0!</v>
      </c>
      <c r="AY148" s="38">
        <v>6</v>
      </c>
      <c r="AZ148" s="6">
        <f>COUNTA(H148,J148,P148,Y148,AB148,AH148)</f>
        <v>0</v>
      </c>
      <c r="BA148" s="65" t="e">
        <f>AVERAGE(H148,J148,P148,Y148,AB148,AH148)</f>
        <v>#DIV/0!</v>
      </c>
    </row>
    <row r="149" spans="1:60">
      <c r="A149" s="2" t="s">
        <v>749</v>
      </c>
      <c r="B149" s="2" t="s">
        <v>752</v>
      </c>
      <c r="C149" s="2" t="s">
        <v>682</v>
      </c>
      <c r="D149" s="2" t="s">
        <v>767</v>
      </c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5"/>
      <c r="AR149" s="38">
        <v>10</v>
      </c>
      <c r="AS149" s="8">
        <f t="shared" si="54"/>
        <v>0</v>
      </c>
      <c r="AT149" s="8">
        <f t="shared" si="36"/>
        <v>0</v>
      </c>
      <c r="AU149" s="30" t="e">
        <f t="shared" si="55"/>
        <v>#DIV/0!</v>
      </c>
      <c r="AV149" s="38">
        <v>4</v>
      </c>
      <c r="AW149" s="6">
        <f t="shared" ref="AW149:AW181" si="56">COUNTA(M149,S149,X149,AC149)</f>
        <v>0</v>
      </c>
      <c r="AX149" s="65" t="e">
        <f t="shared" ref="AX149:AX181" si="57">AVERAGE(M149,S149,X149,AC149)</f>
        <v>#DIV/0!</v>
      </c>
      <c r="AY149" s="38">
        <v>6</v>
      </c>
      <c r="AZ149" s="6">
        <f t="shared" ref="AZ149:AZ181" si="58">COUNTA(H149,J149,P149,Y149,AB149,AH149)</f>
        <v>0</v>
      </c>
      <c r="BA149" s="65" t="e">
        <f t="shared" ref="BA149:BA181" si="59">AVERAGE(H149,J149,P149,Y149,AB149,AH149)</f>
        <v>#DIV/0!</v>
      </c>
    </row>
    <row r="150" spans="1:60">
      <c r="A150" s="2" t="s">
        <v>749</v>
      </c>
      <c r="B150" s="2" t="s">
        <v>753</v>
      </c>
      <c r="C150" s="2" t="s">
        <v>754</v>
      </c>
      <c r="D150" s="2" t="s">
        <v>767</v>
      </c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5"/>
      <c r="AR150" s="38">
        <v>10</v>
      </c>
      <c r="AS150" s="8">
        <f t="shared" si="54"/>
        <v>0</v>
      </c>
      <c r="AT150" s="8">
        <f t="shared" si="36"/>
        <v>0</v>
      </c>
      <c r="AU150" s="30" t="e">
        <f t="shared" si="55"/>
        <v>#DIV/0!</v>
      </c>
      <c r="AV150" s="38">
        <v>4</v>
      </c>
      <c r="AW150" s="6">
        <f t="shared" si="56"/>
        <v>0</v>
      </c>
      <c r="AX150" s="65" t="e">
        <f t="shared" si="57"/>
        <v>#DIV/0!</v>
      </c>
      <c r="AY150" s="38">
        <v>6</v>
      </c>
      <c r="AZ150" s="6">
        <f t="shared" si="58"/>
        <v>0</v>
      </c>
      <c r="BA150" s="65" t="e">
        <f t="shared" si="59"/>
        <v>#DIV/0!</v>
      </c>
    </row>
    <row r="151" spans="1:60">
      <c r="A151" s="50" t="s">
        <v>749</v>
      </c>
      <c r="B151" s="50" t="s">
        <v>5</v>
      </c>
      <c r="C151" s="50" t="s">
        <v>6</v>
      </c>
      <c r="D151" s="50" t="s">
        <v>771</v>
      </c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5"/>
      <c r="X151" s="6">
        <v>6.5</v>
      </c>
      <c r="Y151" s="6">
        <v>6</v>
      </c>
      <c r="AB151" s="6">
        <v>5.5</v>
      </c>
      <c r="AR151" s="38">
        <v>10</v>
      </c>
      <c r="AS151" s="8">
        <f t="shared" ref="AS151:AS152" si="60">COUNT(E151:AP151)</f>
        <v>3</v>
      </c>
      <c r="AT151" s="8">
        <f t="shared" ref="AT151:AT152" si="61">COUNTIF(E151:AP151,"&gt;5,5")</f>
        <v>2</v>
      </c>
      <c r="AU151" s="30">
        <f t="shared" ref="AU151:AU152" si="62">AVERAGE(E151:AP151)</f>
        <v>6</v>
      </c>
      <c r="AV151" s="38">
        <v>4</v>
      </c>
      <c r="AW151" s="6">
        <f t="shared" si="56"/>
        <v>1</v>
      </c>
      <c r="AX151" s="65">
        <f t="shared" si="57"/>
        <v>6.5</v>
      </c>
      <c r="AY151" s="38">
        <v>6</v>
      </c>
      <c r="AZ151" s="6">
        <f t="shared" si="58"/>
        <v>2</v>
      </c>
      <c r="BA151" s="65">
        <f t="shared" si="59"/>
        <v>5.75</v>
      </c>
    </row>
    <row r="152" spans="1:60" ht="26">
      <c r="A152" s="50" t="s">
        <v>749</v>
      </c>
      <c r="B152" s="50" t="s">
        <v>306</v>
      </c>
      <c r="C152" s="50" t="s">
        <v>307</v>
      </c>
      <c r="D152" s="50" t="s">
        <v>771</v>
      </c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5"/>
      <c r="AC152" s="6">
        <v>6</v>
      </c>
      <c r="AR152" s="38">
        <v>10</v>
      </c>
      <c r="AS152" s="8">
        <f t="shared" si="60"/>
        <v>1</v>
      </c>
      <c r="AT152" s="8">
        <f t="shared" si="61"/>
        <v>1</v>
      </c>
      <c r="AU152" s="30">
        <f t="shared" si="62"/>
        <v>6</v>
      </c>
      <c r="AV152" s="38">
        <v>4</v>
      </c>
      <c r="AW152" s="6">
        <f t="shared" si="56"/>
        <v>1</v>
      </c>
      <c r="AX152" s="65">
        <f t="shared" si="57"/>
        <v>6</v>
      </c>
      <c r="AY152" s="38">
        <v>6</v>
      </c>
      <c r="AZ152" s="6">
        <f t="shared" si="58"/>
        <v>0</v>
      </c>
      <c r="BA152" s="65" t="e">
        <f t="shared" si="59"/>
        <v>#DIV/0!</v>
      </c>
    </row>
    <row r="153" spans="1:60">
      <c r="A153" s="2" t="s">
        <v>749</v>
      </c>
      <c r="B153" s="2" t="s">
        <v>755</v>
      </c>
      <c r="C153" s="2" t="s">
        <v>756</v>
      </c>
      <c r="D153" s="2" t="s">
        <v>771</v>
      </c>
      <c r="E153" s="52"/>
      <c r="F153" s="52"/>
      <c r="G153" s="52"/>
      <c r="H153" s="52">
        <v>6</v>
      </c>
      <c r="I153" s="52"/>
      <c r="J153" s="52">
        <v>5.5</v>
      </c>
      <c r="K153" s="52"/>
      <c r="L153" s="52"/>
      <c r="M153" s="52"/>
      <c r="N153" s="52"/>
      <c r="O153" s="52"/>
      <c r="P153" s="55">
        <v>6</v>
      </c>
      <c r="S153" s="6">
        <v>5.5</v>
      </c>
      <c r="X153" s="6">
        <v>6.5</v>
      </c>
      <c r="AC153" s="6">
        <v>6</v>
      </c>
      <c r="AH153" s="6">
        <v>5.5</v>
      </c>
      <c r="AR153" s="38">
        <v>10</v>
      </c>
      <c r="AS153" s="8">
        <f t="shared" si="54"/>
        <v>7</v>
      </c>
      <c r="AT153" s="8">
        <f t="shared" si="36"/>
        <v>4</v>
      </c>
      <c r="AU153" s="30">
        <f t="shared" si="55"/>
        <v>5.8571428571428568</v>
      </c>
      <c r="AV153" s="38">
        <v>4</v>
      </c>
      <c r="AW153" s="6">
        <f t="shared" si="56"/>
        <v>3</v>
      </c>
      <c r="AX153" s="65">
        <f t="shared" si="57"/>
        <v>6</v>
      </c>
      <c r="AY153" s="38">
        <v>6</v>
      </c>
      <c r="AZ153" s="6">
        <f t="shared" si="58"/>
        <v>4</v>
      </c>
      <c r="BA153" s="65">
        <f t="shared" si="59"/>
        <v>5.75</v>
      </c>
    </row>
    <row r="154" spans="1:60">
      <c r="A154" s="2" t="s">
        <v>749</v>
      </c>
      <c r="B154" s="2" t="s">
        <v>757</v>
      </c>
      <c r="C154" s="2" t="s">
        <v>486</v>
      </c>
      <c r="D154" s="2" t="s">
        <v>771</v>
      </c>
      <c r="E154" s="52"/>
      <c r="F154" s="52"/>
      <c r="G154" s="52"/>
      <c r="H154" s="52">
        <v>5.5</v>
      </c>
      <c r="I154" s="52"/>
      <c r="J154" s="52" t="s">
        <v>187</v>
      </c>
      <c r="K154" s="52"/>
      <c r="L154" s="52"/>
      <c r="M154" s="52">
        <v>6</v>
      </c>
      <c r="N154" s="52"/>
      <c r="O154" s="52"/>
      <c r="P154" s="55"/>
      <c r="X154" s="6">
        <v>5.5</v>
      </c>
      <c r="Y154" s="6">
        <v>5</v>
      </c>
      <c r="AB154" s="6">
        <v>6</v>
      </c>
      <c r="AC154" s="6" t="s">
        <v>187</v>
      </c>
      <c r="AH154" s="6">
        <v>5.5</v>
      </c>
      <c r="AR154" s="38">
        <v>10</v>
      </c>
      <c r="AS154" s="8">
        <f t="shared" si="54"/>
        <v>6</v>
      </c>
      <c r="AT154" s="8">
        <f t="shared" ref="AT154:AT226" si="63">COUNTIF(E154:AP154,"&gt;5,5")</f>
        <v>2</v>
      </c>
      <c r="AU154" s="30">
        <f t="shared" si="55"/>
        <v>5.583333333333333</v>
      </c>
      <c r="AV154" s="38">
        <v>4</v>
      </c>
      <c r="AW154" s="6">
        <f t="shared" si="56"/>
        <v>3</v>
      </c>
      <c r="AX154" s="65">
        <f t="shared" si="57"/>
        <v>5.75</v>
      </c>
      <c r="AY154" s="38">
        <v>6</v>
      </c>
      <c r="AZ154" s="6">
        <f t="shared" si="58"/>
        <v>5</v>
      </c>
      <c r="BA154" s="65">
        <f t="shared" si="59"/>
        <v>5.5</v>
      </c>
    </row>
    <row r="155" spans="1:60">
      <c r="A155" s="2" t="s">
        <v>749</v>
      </c>
      <c r="B155" s="2" t="s">
        <v>487</v>
      </c>
      <c r="C155" s="2" t="s">
        <v>827</v>
      </c>
      <c r="D155" s="2" t="s">
        <v>771</v>
      </c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5"/>
      <c r="AR155" s="38">
        <v>10</v>
      </c>
      <c r="AS155" s="8">
        <f t="shared" si="54"/>
        <v>0</v>
      </c>
      <c r="AT155" s="8">
        <f t="shared" si="63"/>
        <v>0</v>
      </c>
      <c r="AU155" s="30" t="e">
        <f t="shared" si="55"/>
        <v>#DIV/0!</v>
      </c>
      <c r="AV155" s="38">
        <v>4</v>
      </c>
      <c r="AW155" s="6">
        <f t="shared" si="56"/>
        <v>0</v>
      </c>
      <c r="AX155" s="65" t="e">
        <f t="shared" si="57"/>
        <v>#DIV/0!</v>
      </c>
      <c r="AY155" s="38">
        <v>6</v>
      </c>
      <c r="AZ155" s="6">
        <f t="shared" si="58"/>
        <v>0</v>
      </c>
      <c r="BA155" s="65" t="e">
        <f t="shared" si="59"/>
        <v>#DIV/0!</v>
      </c>
    </row>
    <row r="156" spans="1:60">
      <c r="A156" s="2" t="s">
        <v>749</v>
      </c>
      <c r="B156" s="2" t="s">
        <v>488</v>
      </c>
      <c r="C156" s="2" t="s">
        <v>489</v>
      </c>
      <c r="D156" s="2" t="s">
        <v>771</v>
      </c>
      <c r="E156" s="52"/>
      <c r="F156" s="52"/>
      <c r="G156" s="52"/>
      <c r="H156" s="52">
        <v>6.5</v>
      </c>
      <c r="I156" s="52"/>
      <c r="J156" s="52">
        <v>6</v>
      </c>
      <c r="K156" s="52"/>
      <c r="L156" s="52"/>
      <c r="M156" s="52">
        <v>7</v>
      </c>
      <c r="N156" s="52"/>
      <c r="O156" s="52"/>
      <c r="P156" s="55">
        <v>6.5</v>
      </c>
      <c r="S156" s="6">
        <v>6.5</v>
      </c>
      <c r="AR156" s="38">
        <v>10</v>
      </c>
      <c r="AS156" s="8">
        <f t="shared" si="54"/>
        <v>5</v>
      </c>
      <c r="AT156" s="8">
        <f t="shared" si="63"/>
        <v>5</v>
      </c>
      <c r="AU156" s="30">
        <f t="shared" si="55"/>
        <v>6.5</v>
      </c>
      <c r="AV156" s="38">
        <v>4</v>
      </c>
      <c r="AW156" s="6">
        <f t="shared" si="56"/>
        <v>2</v>
      </c>
      <c r="AX156" s="65">
        <f t="shared" si="57"/>
        <v>6.75</v>
      </c>
      <c r="AY156" s="38">
        <v>6</v>
      </c>
      <c r="AZ156" s="6">
        <f t="shared" si="58"/>
        <v>3</v>
      </c>
      <c r="BA156" s="65">
        <f t="shared" si="59"/>
        <v>6.333333333333333</v>
      </c>
    </row>
    <row r="157" spans="1:60">
      <c r="A157" s="2" t="s">
        <v>749</v>
      </c>
      <c r="B157" s="2" t="s">
        <v>490</v>
      </c>
      <c r="C157" s="2" t="s">
        <v>775</v>
      </c>
      <c r="D157" s="2" t="s">
        <v>771</v>
      </c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5"/>
      <c r="AR157" s="38">
        <v>10</v>
      </c>
      <c r="AS157" s="8">
        <f t="shared" si="54"/>
        <v>0</v>
      </c>
      <c r="AT157" s="8">
        <f t="shared" si="63"/>
        <v>0</v>
      </c>
      <c r="AU157" s="30" t="e">
        <f t="shared" si="55"/>
        <v>#DIV/0!</v>
      </c>
      <c r="AV157" s="38">
        <v>4</v>
      </c>
      <c r="AW157" s="6">
        <f t="shared" si="56"/>
        <v>0</v>
      </c>
      <c r="AX157" s="65" t="e">
        <f t="shared" si="57"/>
        <v>#DIV/0!</v>
      </c>
      <c r="AY157" s="38">
        <v>6</v>
      </c>
      <c r="AZ157" s="6">
        <f t="shared" si="58"/>
        <v>0</v>
      </c>
      <c r="BA157" s="65" t="e">
        <f t="shared" si="59"/>
        <v>#DIV/0!</v>
      </c>
    </row>
    <row r="158" spans="1:60">
      <c r="A158" s="2" t="s">
        <v>749</v>
      </c>
      <c r="B158" s="2" t="s">
        <v>491</v>
      </c>
      <c r="C158" s="2" t="s">
        <v>492</v>
      </c>
      <c r="D158" s="2" t="s">
        <v>771</v>
      </c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5"/>
      <c r="AR158" s="38">
        <v>10</v>
      </c>
      <c r="AS158" s="8">
        <f t="shared" si="54"/>
        <v>0</v>
      </c>
      <c r="AT158" s="8">
        <f t="shared" si="63"/>
        <v>0</v>
      </c>
      <c r="AU158" s="30" t="e">
        <f t="shared" si="55"/>
        <v>#DIV/0!</v>
      </c>
      <c r="AV158" s="38">
        <v>4</v>
      </c>
      <c r="AW158" s="6">
        <f t="shared" si="56"/>
        <v>0</v>
      </c>
      <c r="AX158" s="65" t="e">
        <f t="shared" si="57"/>
        <v>#DIV/0!</v>
      </c>
      <c r="AY158" s="38">
        <v>6</v>
      </c>
      <c r="AZ158" s="6">
        <f t="shared" si="58"/>
        <v>0</v>
      </c>
      <c r="BA158" s="65" t="e">
        <f t="shared" si="59"/>
        <v>#DIV/0!</v>
      </c>
    </row>
    <row r="159" spans="1:60">
      <c r="A159" s="2" t="s">
        <v>749</v>
      </c>
      <c r="B159" s="2" t="s">
        <v>493</v>
      </c>
      <c r="C159" s="2" t="s">
        <v>494</v>
      </c>
      <c r="D159" s="2" t="s">
        <v>771</v>
      </c>
      <c r="E159" s="52"/>
      <c r="F159" s="52"/>
      <c r="G159" s="52"/>
      <c r="H159" s="52">
        <v>5</v>
      </c>
      <c r="I159" s="52"/>
      <c r="J159" s="52">
        <v>5</v>
      </c>
      <c r="K159" s="52"/>
      <c r="L159" s="52"/>
      <c r="M159" s="52"/>
      <c r="N159" s="52"/>
      <c r="O159" s="52"/>
      <c r="P159" s="55">
        <v>5.5</v>
      </c>
      <c r="S159" s="6">
        <v>5.5</v>
      </c>
      <c r="X159" s="6">
        <v>6.5</v>
      </c>
      <c r="Y159" s="6">
        <v>6</v>
      </c>
      <c r="AB159" s="6">
        <v>6</v>
      </c>
      <c r="AC159" s="6">
        <v>5.5</v>
      </c>
      <c r="AH159" s="6">
        <v>6</v>
      </c>
      <c r="AR159" s="38">
        <v>10</v>
      </c>
      <c r="AS159" s="8">
        <f t="shared" si="54"/>
        <v>9</v>
      </c>
      <c r="AT159" s="8">
        <f t="shared" si="63"/>
        <v>4</v>
      </c>
      <c r="AU159" s="30">
        <f t="shared" si="55"/>
        <v>5.666666666666667</v>
      </c>
      <c r="AV159" s="38">
        <v>4</v>
      </c>
      <c r="AW159" s="6">
        <f t="shared" si="56"/>
        <v>3</v>
      </c>
      <c r="AX159" s="65">
        <f t="shared" si="57"/>
        <v>5.833333333333333</v>
      </c>
      <c r="AY159" s="38">
        <v>6</v>
      </c>
      <c r="AZ159" s="6">
        <f t="shared" si="58"/>
        <v>6</v>
      </c>
      <c r="BA159" s="65">
        <f t="shared" si="59"/>
        <v>5.583333333333333</v>
      </c>
    </row>
    <row r="160" spans="1:60">
      <c r="A160" s="50" t="s">
        <v>749</v>
      </c>
      <c r="B160" s="50" t="s">
        <v>193</v>
      </c>
      <c r="C160" s="50" t="s">
        <v>194</v>
      </c>
      <c r="D160" s="50" t="s">
        <v>771</v>
      </c>
      <c r="E160" s="52"/>
      <c r="F160" s="52"/>
      <c r="G160" s="52"/>
      <c r="H160" s="52"/>
      <c r="I160" s="52"/>
      <c r="J160" s="52">
        <v>5.5</v>
      </c>
      <c r="K160" s="52"/>
      <c r="L160" s="52"/>
      <c r="M160" s="52">
        <v>6</v>
      </c>
      <c r="N160" s="52"/>
      <c r="O160" s="52"/>
      <c r="P160" s="55">
        <v>5.5</v>
      </c>
      <c r="S160" s="6">
        <v>4.5</v>
      </c>
      <c r="Y160" s="6" t="s">
        <v>187</v>
      </c>
      <c r="AH160" s="6">
        <v>6</v>
      </c>
      <c r="AR160" s="38">
        <v>10</v>
      </c>
      <c r="AS160" s="8">
        <f t="shared" ref="AS160" si="64">COUNT(E160:AP160)</f>
        <v>5</v>
      </c>
      <c r="AT160" s="8">
        <f t="shared" ref="AT160" si="65">COUNTIF(E160:AP160,"&gt;5,5")</f>
        <v>2</v>
      </c>
      <c r="AU160" s="30">
        <f t="shared" ref="AU160" si="66">AVERAGE(E160:AP160)</f>
        <v>5.5</v>
      </c>
      <c r="AV160" s="38">
        <v>4</v>
      </c>
      <c r="AW160" s="6">
        <f t="shared" si="56"/>
        <v>2</v>
      </c>
      <c r="AX160" s="65">
        <f t="shared" si="57"/>
        <v>5.25</v>
      </c>
      <c r="AY160" s="38">
        <v>6</v>
      </c>
      <c r="AZ160" s="6">
        <f t="shared" si="58"/>
        <v>4</v>
      </c>
      <c r="BA160" s="65">
        <f t="shared" si="59"/>
        <v>5.666666666666667</v>
      </c>
    </row>
    <row r="161" spans="1:53">
      <c r="A161" s="2" t="s">
        <v>749</v>
      </c>
      <c r="B161" s="2" t="s">
        <v>495</v>
      </c>
      <c r="C161" s="2" t="s">
        <v>903</v>
      </c>
      <c r="D161" s="2" t="s">
        <v>554</v>
      </c>
      <c r="E161" s="52"/>
      <c r="F161" s="52"/>
      <c r="G161" s="52"/>
      <c r="H161" s="52">
        <v>6</v>
      </c>
      <c r="I161" s="52"/>
      <c r="J161" s="52">
        <v>6</v>
      </c>
      <c r="K161" s="52"/>
      <c r="L161" s="52"/>
      <c r="M161" s="52">
        <v>6.5</v>
      </c>
      <c r="N161" s="52"/>
      <c r="O161" s="52"/>
      <c r="P161" s="55">
        <v>6</v>
      </c>
      <c r="S161" s="6">
        <v>6</v>
      </c>
      <c r="X161" s="6">
        <v>6</v>
      </c>
      <c r="Y161" s="6">
        <v>5.5</v>
      </c>
      <c r="AB161" s="6">
        <v>6.5</v>
      </c>
      <c r="AC161" s="6">
        <v>5.5</v>
      </c>
      <c r="AH161" s="6">
        <v>6</v>
      </c>
      <c r="AR161" s="38">
        <v>10</v>
      </c>
      <c r="AS161" s="8">
        <f t="shared" si="54"/>
        <v>10</v>
      </c>
      <c r="AT161" s="8">
        <f t="shared" si="63"/>
        <v>8</v>
      </c>
      <c r="AU161" s="30">
        <f t="shared" si="55"/>
        <v>6</v>
      </c>
      <c r="AV161" s="38">
        <v>4</v>
      </c>
      <c r="AW161" s="6">
        <f t="shared" si="56"/>
        <v>4</v>
      </c>
      <c r="AX161" s="65">
        <f t="shared" si="57"/>
        <v>6</v>
      </c>
      <c r="AY161" s="38">
        <v>6</v>
      </c>
      <c r="AZ161" s="6">
        <f t="shared" si="58"/>
        <v>6</v>
      </c>
      <c r="BA161" s="65">
        <f t="shared" si="59"/>
        <v>6</v>
      </c>
    </row>
    <row r="162" spans="1:53">
      <c r="A162" s="50" t="s">
        <v>749</v>
      </c>
      <c r="B162" s="50" t="s">
        <v>197</v>
      </c>
      <c r="C162" s="50" t="s">
        <v>560</v>
      </c>
      <c r="D162" s="50" t="s">
        <v>554</v>
      </c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5"/>
      <c r="AB162" s="6" t="s">
        <v>198</v>
      </c>
      <c r="AC162" s="6">
        <v>6</v>
      </c>
      <c r="AR162" s="38">
        <v>10</v>
      </c>
      <c r="AS162" s="8">
        <f t="shared" si="54"/>
        <v>1</v>
      </c>
      <c r="AT162" s="8">
        <f t="shared" si="63"/>
        <v>1</v>
      </c>
      <c r="AU162" s="30">
        <f t="shared" si="55"/>
        <v>6</v>
      </c>
      <c r="AV162" s="38">
        <v>4</v>
      </c>
      <c r="AW162" s="6">
        <f t="shared" si="56"/>
        <v>1</v>
      </c>
      <c r="AX162" s="65">
        <f t="shared" si="57"/>
        <v>6</v>
      </c>
      <c r="AY162" s="38">
        <v>6</v>
      </c>
      <c r="AZ162" s="6">
        <f t="shared" si="58"/>
        <v>1</v>
      </c>
      <c r="BA162" s="65" t="e">
        <f t="shared" si="59"/>
        <v>#DIV/0!</v>
      </c>
    </row>
    <row r="163" spans="1:53">
      <c r="A163" s="50" t="s">
        <v>749</v>
      </c>
      <c r="B163" s="50" t="s">
        <v>326</v>
      </c>
      <c r="C163" s="50" t="s">
        <v>668</v>
      </c>
      <c r="D163" s="50" t="s">
        <v>554</v>
      </c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5"/>
      <c r="X163" s="6">
        <v>6</v>
      </c>
      <c r="Y163" s="6">
        <v>6</v>
      </c>
      <c r="AB163" s="6">
        <v>5.5</v>
      </c>
      <c r="AC163" s="6">
        <v>6</v>
      </c>
      <c r="AR163" s="38">
        <v>10</v>
      </c>
      <c r="AS163" s="8">
        <f t="shared" ref="AS163" si="67">COUNT(E163:AP163)</f>
        <v>4</v>
      </c>
      <c r="AT163" s="8">
        <f t="shared" ref="AT163" si="68">COUNTIF(E163:AP163,"&gt;5,5")</f>
        <v>3</v>
      </c>
      <c r="AU163" s="30">
        <f t="shared" ref="AU163" si="69">AVERAGE(E163:AP163)</f>
        <v>5.875</v>
      </c>
      <c r="AV163" s="38">
        <v>4</v>
      </c>
      <c r="AW163" s="6">
        <f t="shared" si="56"/>
        <v>2</v>
      </c>
      <c r="AX163" s="65">
        <f t="shared" si="57"/>
        <v>6</v>
      </c>
      <c r="AY163" s="38">
        <v>6</v>
      </c>
      <c r="AZ163" s="6">
        <f t="shared" si="58"/>
        <v>2</v>
      </c>
      <c r="BA163" s="65">
        <f t="shared" si="59"/>
        <v>5.75</v>
      </c>
    </row>
    <row r="164" spans="1:53">
      <c r="A164" s="2" t="s">
        <v>749</v>
      </c>
      <c r="B164" s="2" t="s">
        <v>496</v>
      </c>
      <c r="C164" s="2" t="s">
        <v>497</v>
      </c>
      <c r="D164" s="2" t="s">
        <v>554</v>
      </c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5"/>
      <c r="AR164" s="38">
        <v>10</v>
      </c>
      <c r="AS164" s="8">
        <f t="shared" si="54"/>
        <v>0</v>
      </c>
      <c r="AT164" s="8">
        <f t="shared" si="63"/>
        <v>0</v>
      </c>
      <c r="AU164" s="30" t="e">
        <f t="shared" si="55"/>
        <v>#DIV/0!</v>
      </c>
      <c r="AV164" s="38">
        <v>4</v>
      </c>
      <c r="AW164" s="6">
        <f t="shared" si="56"/>
        <v>0</v>
      </c>
      <c r="AX164" s="65" t="e">
        <f t="shared" si="57"/>
        <v>#DIV/0!</v>
      </c>
      <c r="AY164" s="38">
        <v>6</v>
      </c>
      <c r="AZ164" s="6">
        <f t="shared" si="58"/>
        <v>0</v>
      </c>
      <c r="BA164" s="65" t="e">
        <f t="shared" si="59"/>
        <v>#DIV/0!</v>
      </c>
    </row>
    <row r="165" spans="1:53">
      <c r="A165" s="2" t="s">
        <v>749</v>
      </c>
      <c r="B165" s="2" t="s">
        <v>498</v>
      </c>
      <c r="C165" s="2" t="s">
        <v>827</v>
      </c>
      <c r="D165" s="2" t="s">
        <v>554</v>
      </c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5"/>
      <c r="X165" s="6">
        <v>6.5</v>
      </c>
      <c r="Y165" s="6">
        <v>5.5</v>
      </c>
      <c r="AB165" s="6">
        <v>5.5</v>
      </c>
      <c r="AC165" s="6">
        <v>6.5</v>
      </c>
      <c r="AH165" s="6">
        <v>6</v>
      </c>
      <c r="AR165" s="38">
        <v>10</v>
      </c>
      <c r="AS165" s="8">
        <f t="shared" si="54"/>
        <v>5</v>
      </c>
      <c r="AT165" s="8">
        <f t="shared" si="63"/>
        <v>3</v>
      </c>
      <c r="AU165" s="30">
        <f t="shared" si="55"/>
        <v>6</v>
      </c>
      <c r="AV165" s="38">
        <v>4</v>
      </c>
      <c r="AW165" s="6">
        <f t="shared" si="56"/>
        <v>2</v>
      </c>
      <c r="AX165" s="65">
        <f t="shared" si="57"/>
        <v>6.5</v>
      </c>
      <c r="AY165" s="38">
        <v>6</v>
      </c>
      <c r="AZ165" s="6">
        <f t="shared" si="58"/>
        <v>3</v>
      </c>
      <c r="BA165" s="65">
        <f t="shared" si="59"/>
        <v>5.666666666666667</v>
      </c>
    </row>
    <row r="166" spans="1:53">
      <c r="A166" s="2" t="s">
        <v>749</v>
      </c>
      <c r="B166" s="2" t="s">
        <v>499</v>
      </c>
      <c r="C166" s="2" t="s">
        <v>888</v>
      </c>
      <c r="D166" s="2" t="s">
        <v>554</v>
      </c>
      <c r="E166" s="52"/>
      <c r="F166" s="52"/>
      <c r="G166" s="52"/>
      <c r="H166" s="52">
        <v>5</v>
      </c>
      <c r="I166" s="52"/>
      <c r="J166" s="52">
        <v>5.5</v>
      </c>
      <c r="K166" s="52"/>
      <c r="L166" s="52"/>
      <c r="M166" s="52">
        <v>6.5</v>
      </c>
      <c r="N166" s="52"/>
      <c r="O166" s="52"/>
      <c r="P166" s="55">
        <v>6</v>
      </c>
      <c r="S166" s="6">
        <v>6</v>
      </c>
      <c r="Y166" s="6">
        <v>6</v>
      </c>
      <c r="AC166" s="6">
        <v>5.5</v>
      </c>
      <c r="AH166" s="6">
        <v>6.5</v>
      </c>
      <c r="AR166" s="38">
        <v>10</v>
      </c>
      <c r="AS166" s="8">
        <f t="shared" si="54"/>
        <v>8</v>
      </c>
      <c r="AT166" s="8">
        <f t="shared" si="63"/>
        <v>5</v>
      </c>
      <c r="AU166" s="30">
        <f t="shared" si="55"/>
        <v>5.875</v>
      </c>
      <c r="AV166" s="38">
        <v>4</v>
      </c>
      <c r="AW166" s="6">
        <f t="shared" si="56"/>
        <v>3</v>
      </c>
      <c r="AX166" s="65">
        <f t="shared" si="57"/>
        <v>6</v>
      </c>
      <c r="AY166" s="38">
        <v>6</v>
      </c>
      <c r="AZ166" s="6">
        <f t="shared" si="58"/>
        <v>5</v>
      </c>
      <c r="BA166" s="65">
        <f t="shared" si="59"/>
        <v>5.8</v>
      </c>
    </row>
    <row r="167" spans="1:53">
      <c r="A167" s="2" t="s">
        <v>749</v>
      </c>
      <c r="B167" s="2" t="s">
        <v>500</v>
      </c>
      <c r="C167" s="2" t="s">
        <v>903</v>
      </c>
      <c r="D167" s="2" t="s">
        <v>554</v>
      </c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5"/>
      <c r="AR167" s="38">
        <v>10</v>
      </c>
      <c r="AS167" s="8">
        <f t="shared" si="54"/>
        <v>0</v>
      </c>
      <c r="AT167" s="8">
        <f t="shared" si="63"/>
        <v>0</v>
      </c>
      <c r="AU167" s="30" t="e">
        <f t="shared" si="55"/>
        <v>#DIV/0!</v>
      </c>
      <c r="AV167" s="38">
        <v>4</v>
      </c>
      <c r="AW167" s="6">
        <f t="shared" si="56"/>
        <v>0</v>
      </c>
      <c r="AX167" s="65" t="e">
        <f t="shared" si="57"/>
        <v>#DIV/0!</v>
      </c>
      <c r="AY167" s="38">
        <v>6</v>
      </c>
      <c r="AZ167" s="6">
        <f t="shared" si="58"/>
        <v>0</v>
      </c>
      <c r="BA167" s="65" t="e">
        <f t="shared" si="59"/>
        <v>#DIV/0!</v>
      </c>
    </row>
    <row r="168" spans="1:53">
      <c r="A168" s="50" t="s">
        <v>749</v>
      </c>
      <c r="B168" s="50" t="s">
        <v>195</v>
      </c>
      <c r="C168" s="50" t="s">
        <v>196</v>
      </c>
      <c r="D168" s="50" t="s">
        <v>554</v>
      </c>
      <c r="E168" s="52"/>
      <c r="F168" s="52"/>
      <c r="G168" s="52"/>
      <c r="H168" s="52"/>
      <c r="I168" s="52"/>
      <c r="J168" s="52"/>
      <c r="K168" s="52"/>
      <c r="L168" s="52"/>
      <c r="M168" s="52">
        <v>6.5</v>
      </c>
      <c r="N168" s="52"/>
      <c r="O168" s="52"/>
      <c r="P168" s="55">
        <v>5.5</v>
      </c>
      <c r="S168" s="6">
        <v>5.5</v>
      </c>
      <c r="X168" s="6">
        <v>6.5</v>
      </c>
      <c r="AB168" s="6">
        <v>6.5</v>
      </c>
      <c r="AH168" s="6">
        <v>6</v>
      </c>
      <c r="AR168" s="38">
        <v>10</v>
      </c>
      <c r="AS168" s="8">
        <f t="shared" ref="AS168" si="70">COUNT(E168:AP168)</f>
        <v>6</v>
      </c>
      <c r="AT168" s="8">
        <f t="shared" ref="AT168" si="71">COUNTIF(E168:AP168,"&gt;5,5")</f>
        <v>4</v>
      </c>
      <c r="AU168" s="30">
        <f t="shared" ref="AU168" si="72">AVERAGE(E168:AP168)</f>
        <v>6.083333333333333</v>
      </c>
      <c r="AV168" s="38">
        <v>4</v>
      </c>
      <c r="AW168" s="6">
        <f t="shared" si="56"/>
        <v>3</v>
      </c>
      <c r="AX168" s="65">
        <f t="shared" si="57"/>
        <v>6.166666666666667</v>
      </c>
      <c r="AY168" s="38">
        <v>6</v>
      </c>
      <c r="AZ168" s="6">
        <f t="shared" si="58"/>
        <v>3</v>
      </c>
      <c r="BA168" s="65">
        <f t="shared" si="59"/>
        <v>6</v>
      </c>
    </row>
    <row r="169" spans="1:53">
      <c r="A169" s="2" t="s">
        <v>749</v>
      </c>
      <c r="B169" s="2" t="s">
        <v>501</v>
      </c>
      <c r="C169" s="2" t="s">
        <v>502</v>
      </c>
      <c r="D169" s="2" t="s">
        <v>554</v>
      </c>
      <c r="E169" s="52"/>
      <c r="F169" s="52"/>
      <c r="G169" s="52"/>
      <c r="H169" s="52">
        <v>5.5</v>
      </c>
      <c r="I169" s="52"/>
      <c r="J169" s="52">
        <v>6</v>
      </c>
      <c r="K169" s="52"/>
      <c r="L169" s="52"/>
      <c r="M169" s="52">
        <v>7</v>
      </c>
      <c r="N169" s="52"/>
      <c r="O169" s="52"/>
      <c r="P169" s="55"/>
      <c r="S169" s="6">
        <v>5</v>
      </c>
      <c r="AR169" s="38">
        <v>10</v>
      </c>
      <c r="AS169" s="8">
        <f t="shared" si="54"/>
        <v>4</v>
      </c>
      <c r="AT169" s="8">
        <f t="shared" si="63"/>
        <v>2</v>
      </c>
      <c r="AU169" s="30">
        <f t="shared" si="55"/>
        <v>5.875</v>
      </c>
      <c r="AV169" s="38">
        <v>4</v>
      </c>
      <c r="AW169" s="6">
        <f t="shared" si="56"/>
        <v>2</v>
      </c>
      <c r="AX169" s="65">
        <f t="shared" si="57"/>
        <v>6</v>
      </c>
      <c r="AY169" s="38">
        <v>6</v>
      </c>
      <c r="AZ169" s="6">
        <f t="shared" si="58"/>
        <v>2</v>
      </c>
      <c r="BA169" s="65">
        <f t="shared" si="59"/>
        <v>5.75</v>
      </c>
    </row>
    <row r="170" spans="1:53">
      <c r="A170" s="2" t="s">
        <v>749</v>
      </c>
      <c r="B170" s="2" t="s">
        <v>503</v>
      </c>
      <c r="C170" s="2" t="s">
        <v>504</v>
      </c>
      <c r="D170" s="2" t="s">
        <v>554</v>
      </c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5"/>
      <c r="AR170" s="38">
        <v>10</v>
      </c>
      <c r="AS170" s="8">
        <f t="shared" si="54"/>
        <v>0</v>
      </c>
      <c r="AT170" s="8">
        <f t="shared" si="63"/>
        <v>0</v>
      </c>
      <c r="AU170" s="30" t="e">
        <f t="shared" si="55"/>
        <v>#DIV/0!</v>
      </c>
      <c r="AV170" s="38">
        <v>4</v>
      </c>
      <c r="AW170" s="6">
        <f t="shared" si="56"/>
        <v>0</v>
      </c>
      <c r="AX170" s="65" t="e">
        <f t="shared" si="57"/>
        <v>#DIV/0!</v>
      </c>
      <c r="AY170" s="38">
        <v>6</v>
      </c>
      <c r="AZ170" s="6">
        <f t="shared" si="58"/>
        <v>0</v>
      </c>
      <c r="BA170" s="65" t="e">
        <f t="shared" si="59"/>
        <v>#DIV/0!</v>
      </c>
    </row>
    <row r="171" spans="1:53">
      <c r="A171" s="2" t="s">
        <v>749</v>
      </c>
      <c r="B171" s="2" t="s">
        <v>505</v>
      </c>
      <c r="C171" s="2" t="s">
        <v>776</v>
      </c>
      <c r="D171" s="2" t="s">
        <v>554</v>
      </c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5"/>
      <c r="AR171" s="38">
        <v>10</v>
      </c>
      <c r="AS171" s="8">
        <f t="shared" si="54"/>
        <v>0</v>
      </c>
      <c r="AT171" s="8">
        <f t="shared" si="63"/>
        <v>0</v>
      </c>
      <c r="AU171" s="30" t="e">
        <f t="shared" si="55"/>
        <v>#DIV/0!</v>
      </c>
      <c r="AV171" s="38">
        <v>4</v>
      </c>
      <c r="AW171" s="6">
        <f t="shared" si="56"/>
        <v>0</v>
      </c>
      <c r="AX171" s="65" t="e">
        <f t="shared" si="57"/>
        <v>#DIV/0!</v>
      </c>
      <c r="AY171" s="38">
        <v>6</v>
      </c>
      <c r="AZ171" s="6">
        <f t="shared" si="58"/>
        <v>0</v>
      </c>
      <c r="BA171" s="65" t="e">
        <f t="shared" si="59"/>
        <v>#DIV/0!</v>
      </c>
    </row>
    <row r="172" spans="1:53">
      <c r="A172" s="2" t="s">
        <v>749</v>
      </c>
      <c r="B172" s="2" t="s">
        <v>777</v>
      </c>
      <c r="C172" s="2" t="s">
        <v>778</v>
      </c>
      <c r="D172" s="2" t="s">
        <v>554</v>
      </c>
      <c r="E172" s="52"/>
      <c r="F172" s="52"/>
      <c r="G172" s="52"/>
      <c r="H172" s="52">
        <v>5.5</v>
      </c>
      <c r="I172" s="52"/>
      <c r="J172" s="52">
        <v>5.5</v>
      </c>
      <c r="K172" s="52"/>
      <c r="L172" s="52"/>
      <c r="M172" s="52" t="s">
        <v>187</v>
      </c>
      <c r="N172" s="52"/>
      <c r="O172" s="52"/>
      <c r="P172" s="55">
        <v>5</v>
      </c>
      <c r="S172" s="6">
        <v>5.5</v>
      </c>
      <c r="Y172" s="6">
        <v>6.5</v>
      </c>
      <c r="AR172" s="38">
        <v>10</v>
      </c>
      <c r="AS172" s="8">
        <f t="shared" si="54"/>
        <v>5</v>
      </c>
      <c r="AT172" s="8">
        <f t="shared" si="63"/>
        <v>1</v>
      </c>
      <c r="AU172" s="30">
        <f t="shared" si="55"/>
        <v>5.6</v>
      </c>
      <c r="AV172" s="38">
        <v>4</v>
      </c>
      <c r="AW172" s="6">
        <f t="shared" si="56"/>
        <v>2</v>
      </c>
      <c r="AX172" s="65">
        <f t="shared" si="57"/>
        <v>5.5</v>
      </c>
      <c r="AY172" s="38">
        <v>6</v>
      </c>
      <c r="AZ172" s="6">
        <f t="shared" si="58"/>
        <v>4</v>
      </c>
      <c r="BA172" s="65">
        <f t="shared" si="59"/>
        <v>5.625</v>
      </c>
    </row>
    <row r="173" spans="1:53">
      <c r="A173" s="2" t="s">
        <v>749</v>
      </c>
      <c r="B173" s="2" t="s">
        <v>779</v>
      </c>
      <c r="C173" s="2" t="s">
        <v>775</v>
      </c>
      <c r="D173" s="2" t="s">
        <v>554</v>
      </c>
      <c r="E173" s="52"/>
      <c r="F173" s="52"/>
      <c r="G173" s="52"/>
      <c r="H173" s="52">
        <v>5.5</v>
      </c>
      <c r="I173" s="52"/>
      <c r="J173" s="52">
        <v>5.5</v>
      </c>
      <c r="K173" s="52"/>
      <c r="L173" s="52"/>
      <c r="M173" s="52">
        <v>6.5</v>
      </c>
      <c r="N173" s="52"/>
      <c r="O173" s="52"/>
      <c r="P173" s="55">
        <v>6</v>
      </c>
      <c r="S173" s="6">
        <v>6</v>
      </c>
      <c r="X173" s="6">
        <v>6.5</v>
      </c>
      <c r="Y173" s="6">
        <v>6</v>
      </c>
      <c r="AB173" s="6">
        <v>6</v>
      </c>
      <c r="AC173" s="6">
        <v>6</v>
      </c>
      <c r="AH173" s="6">
        <v>6.5</v>
      </c>
      <c r="AR173" s="38">
        <v>10</v>
      </c>
      <c r="AS173" s="8">
        <f t="shared" si="54"/>
        <v>10</v>
      </c>
      <c r="AT173" s="8">
        <f t="shared" si="63"/>
        <v>8</v>
      </c>
      <c r="AU173" s="30">
        <f t="shared" si="55"/>
        <v>6.05</v>
      </c>
      <c r="AV173" s="38">
        <v>4</v>
      </c>
      <c r="AW173" s="6">
        <f t="shared" si="56"/>
        <v>4</v>
      </c>
      <c r="AX173" s="65">
        <f t="shared" si="57"/>
        <v>6.25</v>
      </c>
      <c r="AY173" s="38">
        <v>6</v>
      </c>
      <c r="AZ173" s="6">
        <f t="shared" si="58"/>
        <v>6</v>
      </c>
      <c r="BA173" s="65">
        <f t="shared" si="59"/>
        <v>5.916666666666667</v>
      </c>
    </row>
    <row r="174" spans="1:53">
      <c r="A174" s="2" t="s">
        <v>749</v>
      </c>
      <c r="B174" s="2" t="s">
        <v>780</v>
      </c>
      <c r="C174" s="2" t="s">
        <v>781</v>
      </c>
      <c r="D174" s="2" t="s">
        <v>554</v>
      </c>
      <c r="E174" s="52"/>
      <c r="F174" s="52"/>
      <c r="G174" s="52"/>
      <c r="H174" s="52">
        <v>6</v>
      </c>
      <c r="I174" s="52"/>
      <c r="J174" s="52">
        <v>5.5</v>
      </c>
      <c r="K174" s="52"/>
      <c r="L174" s="52"/>
      <c r="M174" s="52">
        <v>6.5</v>
      </c>
      <c r="N174" s="52"/>
      <c r="O174" s="52"/>
      <c r="P174" s="55">
        <v>6</v>
      </c>
      <c r="S174" s="6">
        <v>5.5</v>
      </c>
      <c r="X174" s="6">
        <v>6.5</v>
      </c>
      <c r="AB174" s="6">
        <v>6.5</v>
      </c>
      <c r="AC174" s="6">
        <v>6.5</v>
      </c>
      <c r="AR174" s="38">
        <v>10</v>
      </c>
      <c r="AS174" s="8">
        <f t="shared" si="54"/>
        <v>8</v>
      </c>
      <c r="AT174" s="8">
        <f t="shared" si="63"/>
        <v>6</v>
      </c>
      <c r="AU174" s="30">
        <f t="shared" si="55"/>
        <v>6.125</v>
      </c>
      <c r="AV174" s="38">
        <v>4</v>
      </c>
      <c r="AW174" s="6">
        <f t="shared" si="56"/>
        <v>4</v>
      </c>
      <c r="AX174" s="65">
        <f t="shared" si="57"/>
        <v>6.25</v>
      </c>
      <c r="AY174" s="38">
        <v>6</v>
      </c>
      <c r="AZ174" s="6">
        <f t="shared" si="58"/>
        <v>4</v>
      </c>
      <c r="BA174" s="65">
        <f t="shared" si="59"/>
        <v>6</v>
      </c>
    </row>
    <row r="175" spans="1:53">
      <c r="A175" s="2" t="s">
        <v>749</v>
      </c>
      <c r="B175" s="2" t="s">
        <v>782</v>
      </c>
      <c r="C175" s="2" t="s">
        <v>644</v>
      </c>
      <c r="D175" s="2" t="s">
        <v>554</v>
      </c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5"/>
      <c r="AR175" s="38">
        <v>10</v>
      </c>
      <c r="AS175" s="8">
        <f t="shared" si="54"/>
        <v>0</v>
      </c>
      <c r="AT175" s="8">
        <f t="shared" si="63"/>
        <v>0</v>
      </c>
      <c r="AU175" s="30" t="e">
        <f t="shared" si="55"/>
        <v>#DIV/0!</v>
      </c>
      <c r="AV175" s="38">
        <v>4</v>
      </c>
      <c r="AW175" s="6">
        <f t="shared" si="56"/>
        <v>0</v>
      </c>
      <c r="AX175" s="65" t="e">
        <f t="shared" si="57"/>
        <v>#DIV/0!</v>
      </c>
      <c r="AY175" s="38">
        <v>6</v>
      </c>
      <c r="AZ175" s="6">
        <f t="shared" si="58"/>
        <v>0</v>
      </c>
      <c r="BA175" s="65" t="e">
        <f t="shared" si="59"/>
        <v>#DIV/0!</v>
      </c>
    </row>
    <row r="176" spans="1:53">
      <c r="A176" s="2" t="s">
        <v>749</v>
      </c>
      <c r="B176" s="2" t="s">
        <v>783</v>
      </c>
      <c r="C176" s="2" t="s">
        <v>784</v>
      </c>
      <c r="D176" s="2" t="s">
        <v>762</v>
      </c>
      <c r="E176" s="52"/>
      <c r="F176" s="52"/>
      <c r="G176" s="52"/>
      <c r="H176" s="52">
        <v>5.5</v>
      </c>
      <c r="I176" s="52"/>
      <c r="J176" s="52">
        <v>5.5</v>
      </c>
      <c r="K176" s="52"/>
      <c r="L176" s="52"/>
      <c r="M176" s="52">
        <v>6</v>
      </c>
      <c r="N176" s="52"/>
      <c r="O176" s="52"/>
      <c r="P176" s="55">
        <v>4.5</v>
      </c>
      <c r="S176" s="6">
        <v>5.5</v>
      </c>
      <c r="X176" s="6" t="s">
        <v>187</v>
      </c>
      <c r="Y176" s="6">
        <v>5.5</v>
      </c>
      <c r="AB176" s="6">
        <v>5.5</v>
      </c>
      <c r="AC176" s="6">
        <v>5.5</v>
      </c>
      <c r="AH176" s="6">
        <v>5</v>
      </c>
      <c r="AR176" s="38">
        <v>10</v>
      </c>
      <c r="AS176" s="8">
        <f t="shared" si="54"/>
        <v>9</v>
      </c>
      <c r="AT176" s="8">
        <f t="shared" si="63"/>
        <v>1</v>
      </c>
      <c r="AU176" s="30">
        <f t="shared" si="55"/>
        <v>5.3888888888888893</v>
      </c>
      <c r="AV176" s="38">
        <v>4</v>
      </c>
      <c r="AW176" s="6">
        <f t="shared" si="56"/>
        <v>4</v>
      </c>
      <c r="AX176" s="65">
        <f t="shared" si="57"/>
        <v>5.666666666666667</v>
      </c>
      <c r="AY176" s="38">
        <v>6</v>
      </c>
      <c r="AZ176" s="6">
        <f t="shared" si="58"/>
        <v>6</v>
      </c>
      <c r="BA176" s="65">
        <f t="shared" si="59"/>
        <v>5.25</v>
      </c>
    </row>
    <row r="177" spans="1:60">
      <c r="A177" s="50" t="s">
        <v>749</v>
      </c>
      <c r="B177" s="50" t="s">
        <v>146</v>
      </c>
      <c r="C177" s="50" t="s">
        <v>147</v>
      </c>
      <c r="D177" s="50" t="s">
        <v>762</v>
      </c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5"/>
      <c r="S177" s="6">
        <v>5.5</v>
      </c>
      <c r="X177" s="6">
        <v>5.5</v>
      </c>
      <c r="Y177" s="6">
        <v>5.5</v>
      </c>
      <c r="AB177" s="6">
        <v>5.5</v>
      </c>
      <c r="AC177" s="6">
        <v>5.5</v>
      </c>
      <c r="AR177" s="38">
        <v>10</v>
      </c>
      <c r="AS177" s="8">
        <f t="shared" ref="AS177" si="73">COUNT(E177:AP177)</f>
        <v>5</v>
      </c>
      <c r="AT177" s="8">
        <f t="shared" ref="AT177" si="74">COUNTIF(E177:AP177,"&gt;5,5")</f>
        <v>0</v>
      </c>
      <c r="AU177" s="30">
        <f t="shared" ref="AU177" si="75">AVERAGE(E177:AP177)</f>
        <v>5.5</v>
      </c>
      <c r="AV177" s="38">
        <v>4</v>
      </c>
      <c r="AW177" s="6">
        <f t="shared" si="56"/>
        <v>3</v>
      </c>
      <c r="AX177" s="65">
        <f t="shared" si="57"/>
        <v>5.5</v>
      </c>
      <c r="AY177" s="38">
        <v>6</v>
      </c>
      <c r="AZ177" s="6">
        <f t="shared" si="58"/>
        <v>2</v>
      </c>
      <c r="BA177" s="65">
        <f t="shared" si="59"/>
        <v>5.5</v>
      </c>
    </row>
    <row r="178" spans="1:60">
      <c r="A178" s="2" t="s">
        <v>749</v>
      </c>
      <c r="B178" s="2" t="s">
        <v>785</v>
      </c>
      <c r="C178" s="2" t="s">
        <v>786</v>
      </c>
      <c r="D178" s="2" t="s">
        <v>762</v>
      </c>
      <c r="E178" s="52"/>
      <c r="F178" s="52"/>
      <c r="G178" s="52"/>
      <c r="H178" s="52">
        <v>6</v>
      </c>
      <c r="I178" s="52"/>
      <c r="J178" s="52" t="s">
        <v>187</v>
      </c>
      <c r="K178" s="52"/>
      <c r="L178" s="52"/>
      <c r="M178" s="52"/>
      <c r="N178" s="52"/>
      <c r="O178" s="52"/>
      <c r="P178" s="55"/>
      <c r="X178" s="6" t="s">
        <v>187</v>
      </c>
      <c r="Y178" s="6">
        <v>6</v>
      </c>
      <c r="AH178" s="6">
        <v>5</v>
      </c>
      <c r="AR178" s="38">
        <v>10</v>
      </c>
      <c r="AS178" s="8">
        <f t="shared" si="54"/>
        <v>3</v>
      </c>
      <c r="AT178" s="8">
        <f t="shared" si="63"/>
        <v>2</v>
      </c>
      <c r="AU178" s="30">
        <f t="shared" si="55"/>
        <v>5.666666666666667</v>
      </c>
      <c r="AV178" s="38">
        <v>4</v>
      </c>
      <c r="AW178" s="6">
        <f t="shared" si="56"/>
        <v>1</v>
      </c>
      <c r="AX178" s="65" t="e">
        <f t="shared" si="57"/>
        <v>#DIV/0!</v>
      </c>
      <c r="AY178" s="38">
        <v>6</v>
      </c>
      <c r="AZ178" s="6">
        <f t="shared" si="58"/>
        <v>4</v>
      </c>
      <c r="BA178" s="65">
        <f t="shared" si="59"/>
        <v>5.666666666666667</v>
      </c>
    </row>
    <row r="179" spans="1:60">
      <c r="A179" s="2" t="s">
        <v>749</v>
      </c>
      <c r="B179" s="2" t="s">
        <v>787</v>
      </c>
      <c r="C179" s="2" t="s">
        <v>788</v>
      </c>
      <c r="D179" s="2" t="s">
        <v>762</v>
      </c>
      <c r="E179" s="52"/>
      <c r="F179" s="52"/>
      <c r="G179" s="52"/>
      <c r="H179" s="52" t="s">
        <v>187</v>
      </c>
      <c r="I179" s="52"/>
      <c r="J179" s="52"/>
      <c r="K179" s="52"/>
      <c r="L179" s="52"/>
      <c r="M179" s="52"/>
      <c r="N179" s="52"/>
      <c r="O179" s="52"/>
      <c r="P179" s="55" t="s">
        <v>187</v>
      </c>
      <c r="AR179" s="38">
        <v>10</v>
      </c>
      <c r="AS179" s="8">
        <f t="shared" si="54"/>
        <v>0</v>
      </c>
      <c r="AT179" s="8">
        <f t="shared" si="63"/>
        <v>0</v>
      </c>
      <c r="AU179" s="30" t="e">
        <f t="shared" si="55"/>
        <v>#DIV/0!</v>
      </c>
      <c r="AV179" s="38">
        <v>4</v>
      </c>
      <c r="AW179" s="6">
        <f t="shared" si="56"/>
        <v>0</v>
      </c>
      <c r="AX179" s="65" t="e">
        <f t="shared" si="57"/>
        <v>#DIV/0!</v>
      </c>
      <c r="AY179" s="38">
        <v>6</v>
      </c>
      <c r="AZ179" s="6">
        <f t="shared" si="58"/>
        <v>2</v>
      </c>
      <c r="BA179" s="65" t="e">
        <f t="shared" si="59"/>
        <v>#DIV/0!</v>
      </c>
    </row>
    <row r="180" spans="1:60">
      <c r="A180" s="2" t="s">
        <v>749</v>
      </c>
      <c r="B180" s="2" t="s">
        <v>789</v>
      </c>
      <c r="C180" s="2" t="s">
        <v>579</v>
      </c>
      <c r="D180" s="2" t="s">
        <v>762</v>
      </c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5"/>
      <c r="AR180" s="38">
        <v>10</v>
      </c>
      <c r="AS180" s="8">
        <f t="shared" si="54"/>
        <v>0</v>
      </c>
      <c r="AT180" s="8">
        <f t="shared" si="63"/>
        <v>0</v>
      </c>
      <c r="AU180" s="30" t="e">
        <f t="shared" si="55"/>
        <v>#DIV/0!</v>
      </c>
      <c r="AV180" s="38">
        <v>4</v>
      </c>
      <c r="AW180" s="6">
        <f t="shared" si="56"/>
        <v>0</v>
      </c>
      <c r="AX180" s="65" t="e">
        <f t="shared" si="57"/>
        <v>#DIV/0!</v>
      </c>
      <c r="AY180" s="38">
        <v>6</v>
      </c>
      <c r="AZ180" s="6">
        <f t="shared" si="58"/>
        <v>0</v>
      </c>
      <c r="BA180" s="65" t="e">
        <f t="shared" si="59"/>
        <v>#DIV/0!</v>
      </c>
    </row>
    <row r="181" spans="1:60">
      <c r="A181" s="9" t="s">
        <v>749</v>
      </c>
      <c r="B181" s="9" t="s">
        <v>790</v>
      </c>
      <c r="C181" s="9" t="s">
        <v>791</v>
      </c>
      <c r="D181" s="9" t="s">
        <v>762</v>
      </c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8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44"/>
      <c r="AR181" s="38">
        <v>10</v>
      </c>
      <c r="AS181" s="8">
        <f t="shared" si="54"/>
        <v>0</v>
      </c>
      <c r="AT181" s="8">
        <f t="shared" si="63"/>
        <v>0</v>
      </c>
      <c r="AU181" s="30" t="e">
        <f t="shared" si="55"/>
        <v>#DIV/0!</v>
      </c>
      <c r="AV181" s="38">
        <v>4</v>
      </c>
      <c r="AW181" s="11">
        <f t="shared" si="56"/>
        <v>0</v>
      </c>
      <c r="AX181" s="70" t="e">
        <f t="shared" si="57"/>
        <v>#DIV/0!</v>
      </c>
      <c r="AY181" s="38">
        <v>6</v>
      </c>
      <c r="AZ181" s="11">
        <f t="shared" si="58"/>
        <v>0</v>
      </c>
      <c r="BA181" s="70" t="e">
        <f t="shared" si="59"/>
        <v>#DIV/0!</v>
      </c>
      <c r="BB181" s="10"/>
      <c r="BC181" s="10"/>
      <c r="BD181" s="10"/>
      <c r="BE181" s="10"/>
      <c r="BF181" s="10"/>
      <c r="BG181" s="10"/>
      <c r="BH181" s="10"/>
    </row>
    <row r="182" spans="1:60" s="15" customFormat="1">
      <c r="A182" s="13" t="s">
        <v>792</v>
      </c>
      <c r="B182" s="13" t="s">
        <v>794</v>
      </c>
      <c r="C182" s="13" t="s">
        <v>945</v>
      </c>
      <c r="D182" s="13" t="s">
        <v>767</v>
      </c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9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45"/>
      <c r="AR182" s="37">
        <v>8</v>
      </c>
      <c r="AS182" s="16">
        <f t="shared" si="54"/>
        <v>0</v>
      </c>
      <c r="AT182" s="49">
        <f>COUNTIF(E182:AP182,"&gt;5,5")</f>
        <v>0</v>
      </c>
      <c r="AU182" s="32" t="e">
        <f t="shared" si="55"/>
        <v>#DIV/0!</v>
      </c>
      <c r="AV182" s="37">
        <v>3</v>
      </c>
      <c r="AW182" s="49">
        <f>COUNTA(I182,AG182,AO182)</f>
        <v>0</v>
      </c>
      <c r="AX182" s="71" t="e">
        <f>AVERAGE(I182,AG182,AO182)</f>
        <v>#DIV/0!</v>
      </c>
      <c r="AY182" s="37">
        <v>5</v>
      </c>
      <c r="AZ182" s="49">
        <f>COUNTA(N182,V182,AE182,AJ182,AL182)</f>
        <v>0</v>
      </c>
      <c r="BA182" s="73" t="e">
        <f>AVERAGE(N182,V182,AE182,AJ182,AL182)</f>
        <v>#DIV/0!</v>
      </c>
      <c r="BB182" s="14"/>
      <c r="BC182" s="14"/>
      <c r="BD182" s="14"/>
      <c r="BE182" s="14"/>
      <c r="BF182" s="14"/>
      <c r="BG182" s="14"/>
      <c r="BH182" s="14"/>
    </row>
    <row r="183" spans="1:60">
      <c r="A183" s="2" t="s">
        <v>792</v>
      </c>
      <c r="B183" s="2" t="s">
        <v>795</v>
      </c>
      <c r="C183" s="2" t="s">
        <v>793</v>
      </c>
      <c r="D183" s="2" t="s">
        <v>767</v>
      </c>
      <c r="E183" s="52"/>
      <c r="F183" s="52"/>
      <c r="G183" s="52"/>
      <c r="H183" s="52"/>
      <c r="I183" s="52">
        <v>6.5</v>
      </c>
      <c r="J183" s="52"/>
      <c r="K183" s="52"/>
      <c r="L183" s="52"/>
      <c r="M183" s="52"/>
      <c r="N183" s="52">
        <v>6.5</v>
      </c>
      <c r="O183" s="52"/>
      <c r="P183" s="55"/>
      <c r="V183" s="6">
        <v>6.5</v>
      </c>
      <c r="AE183" s="6">
        <v>6.5</v>
      </c>
      <c r="AG183" s="6">
        <v>6.5</v>
      </c>
      <c r="AJ183" s="6">
        <v>6</v>
      </c>
      <c r="AL183" s="6">
        <v>6.5</v>
      </c>
      <c r="AO183" s="6">
        <v>6.5</v>
      </c>
      <c r="AR183" s="38">
        <v>8</v>
      </c>
      <c r="AS183" s="8">
        <f t="shared" ref="AS183:AS208" si="76">COUNT(E183:AP183)</f>
        <v>8</v>
      </c>
      <c r="AT183" s="8">
        <f t="shared" si="63"/>
        <v>8</v>
      </c>
      <c r="AU183" s="30">
        <f t="shared" ref="AU183:AU208" si="77">AVERAGE(E183:AP183)</f>
        <v>6.4375</v>
      </c>
      <c r="AV183" s="38">
        <v>3</v>
      </c>
      <c r="AW183" s="6">
        <f>COUNTA(I183,AG183,AO183)</f>
        <v>3</v>
      </c>
      <c r="AX183" s="65">
        <f>AVERAGE(I183,AG183,AO183)</f>
        <v>6.5</v>
      </c>
      <c r="AY183" s="38">
        <v>5</v>
      </c>
      <c r="AZ183" s="6">
        <f>COUNTA(N183,V183,AE183,AJ183,AL183)</f>
        <v>5</v>
      </c>
      <c r="BA183" s="65">
        <f>AVERAGE(N183,V183,AE183,AJ183,AL183)</f>
        <v>6.4</v>
      </c>
    </row>
    <row r="184" spans="1:60">
      <c r="A184" s="2" t="s">
        <v>792</v>
      </c>
      <c r="B184" s="2" t="s">
        <v>796</v>
      </c>
      <c r="C184" s="2" t="s">
        <v>775</v>
      </c>
      <c r="D184" s="2" t="s">
        <v>771</v>
      </c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5"/>
      <c r="AR184" s="38">
        <v>8</v>
      </c>
      <c r="AS184" s="8">
        <f t="shared" si="76"/>
        <v>0</v>
      </c>
      <c r="AT184" s="8">
        <f t="shared" si="63"/>
        <v>0</v>
      </c>
      <c r="AU184" s="30" t="e">
        <f t="shared" si="77"/>
        <v>#DIV/0!</v>
      </c>
      <c r="AV184" s="38">
        <v>3</v>
      </c>
      <c r="AW184" s="6">
        <f t="shared" ref="AW184:AW207" si="78">COUNTA(I184,AG184,AO184)</f>
        <v>0</v>
      </c>
      <c r="AX184" s="65" t="e">
        <f t="shared" ref="AX184:AX207" si="79">AVERAGE(I184,AG184,AO184)</f>
        <v>#DIV/0!</v>
      </c>
      <c r="AY184" s="38">
        <v>5</v>
      </c>
      <c r="AZ184" s="6">
        <f t="shared" ref="AZ184:AZ207" si="80">COUNTA(N184,V184,AE184,AJ184,AL184)</f>
        <v>0</v>
      </c>
      <c r="BA184" s="65" t="e">
        <f t="shared" ref="BA184:BA208" si="81">AVERAGE(N184,V184,AE184,AJ184,AL184)</f>
        <v>#DIV/0!</v>
      </c>
    </row>
    <row r="185" spans="1:60">
      <c r="A185" s="2" t="s">
        <v>792</v>
      </c>
      <c r="B185" s="2" t="s">
        <v>797</v>
      </c>
      <c r="C185" s="2" t="s">
        <v>912</v>
      </c>
      <c r="D185" s="2" t="s">
        <v>771</v>
      </c>
      <c r="E185" s="52"/>
      <c r="F185" s="52"/>
      <c r="G185" s="52"/>
      <c r="H185" s="52"/>
      <c r="I185" s="52"/>
      <c r="J185" s="52"/>
      <c r="K185" s="52"/>
      <c r="L185" s="52"/>
      <c r="M185" s="52"/>
      <c r="N185" s="52">
        <v>5.5</v>
      </c>
      <c r="O185" s="52"/>
      <c r="P185" s="55"/>
      <c r="AE185" s="6">
        <v>5</v>
      </c>
      <c r="AJ185" s="6">
        <v>6</v>
      </c>
      <c r="AL185" s="6">
        <v>6</v>
      </c>
      <c r="AO185" s="6">
        <v>5</v>
      </c>
      <c r="AR185" s="38">
        <v>8</v>
      </c>
      <c r="AS185" s="8">
        <f t="shared" si="76"/>
        <v>5</v>
      </c>
      <c r="AT185" s="8">
        <f t="shared" si="63"/>
        <v>2</v>
      </c>
      <c r="AU185" s="30">
        <f t="shared" si="77"/>
        <v>5.5</v>
      </c>
      <c r="AV185" s="38">
        <v>3</v>
      </c>
      <c r="AW185" s="6">
        <f t="shared" si="78"/>
        <v>1</v>
      </c>
      <c r="AX185" s="65">
        <f t="shared" si="79"/>
        <v>5</v>
      </c>
      <c r="AY185" s="38">
        <v>5</v>
      </c>
      <c r="AZ185" s="6">
        <f t="shared" si="80"/>
        <v>4</v>
      </c>
      <c r="BA185" s="65">
        <f t="shared" si="81"/>
        <v>5.625</v>
      </c>
    </row>
    <row r="186" spans="1:60">
      <c r="A186" s="2" t="s">
        <v>792</v>
      </c>
      <c r="B186" s="2" t="s">
        <v>798</v>
      </c>
      <c r="C186" s="2" t="s">
        <v>770</v>
      </c>
      <c r="D186" s="2" t="s">
        <v>771</v>
      </c>
      <c r="E186" s="52"/>
      <c r="F186" s="52"/>
      <c r="G186" s="52"/>
      <c r="H186" s="52"/>
      <c r="I186" s="52">
        <v>5.5</v>
      </c>
      <c r="J186" s="52"/>
      <c r="K186" s="52"/>
      <c r="L186" s="52"/>
      <c r="M186" s="52"/>
      <c r="N186" s="52">
        <v>5</v>
      </c>
      <c r="O186" s="52"/>
      <c r="P186" s="55"/>
      <c r="AE186" s="6">
        <v>6</v>
      </c>
      <c r="AG186" s="6">
        <v>5.5</v>
      </c>
      <c r="AL186" s="6">
        <v>6</v>
      </c>
      <c r="AR186" s="38">
        <v>8</v>
      </c>
      <c r="AS186" s="8">
        <f t="shared" si="76"/>
        <v>5</v>
      </c>
      <c r="AT186" s="8">
        <f t="shared" si="63"/>
        <v>2</v>
      </c>
      <c r="AU186" s="30">
        <f t="shared" si="77"/>
        <v>5.6</v>
      </c>
      <c r="AV186" s="38">
        <v>3</v>
      </c>
      <c r="AW186" s="6">
        <f t="shared" si="78"/>
        <v>2</v>
      </c>
      <c r="AX186" s="65">
        <f t="shared" si="79"/>
        <v>5.5</v>
      </c>
      <c r="AY186" s="38">
        <v>5</v>
      </c>
      <c r="AZ186" s="6">
        <f t="shared" si="80"/>
        <v>3</v>
      </c>
      <c r="BA186" s="65">
        <f t="shared" si="81"/>
        <v>5.666666666666667</v>
      </c>
    </row>
    <row r="187" spans="1:60">
      <c r="A187" s="2" t="s">
        <v>792</v>
      </c>
      <c r="B187" s="2" t="s">
        <v>799</v>
      </c>
      <c r="C187" s="2" t="s">
        <v>815</v>
      </c>
      <c r="D187" s="2" t="s">
        <v>771</v>
      </c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5"/>
      <c r="V187" s="6">
        <v>6</v>
      </c>
      <c r="AE187" s="6">
        <v>6</v>
      </c>
      <c r="AG187" s="6">
        <v>6</v>
      </c>
      <c r="AJ187" s="6">
        <v>6</v>
      </c>
      <c r="AL187" s="6">
        <v>5.5</v>
      </c>
      <c r="AR187" s="38">
        <v>8</v>
      </c>
      <c r="AS187" s="8">
        <f t="shared" si="76"/>
        <v>5</v>
      </c>
      <c r="AT187" s="8">
        <f t="shared" si="63"/>
        <v>4</v>
      </c>
      <c r="AU187" s="30">
        <f t="shared" si="77"/>
        <v>5.9</v>
      </c>
      <c r="AV187" s="38">
        <v>3</v>
      </c>
      <c r="AW187" s="6">
        <f t="shared" si="78"/>
        <v>1</v>
      </c>
      <c r="AX187" s="65">
        <f t="shared" si="79"/>
        <v>6</v>
      </c>
      <c r="AY187" s="38">
        <v>5</v>
      </c>
      <c r="AZ187" s="6">
        <f t="shared" si="80"/>
        <v>4</v>
      </c>
      <c r="BA187" s="65">
        <f t="shared" si="81"/>
        <v>5.875</v>
      </c>
    </row>
    <row r="188" spans="1:60">
      <c r="A188" s="2" t="s">
        <v>792</v>
      </c>
      <c r="B188" s="2" t="s">
        <v>800</v>
      </c>
      <c r="C188" s="2" t="s">
        <v>801</v>
      </c>
      <c r="D188" s="2" t="s">
        <v>771</v>
      </c>
      <c r="E188" s="52"/>
      <c r="F188" s="52"/>
      <c r="G188" s="52"/>
      <c r="H188" s="52"/>
      <c r="I188" s="52">
        <v>5.5</v>
      </c>
      <c r="J188" s="52"/>
      <c r="K188" s="52"/>
      <c r="L188" s="52"/>
      <c r="M188" s="52"/>
      <c r="N188" s="52">
        <v>6</v>
      </c>
      <c r="O188" s="52"/>
      <c r="P188" s="55"/>
      <c r="AE188" s="6">
        <v>6.5</v>
      </c>
      <c r="AO188" s="6">
        <v>5.5</v>
      </c>
      <c r="AR188" s="38">
        <v>8</v>
      </c>
      <c r="AS188" s="8">
        <f t="shared" si="76"/>
        <v>4</v>
      </c>
      <c r="AT188" s="8">
        <f t="shared" si="63"/>
        <v>2</v>
      </c>
      <c r="AU188" s="30">
        <f t="shared" si="77"/>
        <v>5.875</v>
      </c>
      <c r="AV188" s="38">
        <v>3</v>
      </c>
      <c r="AW188" s="6">
        <f t="shared" si="78"/>
        <v>2</v>
      </c>
      <c r="AX188" s="65">
        <f t="shared" si="79"/>
        <v>5.5</v>
      </c>
      <c r="AY188" s="38">
        <v>5</v>
      </c>
      <c r="AZ188" s="6">
        <f t="shared" si="80"/>
        <v>2</v>
      </c>
      <c r="BA188" s="65">
        <f t="shared" si="81"/>
        <v>6.25</v>
      </c>
    </row>
    <row r="189" spans="1:60">
      <c r="A189" s="2" t="s">
        <v>792</v>
      </c>
      <c r="B189" s="2" t="s">
        <v>802</v>
      </c>
      <c r="C189" s="2" t="s">
        <v>775</v>
      </c>
      <c r="D189" s="2" t="s">
        <v>771</v>
      </c>
      <c r="E189" s="52"/>
      <c r="F189" s="52"/>
      <c r="G189" s="52"/>
      <c r="H189" s="52"/>
      <c r="I189" s="52">
        <v>5.5</v>
      </c>
      <c r="J189" s="52"/>
      <c r="K189" s="52"/>
      <c r="L189" s="52"/>
      <c r="M189" s="52"/>
      <c r="N189" s="52">
        <v>6.5</v>
      </c>
      <c r="O189" s="52"/>
      <c r="P189" s="55"/>
      <c r="V189" s="6">
        <v>6</v>
      </c>
      <c r="AE189" s="6">
        <v>6</v>
      </c>
      <c r="AG189" s="6">
        <v>6</v>
      </c>
      <c r="AJ189" s="6">
        <v>5.5</v>
      </c>
      <c r="AR189" s="38">
        <v>8</v>
      </c>
      <c r="AS189" s="8">
        <f t="shared" si="76"/>
        <v>6</v>
      </c>
      <c r="AT189" s="8">
        <f t="shared" si="63"/>
        <v>4</v>
      </c>
      <c r="AU189" s="30">
        <f t="shared" si="77"/>
        <v>5.916666666666667</v>
      </c>
      <c r="AV189" s="38">
        <v>3</v>
      </c>
      <c r="AW189" s="6">
        <f t="shared" si="78"/>
        <v>2</v>
      </c>
      <c r="AX189" s="65">
        <f t="shared" si="79"/>
        <v>5.75</v>
      </c>
      <c r="AY189" s="38">
        <v>5</v>
      </c>
      <c r="AZ189" s="6">
        <f t="shared" si="80"/>
        <v>4</v>
      </c>
      <c r="BA189" s="65">
        <f t="shared" si="81"/>
        <v>6</v>
      </c>
    </row>
    <row r="190" spans="1:60">
      <c r="A190" s="2" t="s">
        <v>792</v>
      </c>
      <c r="B190" s="2" t="s">
        <v>803</v>
      </c>
      <c r="C190" s="2" t="s">
        <v>804</v>
      </c>
      <c r="D190" s="2" t="s">
        <v>771</v>
      </c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5"/>
      <c r="AR190" s="38">
        <v>8</v>
      </c>
      <c r="AS190" s="8">
        <f t="shared" si="76"/>
        <v>0</v>
      </c>
      <c r="AT190" s="8">
        <f t="shared" si="63"/>
        <v>0</v>
      </c>
      <c r="AU190" s="30" t="e">
        <f t="shared" si="77"/>
        <v>#DIV/0!</v>
      </c>
      <c r="AV190" s="38">
        <v>3</v>
      </c>
      <c r="AW190" s="6">
        <f t="shared" si="78"/>
        <v>0</v>
      </c>
      <c r="AX190" s="65" t="e">
        <f t="shared" si="79"/>
        <v>#DIV/0!</v>
      </c>
      <c r="AY190" s="38">
        <v>5</v>
      </c>
      <c r="AZ190" s="6">
        <f t="shared" si="80"/>
        <v>0</v>
      </c>
      <c r="BA190" s="65" t="e">
        <f t="shared" si="81"/>
        <v>#DIV/0!</v>
      </c>
    </row>
    <row r="191" spans="1:60">
      <c r="A191" s="2" t="s">
        <v>792</v>
      </c>
      <c r="B191" s="2" t="s">
        <v>805</v>
      </c>
      <c r="C191" s="2" t="s">
        <v>806</v>
      </c>
      <c r="D191" s="2" t="s">
        <v>771</v>
      </c>
      <c r="E191" s="52"/>
      <c r="F191" s="52"/>
      <c r="G191" s="52"/>
      <c r="H191" s="52"/>
      <c r="I191" s="52"/>
      <c r="J191" s="52"/>
      <c r="K191" s="52"/>
      <c r="L191" s="52"/>
      <c r="M191" s="52"/>
      <c r="N191" s="52">
        <v>6</v>
      </c>
      <c r="O191" s="52"/>
      <c r="P191" s="55"/>
      <c r="V191" s="6">
        <v>6</v>
      </c>
      <c r="AG191" s="6">
        <v>5.5</v>
      </c>
      <c r="AJ191" s="6">
        <v>5.5</v>
      </c>
      <c r="AO191" s="6">
        <v>5.5</v>
      </c>
      <c r="AR191" s="38">
        <v>8</v>
      </c>
      <c r="AS191" s="8">
        <f t="shared" si="76"/>
        <v>5</v>
      </c>
      <c r="AT191" s="8">
        <f t="shared" si="63"/>
        <v>2</v>
      </c>
      <c r="AU191" s="30">
        <f t="shared" si="77"/>
        <v>5.7</v>
      </c>
      <c r="AV191" s="38">
        <v>3</v>
      </c>
      <c r="AW191" s="6">
        <f t="shared" si="78"/>
        <v>2</v>
      </c>
      <c r="AX191" s="65">
        <f t="shared" si="79"/>
        <v>5.5</v>
      </c>
      <c r="AY191" s="38">
        <v>5</v>
      </c>
      <c r="AZ191" s="6">
        <f t="shared" si="80"/>
        <v>3</v>
      </c>
      <c r="BA191" s="65">
        <f t="shared" si="81"/>
        <v>5.833333333333333</v>
      </c>
    </row>
    <row r="192" spans="1:60">
      <c r="A192" s="2" t="s">
        <v>792</v>
      </c>
      <c r="B192" s="2" t="s">
        <v>807</v>
      </c>
      <c r="C192" s="2" t="s">
        <v>808</v>
      </c>
      <c r="D192" s="2" t="s">
        <v>771</v>
      </c>
      <c r="E192" s="52"/>
      <c r="F192" s="52"/>
      <c r="G192" s="52"/>
      <c r="H192" s="52"/>
      <c r="I192" s="52">
        <v>5</v>
      </c>
      <c r="J192" s="52"/>
      <c r="K192" s="52"/>
      <c r="L192" s="52"/>
      <c r="M192" s="52"/>
      <c r="N192" s="52">
        <v>6</v>
      </c>
      <c r="O192" s="52"/>
      <c r="P192" s="55"/>
      <c r="V192" s="6">
        <v>6</v>
      </c>
      <c r="AG192" s="6">
        <v>6</v>
      </c>
      <c r="AL192" s="6">
        <v>5.5</v>
      </c>
      <c r="AO192" s="6">
        <v>5.5</v>
      </c>
      <c r="AR192" s="38">
        <v>8</v>
      </c>
      <c r="AS192" s="8">
        <f t="shared" si="76"/>
        <v>6</v>
      </c>
      <c r="AT192" s="8">
        <f t="shared" si="63"/>
        <v>3</v>
      </c>
      <c r="AU192" s="30">
        <f t="shared" si="77"/>
        <v>5.666666666666667</v>
      </c>
      <c r="AV192" s="38">
        <v>3</v>
      </c>
      <c r="AW192" s="6">
        <f t="shared" si="78"/>
        <v>3</v>
      </c>
      <c r="AX192" s="65">
        <f t="shared" si="79"/>
        <v>5.5</v>
      </c>
      <c r="AY192" s="38">
        <v>5</v>
      </c>
      <c r="AZ192" s="6">
        <f t="shared" si="80"/>
        <v>3</v>
      </c>
      <c r="BA192" s="65">
        <f t="shared" si="81"/>
        <v>5.833333333333333</v>
      </c>
    </row>
    <row r="193" spans="1:60">
      <c r="A193" s="2" t="s">
        <v>792</v>
      </c>
      <c r="B193" s="2" t="s">
        <v>809</v>
      </c>
      <c r="C193" s="2" t="s">
        <v>547</v>
      </c>
      <c r="D193" s="2" t="s">
        <v>554</v>
      </c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5"/>
      <c r="AG193" s="6" t="s">
        <v>204</v>
      </c>
      <c r="AR193" s="38">
        <v>8</v>
      </c>
      <c r="AS193" s="8">
        <f t="shared" si="76"/>
        <v>0</v>
      </c>
      <c r="AT193" s="8">
        <f t="shared" si="63"/>
        <v>0</v>
      </c>
      <c r="AU193" s="30" t="e">
        <f t="shared" si="77"/>
        <v>#DIV/0!</v>
      </c>
      <c r="AV193" s="38">
        <v>3</v>
      </c>
      <c r="AW193" s="6">
        <f t="shared" si="78"/>
        <v>1</v>
      </c>
      <c r="AX193" s="65" t="e">
        <f t="shared" si="79"/>
        <v>#DIV/0!</v>
      </c>
      <c r="AY193" s="38">
        <v>5</v>
      </c>
      <c r="AZ193" s="6">
        <f t="shared" si="80"/>
        <v>0</v>
      </c>
      <c r="BA193" s="65" t="e">
        <f t="shared" si="81"/>
        <v>#DIV/0!</v>
      </c>
    </row>
    <row r="194" spans="1:60">
      <c r="A194" s="2" t="s">
        <v>792</v>
      </c>
      <c r="B194" s="2" t="s">
        <v>548</v>
      </c>
      <c r="C194" s="2" t="s">
        <v>888</v>
      </c>
      <c r="D194" s="2" t="s">
        <v>554</v>
      </c>
      <c r="E194" s="52"/>
      <c r="F194" s="52"/>
      <c r="G194" s="52"/>
      <c r="H194" s="52"/>
      <c r="I194" s="52">
        <v>5.5</v>
      </c>
      <c r="J194" s="52"/>
      <c r="K194" s="52"/>
      <c r="L194" s="52"/>
      <c r="M194" s="52"/>
      <c r="N194" s="52">
        <v>6</v>
      </c>
      <c r="O194" s="52"/>
      <c r="P194" s="55"/>
      <c r="AG194" s="6">
        <v>6</v>
      </c>
      <c r="AJ194" s="6">
        <v>6</v>
      </c>
      <c r="AR194" s="38">
        <v>8</v>
      </c>
      <c r="AS194" s="8">
        <f t="shared" si="76"/>
        <v>4</v>
      </c>
      <c r="AT194" s="8">
        <f t="shared" si="63"/>
        <v>3</v>
      </c>
      <c r="AU194" s="30">
        <f t="shared" si="77"/>
        <v>5.875</v>
      </c>
      <c r="AV194" s="38">
        <v>3</v>
      </c>
      <c r="AW194" s="6">
        <f t="shared" si="78"/>
        <v>2</v>
      </c>
      <c r="AX194" s="65">
        <f t="shared" si="79"/>
        <v>5.75</v>
      </c>
      <c r="AY194" s="38">
        <v>5</v>
      </c>
      <c r="AZ194" s="6">
        <f t="shared" si="80"/>
        <v>2</v>
      </c>
      <c r="BA194" s="65">
        <f t="shared" si="81"/>
        <v>6</v>
      </c>
    </row>
    <row r="195" spans="1:60">
      <c r="A195" s="2" t="s">
        <v>792</v>
      </c>
      <c r="B195" s="2" t="s">
        <v>549</v>
      </c>
      <c r="C195" s="2" t="s">
        <v>282</v>
      </c>
      <c r="D195" s="2" t="s">
        <v>554</v>
      </c>
      <c r="E195" s="52"/>
      <c r="F195" s="52"/>
      <c r="G195" s="52"/>
      <c r="H195" s="52"/>
      <c r="I195" s="52"/>
      <c r="J195" s="52"/>
      <c r="K195" s="52"/>
      <c r="L195" s="52"/>
      <c r="M195" s="52"/>
      <c r="N195" s="52">
        <v>6</v>
      </c>
      <c r="O195" s="52"/>
      <c r="P195" s="55"/>
      <c r="V195" s="6">
        <v>5.5</v>
      </c>
      <c r="AE195" s="6">
        <v>6</v>
      </c>
      <c r="AL195" s="6">
        <v>5</v>
      </c>
      <c r="AO195" s="6">
        <v>5</v>
      </c>
      <c r="AR195" s="38">
        <v>8</v>
      </c>
      <c r="AS195" s="8">
        <f t="shared" si="76"/>
        <v>5</v>
      </c>
      <c r="AT195" s="8">
        <f t="shared" si="63"/>
        <v>2</v>
      </c>
      <c r="AU195" s="30">
        <f t="shared" si="77"/>
        <v>5.5</v>
      </c>
      <c r="AV195" s="38">
        <v>3</v>
      </c>
      <c r="AW195" s="6">
        <f t="shared" si="78"/>
        <v>1</v>
      </c>
      <c r="AX195" s="65">
        <f t="shared" si="79"/>
        <v>5</v>
      </c>
      <c r="AY195" s="38">
        <v>5</v>
      </c>
      <c r="AZ195" s="6">
        <f t="shared" si="80"/>
        <v>4</v>
      </c>
      <c r="BA195" s="65">
        <f t="shared" si="81"/>
        <v>5.625</v>
      </c>
    </row>
    <row r="196" spans="1:60">
      <c r="A196" s="2" t="s">
        <v>792</v>
      </c>
      <c r="B196" s="2" t="s">
        <v>283</v>
      </c>
      <c r="C196" s="2" t="s">
        <v>772</v>
      </c>
      <c r="D196" s="2" t="s">
        <v>554</v>
      </c>
      <c r="E196" s="52"/>
      <c r="F196" s="52"/>
      <c r="G196" s="52"/>
      <c r="H196" s="52"/>
      <c r="I196" s="52">
        <v>6</v>
      </c>
      <c r="J196" s="52"/>
      <c r="K196" s="52"/>
      <c r="L196" s="52"/>
      <c r="M196" s="52"/>
      <c r="N196" s="52">
        <v>6.5</v>
      </c>
      <c r="O196" s="52"/>
      <c r="P196" s="55"/>
      <c r="V196" s="6">
        <v>6</v>
      </c>
      <c r="AG196" s="6">
        <v>6</v>
      </c>
      <c r="AJ196" s="6">
        <v>6</v>
      </c>
      <c r="AL196" s="6">
        <v>6</v>
      </c>
      <c r="AO196" s="6">
        <v>6.5</v>
      </c>
      <c r="AR196" s="38">
        <v>8</v>
      </c>
      <c r="AS196" s="8">
        <f t="shared" si="76"/>
        <v>7</v>
      </c>
      <c r="AT196" s="8">
        <f t="shared" si="63"/>
        <v>7</v>
      </c>
      <c r="AU196" s="30">
        <f t="shared" si="77"/>
        <v>6.1428571428571432</v>
      </c>
      <c r="AV196" s="38">
        <v>3</v>
      </c>
      <c r="AW196" s="6">
        <f t="shared" si="78"/>
        <v>3</v>
      </c>
      <c r="AX196" s="65">
        <f t="shared" si="79"/>
        <v>6.166666666666667</v>
      </c>
      <c r="AY196" s="38">
        <v>5</v>
      </c>
      <c r="AZ196" s="6">
        <f t="shared" si="80"/>
        <v>4</v>
      </c>
      <c r="BA196" s="65">
        <f t="shared" si="81"/>
        <v>6.125</v>
      </c>
    </row>
    <row r="197" spans="1:60">
      <c r="A197" s="2" t="s">
        <v>792</v>
      </c>
      <c r="B197" s="50" t="s">
        <v>205</v>
      </c>
      <c r="C197" s="50" t="s">
        <v>206</v>
      </c>
      <c r="D197" s="2" t="s">
        <v>554</v>
      </c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5"/>
      <c r="AG197" s="6">
        <v>5.5</v>
      </c>
      <c r="AO197" s="6">
        <v>6</v>
      </c>
      <c r="AR197" s="38">
        <v>8</v>
      </c>
      <c r="AS197" s="8">
        <f t="shared" si="76"/>
        <v>2</v>
      </c>
      <c r="AT197" s="8">
        <f t="shared" si="63"/>
        <v>1</v>
      </c>
      <c r="AU197" s="30">
        <f t="shared" si="77"/>
        <v>5.75</v>
      </c>
      <c r="AV197" s="38">
        <v>3</v>
      </c>
      <c r="AW197" s="6">
        <f t="shared" si="78"/>
        <v>2</v>
      </c>
      <c r="AX197" s="65">
        <f t="shared" si="79"/>
        <v>5.75</v>
      </c>
      <c r="AY197" s="38">
        <v>5</v>
      </c>
      <c r="AZ197" s="6">
        <f t="shared" si="80"/>
        <v>0</v>
      </c>
      <c r="BA197" s="65" t="e">
        <f t="shared" si="81"/>
        <v>#DIV/0!</v>
      </c>
    </row>
    <row r="198" spans="1:60">
      <c r="A198" s="2" t="s">
        <v>792</v>
      </c>
      <c r="B198" s="2" t="s">
        <v>284</v>
      </c>
      <c r="C198" s="2" t="s">
        <v>914</v>
      </c>
      <c r="D198" s="2" t="s">
        <v>554</v>
      </c>
      <c r="E198" s="52"/>
      <c r="F198" s="52"/>
      <c r="G198" s="52"/>
      <c r="H198" s="52"/>
      <c r="I198" s="52">
        <v>6</v>
      </c>
      <c r="J198" s="52"/>
      <c r="K198" s="52"/>
      <c r="L198" s="52"/>
      <c r="M198" s="52"/>
      <c r="N198" s="52">
        <v>6</v>
      </c>
      <c r="O198" s="52"/>
      <c r="P198" s="55"/>
      <c r="AR198" s="38">
        <v>8</v>
      </c>
      <c r="AS198" s="8">
        <f t="shared" si="76"/>
        <v>2</v>
      </c>
      <c r="AT198" s="8">
        <f t="shared" si="63"/>
        <v>2</v>
      </c>
      <c r="AU198" s="30">
        <f t="shared" si="77"/>
        <v>6</v>
      </c>
      <c r="AV198" s="38">
        <v>3</v>
      </c>
      <c r="AW198" s="6">
        <f t="shared" si="78"/>
        <v>1</v>
      </c>
      <c r="AX198" s="65">
        <f t="shared" si="79"/>
        <v>6</v>
      </c>
      <c r="AY198" s="38">
        <v>5</v>
      </c>
      <c r="AZ198" s="6">
        <f t="shared" si="80"/>
        <v>1</v>
      </c>
      <c r="BA198" s="65">
        <f t="shared" si="81"/>
        <v>6</v>
      </c>
    </row>
    <row r="199" spans="1:60">
      <c r="A199" s="2" t="s">
        <v>792</v>
      </c>
      <c r="B199" s="2" t="s">
        <v>285</v>
      </c>
      <c r="C199" s="2" t="s">
        <v>286</v>
      </c>
      <c r="D199" s="2" t="s">
        <v>554</v>
      </c>
      <c r="E199" s="52"/>
      <c r="F199" s="52"/>
      <c r="G199" s="52"/>
      <c r="H199" s="52"/>
      <c r="I199" s="52">
        <v>5.5</v>
      </c>
      <c r="J199" s="52"/>
      <c r="K199" s="52"/>
      <c r="L199" s="52"/>
      <c r="M199" s="52"/>
      <c r="N199" s="52"/>
      <c r="O199" s="52"/>
      <c r="P199" s="55"/>
      <c r="V199" s="6">
        <v>5.5</v>
      </c>
      <c r="AE199" s="6">
        <v>5.5</v>
      </c>
      <c r="AJ199" s="6">
        <v>5.5</v>
      </c>
      <c r="AL199" s="6">
        <v>5.5</v>
      </c>
      <c r="AR199" s="38">
        <v>8</v>
      </c>
      <c r="AS199" s="8">
        <f t="shared" si="76"/>
        <v>5</v>
      </c>
      <c r="AT199" s="8">
        <f t="shared" si="63"/>
        <v>0</v>
      </c>
      <c r="AU199" s="30">
        <f t="shared" si="77"/>
        <v>5.5</v>
      </c>
      <c r="AV199" s="38">
        <v>3</v>
      </c>
      <c r="AW199" s="6">
        <f t="shared" si="78"/>
        <v>1</v>
      </c>
      <c r="AX199" s="65">
        <f t="shared" si="79"/>
        <v>5.5</v>
      </c>
      <c r="AY199" s="38">
        <v>5</v>
      </c>
      <c r="AZ199" s="6">
        <f t="shared" si="80"/>
        <v>4</v>
      </c>
      <c r="BA199" s="65">
        <f t="shared" si="81"/>
        <v>5.5</v>
      </c>
    </row>
    <row r="200" spans="1:60">
      <c r="A200" s="2" t="s">
        <v>792</v>
      </c>
      <c r="B200" s="2" t="s">
        <v>287</v>
      </c>
      <c r="C200" s="2" t="s">
        <v>288</v>
      </c>
      <c r="D200" s="2" t="s">
        <v>554</v>
      </c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5"/>
      <c r="AR200" s="38">
        <v>8</v>
      </c>
      <c r="AS200" s="8">
        <f t="shared" si="76"/>
        <v>0</v>
      </c>
      <c r="AT200" s="8">
        <f t="shared" si="63"/>
        <v>0</v>
      </c>
      <c r="AU200" s="30" t="e">
        <f t="shared" si="77"/>
        <v>#DIV/0!</v>
      </c>
      <c r="AV200" s="38">
        <v>3</v>
      </c>
      <c r="AW200" s="6">
        <f t="shared" si="78"/>
        <v>0</v>
      </c>
      <c r="AX200" s="65" t="e">
        <f t="shared" si="79"/>
        <v>#DIV/0!</v>
      </c>
      <c r="AY200" s="38">
        <v>5</v>
      </c>
      <c r="AZ200" s="6">
        <f t="shared" si="80"/>
        <v>0</v>
      </c>
      <c r="BA200" s="65" t="e">
        <f t="shared" si="81"/>
        <v>#DIV/0!</v>
      </c>
    </row>
    <row r="201" spans="1:60">
      <c r="A201" s="50" t="s">
        <v>792</v>
      </c>
      <c r="B201" s="50" t="s">
        <v>199</v>
      </c>
      <c r="C201" s="50" t="s">
        <v>200</v>
      </c>
      <c r="D201" s="50" t="s">
        <v>554</v>
      </c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5"/>
      <c r="V201" s="6">
        <v>5.5</v>
      </c>
      <c r="AE201" s="6">
        <v>6</v>
      </c>
      <c r="AJ201" s="6">
        <v>6</v>
      </c>
      <c r="AL201" s="6">
        <v>6</v>
      </c>
      <c r="AO201" s="6">
        <v>5.5</v>
      </c>
      <c r="AR201" s="38">
        <v>8</v>
      </c>
      <c r="AS201" s="8">
        <f t="shared" ref="AS201:AS202" si="82">COUNT(E201:AP201)</f>
        <v>5</v>
      </c>
      <c r="AT201" s="8">
        <f t="shared" ref="AT201:AT202" si="83">COUNTIF(E201:AP201,"&gt;5,5")</f>
        <v>3</v>
      </c>
      <c r="AU201" s="30">
        <f t="shared" ref="AU201:AU202" si="84">AVERAGE(E201:AP201)</f>
        <v>5.8</v>
      </c>
      <c r="AV201" s="38">
        <v>3</v>
      </c>
      <c r="AW201" s="6">
        <f t="shared" si="78"/>
        <v>1</v>
      </c>
      <c r="AX201" s="65">
        <f t="shared" si="79"/>
        <v>5.5</v>
      </c>
      <c r="AY201" s="38">
        <v>5</v>
      </c>
      <c r="AZ201" s="6">
        <f t="shared" si="80"/>
        <v>4</v>
      </c>
      <c r="BA201" s="65">
        <f t="shared" si="81"/>
        <v>5.875</v>
      </c>
    </row>
    <row r="202" spans="1:60">
      <c r="A202" s="50" t="s">
        <v>792</v>
      </c>
      <c r="B202" s="50" t="s">
        <v>201</v>
      </c>
      <c r="C202" s="50" t="s">
        <v>202</v>
      </c>
      <c r="D202" s="50" t="s">
        <v>554</v>
      </c>
      <c r="E202" s="52"/>
      <c r="F202" s="52"/>
      <c r="G202" s="52"/>
      <c r="H202" s="52"/>
      <c r="I202" s="52">
        <v>6.5</v>
      </c>
      <c r="J202" s="52"/>
      <c r="K202" s="52"/>
      <c r="L202" s="52"/>
      <c r="M202" s="52"/>
      <c r="N202" s="52">
        <v>5.5</v>
      </c>
      <c r="O202" s="52"/>
      <c r="P202" s="55"/>
      <c r="V202" s="6">
        <v>5</v>
      </c>
      <c r="AE202" s="6">
        <v>5.5</v>
      </c>
      <c r="AJ202" s="6">
        <v>6</v>
      </c>
      <c r="AL202" s="6">
        <v>6.5</v>
      </c>
      <c r="AO202" s="6">
        <v>6</v>
      </c>
      <c r="AR202" s="38">
        <v>8</v>
      </c>
      <c r="AS202" s="8">
        <f t="shared" si="82"/>
        <v>7</v>
      </c>
      <c r="AT202" s="8">
        <f t="shared" si="83"/>
        <v>4</v>
      </c>
      <c r="AU202" s="30">
        <f t="shared" si="84"/>
        <v>5.8571428571428568</v>
      </c>
      <c r="AV202" s="38">
        <v>3</v>
      </c>
      <c r="AW202" s="6">
        <f t="shared" si="78"/>
        <v>2</v>
      </c>
      <c r="AX202" s="65">
        <f t="shared" si="79"/>
        <v>6.25</v>
      </c>
      <c r="AY202" s="38">
        <v>5</v>
      </c>
      <c r="AZ202" s="6">
        <f t="shared" si="80"/>
        <v>5</v>
      </c>
      <c r="BA202" s="65">
        <f t="shared" si="81"/>
        <v>5.7</v>
      </c>
    </row>
    <row r="203" spans="1:60">
      <c r="A203" s="2" t="s">
        <v>792</v>
      </c>
      <c r="B203" s="2" t="s">
        <v>289</v>
      </c>
      <c r="C203" s="2" t="s">
        <v>290</v>
      </c>
      <c r="D203" s="2" t="s">
        <v>762</v>
      </c>
      <c r="E203" s="52"/>
      <c r="F203" s="52"/>
      <c r="G203" s="52"/>
      <c r="H203" s="52"/>
      <c r="I203" s="52">
        <v>5.5</v>
      </c>
      <c r="J203" s="52"/>
      <c r="K203" s="52"/>
      <c r="L203" s="52"/>
      <c r="M203" s="52"/>
      <c r="N203" s="52"/>
      <c r="O203" s="52"/>
      <c r="P203" s="55"/>
      <c r="V203" s="6">
        <v>5</v>
      </c>
      <c r="AE203" s="6">
        <v>6</v>
      </c>
      <c r="AG203" s="6">
        <v>6</v>
      </c>
      <c r="AJ203" s="6">
        <v>5.5</v>
      </c>
      <c r="AL203" s="6">
        <v>5.5</v>
      </c>
      <c r="AO203" s="6">
        <v>5.5</v>
      </c>
      <c r="AR203" s="38">
        <v>8</v>
      </c>
      <c r="AS203" s="8">
        <f t="shared" si="76"/>
        <v>7</v>
      </c>
      <c r="AT203" s="8">
        <f t="shared" si="63"/>
        <v>2</v>
      </c>
      <c r="AU203" s="30">
        <f t="shared" si="77"/>
        <v>5.5714285714285712</v>
      </c>
      <c r="AV203" s="38">
        <v>3</v>
      </c>
      <c r="AW203" s="6">
        <f t="shared" si="78"/>
        <v>3</v>
      </c>
      <c r="AX203" s="65">
        <f t="shared" si="79"/>
        <v>5.666666666666667</v>
      </c>
      <c r="AY203" s="38">
        <v>5</v>
      </c>
      <c r="AZ203" s="6">
        <f t="shared" si="80"/>
        <v>4</v>
      </c>
      <c r="BA203" s="65">
        <f t="shared" si="81"/>
        <v>5.5</v>
      </c>
    </row>
    <row r="204" spans="1:60">
      <c r="A204" s="2" t="s">
        <v>792</v>
      </c>
      <c r="B204" s="2" t="s">
        <v>291</v>
      </c>
      <c r="C204" s="2" t="s">
        <v>912</v>
      </c>
      <c r="D204" s="2" t="s">
        <v>762</v>
      </c>
      <c r="E204" s="52"/>
      <c r="F204" s="52"/>
      <c r="G204" s="52"/>
      <c r="H204" s="52"/>
      <c r="I204" s="52">
        <v>5.5</v>
      </c>
      <c r="J204" s="52"/>
      <c r="K204" s="52"/>
      <c r="L204" s="52"/>
      <c r="M204" s="52"/>
      <c r="N204" s="52">
        <v>6</v>
      </c>
      <c r="O204" s="52"/>
      <c r="P204" s="55"/>
      <c r="V204" s="6">
        <v>5.5</v>
      </c>
      <c r="AE204" s="6">
        <v>6</v>
      </c>
      <c r="AG204" s="6">
        <v>6</v>
      </c>
      <c r="AJ204" s="6">
        <v>5.5</v>
      </c>
      <c r="AL204" s="6">
        <v>5.5</v>
      </c>
      <c r="AO204" s="6">
        <v>5.5</v>
      </c>
      <c r="AR204" s="38">
        <v>8</v>
      </c>
      <c r="AS204" s="8">
        <f t="shared" si="76"/>
        <v>8</v>
      </c>
      <c r="AT204" s="8">
        <f t="shared" si="63"/>
        <v>3</v>
      </c>
      <c r="AU204" s="30">
        <f t="shared" si="77"/>
        <v>5.6875</v>
      </c>
      <c r="AV204" s="38">
        <v>3</v>
      </c>
      <c r="AW204" s="6">
        <f t="shared" si="78"/>
        <v>3</v>
      </c>
      <c r="AX204" s="65">
        <f t="shared" si="79"/>
        <v>5.666666666666667</v>
      </c>
      <c r="AY204" s="38">
        <v>5</v>
      </c>
      <c r="AZ204" s="6">
        <f t="shared" si="80"/>
        <v>5</v>
      </c>
      <c r="BA204" s="65">
        <f t="shared" si="81"/>
        <v>5.7</v>
      </c>
    </row>
    <row r="205" spans="1:60">
      <c r="A205" s="2" t="s">
        <v>792</v>
      </c>
      <c r="B205" s="2" t="s">
        <v>292</v>
      </c>
      <c r="C205" s="2" t="s">
        <v>293</v>
      </c>
      <c r="D205" s="2" t="s">
        <v>762</v>
      </c>
      <c r="E205" s="52"/>
      <c r="F205" s="52"/>
      <c r="G205" s="52"/>
      <c r="H205" s="52"/>
      <c r="I205" s="52">
        <v>5.5</v>
      </c>
      <c r="J205" s="52"/>
      <c r="K205" s="52"/>
      <c r="L205" s="52"/>
      <c r="M205" s="52"/>
      <c r="N205" s="52"/>
      <c r="O205" s="52"/>
      <c r="P205" s="55"/>
      <c r="V205" s="6" t="s">
        <v>188</v>
      </c>
      <c r="AE205" s="6" t="s">
        <v>188</v>
      </c>
      <c r="AR205" s="38">
        <v>8</v>
      </c>
      <c r="AS205" s="8">
        <f t="shared" si="76"/>
        <v>1</v>
      </c>
      <c r="AT205" s="8">
        <f t="shared" si="63"/>
        <v>0</v>
      </c>
      <c r="AU205" s="30">
        <f t="shared" si="77"/>
        <v>5.5</v>
      </c>
      <c r="AV205" s="38">
        <v>3</v>
      </c>
      <c r="AW205" s="6">
        <f t="shared" si="78"/>
        <v>1</v>
      </c>
      <c r="AX205" s="65">
        <f t="shared" si="79"/>
        <v>5.5</v>
      </c>
      <c r="AY205" s="38">
        <v>5</v>
      </c>
      <c r="AZ205" s="6">
        <f t="shared" si="80"/>
        <v>2</v>
      </c>
      <c r="BA205" s="65" t="e">
        <f t="shared" si="81"/>
        <v>#DIV/0!</v>
      </c>
    </row>
    <row r="206" spans="1:60">
      <c r="A206" s="2" t="s">
        <v>792</v>
      </c>
      <c r="B206" s="2" t="s">
        <v>294</v>
      </c>
      <c r="C206" s="2" t="s">
        <v>295</v>
      </c>
      <c r="D206" s="2" t="s">
        <v>762</v>
      </c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5"/>
      <c r="AL206" s="6" t="s">
        <v>187</v>
      </c>
      <c r="AR206" s="38">
        <v>8</v>
      </c>
      <c r="AS206" s="8">
        <f t="shared" si="76"/>
        <v>0</v>
      </c>
      <c r="AT206" s="8">
        <f t="shared" si="63"/>
        <v>0</v>
      </c>
      <c r="AU206" s="30" t="e">
        <f t="shared" si="77"/>
        <v>#DIV/0!</v>
      </c>
      <c r="AV206" s="38">
        <v>3</v>
      </c>
      <c r="AW206" s="6">
        <f t="shared" si="78"/>
        <v>0</v>
      </c>
      <c r="AX206" s="65" t="e">
        <f t="shared" si="79"/>
        <v>#DIV/0!</v>
      </c>
      <c r="AY206" s="38">
        <v>5</v>
      </c>
      <c r="AZ206" s="6">
        <f t="shared" si="80"/>
        <v>1</v>
      </c>
      <c r="BA206" s="65" t="e">
        <f t="shared" si="81"/>
        <v>#DIV/0!</v>
      </c>
    </row>
    <row r="207" spans="1:60">
      <c r="A207" s="9" t="s">
        <v>792</v>
      </c>
      <c r="B207" s="9" t="s">
        <v>296</v>
      </c>
      <c r="C207" s="9" t="s">
        <v>297</v>
      </c>
      <c r="D207" s="9" t="s">
        <v>762</v>
      </c>
      <c r="E207" s="53"/>
      <c r="F207" s="53"/>
      <c r="G207" s="53"/>
      <c r="H207" s="53"/>
      <c r="I207" s="53" t="s">
        <v>203</v>
      </c>
      <c r="J207" s="53"/>
      <c r="K207" s="53"/>
      <c r="L207" s="53"/>
      <c r="M207" s="53"/>
      <c r="N207" s="53">
        <v>5.5</v>
      </c>
      <c r="O207" s="53"/>
      <c r="P207" s="58"/>
      <c r="Q207" s="11"/>
      <c r="R207" s="11"/>
      <c r="S207" s="11"/>
      <c r="T207" s="11"/>
      <c r="U207" s="11"/>
      <c r="V207" s="11">
        <v>6</v>
      </c>
      <c r="W207" s="11"/>
      <c r="X207" s="11"/>
      <c r="Y207" s="11"/>
      <c r="Z207" s="11"/>
      <c r="AA207" s="11"/>
      <c r="AB207" s="11"/>
      <c r="AC207" s="11"/>
      <c r="AD207" s="11"/>
      <c r="AE207" s="11">
        <v>6</v>
      </c>
      <c r="AF207" s="11"/>
      <c r="AG207" s="11">
        <v>5</v>
      </c>
      <c r="AH207" s="11"/>
      <c r="AI207" s="11"/>
      <c r="AJ207" s="11">
        <v>6</v>
      </c>
      <c r="AK207" s="11"/>
      <c r="AL207" s="11"/>
      <c r="AM207" s="11"/>
      <c r="AN207" s="11"/>
      <c r="AO207" s="11">
        <v>5.5</v>
      </c>
      <c r="AP207" s="11"/>
      <c r="AQ207" s="44"/>
      <c r="AR207" s="38">
        <v>8</v>
      </c>
      <c r="AS207" s="8">
        <f t="shared" si="76"/>
        <v>6</v>
      </c>
      <c r="AT207" s="8">
        <f t="shared" si="63"/>
        <v>3</v>
      </c>
      <c r="AU207" s="30">
        <f t="shared" si="77"/>
        <v>5.666666666666667</v>
      </c>
      <c r="AV207" s="38">
        <v>3</v>
      </c>
      <c r="AW207" s="6">
        <f t="shared" si="78"/>
        <v>3</v>
      </c>
      <c r="AX207" s="65">
        <f t="shared" si="79"/>
        <v>5.25</v>
      </c>
      <c r="AY207" s="38">
        <v>5</v>
      </c>
      <c r="AZ207" s="11">
        <f t="shared" si="80"/>
        <v>4</v>
      </c>
      <c r="BA207" s="70">
        <f t="shared" si="81"/>
        <v>5.875</v>
      </c>
      <c r="BB207" s="10"/>
      <c r="BC207" s="10"/>
      <c r="BD207" s="10"/>
      <c r="BE207" s="10"/>
      <c r="BF207" s="10"/>
      <c r="BG207" s="10"/>
      <c r="BH207" s="10"/>
    </row>
    <row r="208" spans="1:60" s="15" customFormat="1">
      <c r="A208" s="13" t="s">
        <v>298</v>
      </c>
      <c r="B208" s="13" t="s">
        <v>800</v>
      </c>
      <c r="C208" s="13" t="s">
        <v>299</v>
      </c>
      <c r="D208" s="13" t="s">
        <v>767</v>
      </c>
      <c r="E208" s="54"/>
      <c r="F208" s="54">
        <v>6</v>
      </c>
      <c r="G208" s="54"/>
      <c r="H208" s="54"/>
      <c r="I208" s="54"/>
      <c r="J208" s="54"/>
      <c r="K208" s="54"/>
      <c r="L208" s="54"/>
      <c r="M208" s="54"/>
      <c r="N208" s="54"/>
      <c r="O208" s="54"/>
      <c r="P208" s="59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45"/>
      <c r="AR208" s="37">
        <v>3</v>
      </c>
      <c r="AS208" s="16">
        <f t="shared" si="76"/>
        <v>1</v>
      </c>
      <c r="AT208" s="49">
        <f>COUNTIF(E208:AP208,"&gt;5,5")</f>
        <v>1</v>
      </c>
      <c r="AU208" s="32">
        <f t="shared" si="77"/>
        <v>6</v>
      </c>
      <c r="AV208" s="37">
        <v>0</v>
      </c>
      <c r="AW208" s="49" t="s">
        <v>187</v>
      </c>
      <c r="AX208" s="32" t="s">
        <v>190</v>
      </c>
      <c r="AY208" s="37">
        <v>3</v>
      </c>
      <c r="AZ208" s="49">
        <f>COUNTA(F208,Q208,Z208)</f>
        <v>1</v>
      </c>
      <c r="BA208" s="73" t="e">
        <f t="shared" si="81"/>
        <v>#DIV/0!</v>
      </c>
      <c r="BB208" s="14"/>
      <c r="BC208" s="14"/>
      <c r="BD208" s="14"/>
      <c r="BE208" s="14"/>
      <c r="BF208" s="14"/>
      <c r="BG208" s="14"/>
      <c r="BH208" s="14"/>
    </row>
    <row r="209" spans="1:53">
      <c r="A209" s="2" t="s">
        <v>298</v>
      </c>
      <c r="B209" s="2" t="s">
        <v>300</v>
      </c>
      <c r="C209" s="2" t="s">
        <v>301</v>
      </c>
      <c r="D209" s="2" t="s">
        <v>767</v>
      </c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5"/>
      <c r="AR209" s="38">
        <v>3</v>
      </c>
      <c r="AS209" s="8">
        <f t="shared" ref="AS209:AS239" si="85">COUNT(E209:AP209)</f>
        <v>0</v>
      </c>
      <c r="AT209" s="8">
        <f t="shared" si="63"/>
        <v>0</v>
      </c>
      <c r="AU209" s="30" t="e">
        <f t="shared" ref="AU209:AU239" si="86">AVERAGE(E209:AP209)</f>
        <v>#DIV/0!</v>
      </c>
      <c r="AV209" s="38">
        <v>0</v>
      </c>
      <c r="AW209" s="6" t="s">
        <v>187</v>
      </c>
      <c r="AX209" s="33" t="s">
        <v>187</v>
      </c>
      <c r="AY209" s="38">
        <v>3</v>
      </c>
      <c r="AZ209" s="6">
        <f>COUNTA(F209,Q209,Z209)</f>
        <v>0</v>
      </c>
      <c r="BA209" s="65" t="e">
        <f t="shared" ref="BA209" si="87">AVERAGE(N209,V209,AE209,AJ209,AL209)</f>
        <v>#DIV/0!</v>
      </c>
    </row>
    <row r="210" spans="1:53">
      <c r="A210" s="2" t="s">
        <v>298</v>
      </c>
      <c r="B210" s="2" t="s">
        <v>302</v>
      </c>
      <c r="C210" s="2" t="s">
        <v>770</v>
      </c>
      <c r="D210" s="2" t="s">
        <v>767</v>
      </c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5"/>
      <c r="AR210" s="38">
        <v>3</v>
      </c>
      <c r="AS210" s="8">
        <f t="shared" si="85"/>
        <v>0</v>
      </c>
      <c r="AT210" s="8">
        <f t="shared" si="63"/>
        <v>0</v>
      </c>
      <c r="AU210" s="30" t="e">
        <f t="shared" si="86"/>
        <v>#DIV/0!</v>
      </c>
      <c r="AV210" s="38">
        <v>0</v>
      </c>
      <c r="AW210" s="6" t="s">
        <v>187</v>
      </c>
      <c r="AX210" s="33" t="s">
        <v>187</v>
      </c>
      <c r="AY210" s="38">
        <v>3</v>
      </c>
      <c r="AZ210" s="6">
        <f t="shared" ref="AZ210:AZ238" si="88">COUNTA(F210,Q210,Z210)</f>
        <v>0</v>
      </c>
      <c r="BA210" s="65" t="e">
        <f t="shared" ref="BA210:BA238" si="89">AVERAGE(N210,V210,AE210,AJ210,AL210)</f>
        <v>#DIV/0!</v>
      </c>
    </row>
    <row r="211" spans="1:53">
      <c r="A211" s="2" t="s">
        <v>298</v>
      </c>
      <c r="B211" s="2" t="s">
        <v>303</v>
      </c>
      <c r="C211" s="2" t="s">
        <v>304</v>
      </c>
      <c r="D211" s="2" t="s">
        <v>767</v>
      </c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5"/>
      <c r="Q211" s="6">
        <v>6.5</v>
      </c>
      <c r="Z211" s="6">
        <v>6</v>
      </c>
      <c r="AR211" s="38">
        <v>3</v>
      </c>
      <c r="AS211" s="8">
        <f t="shared" si="85"/>
        <v>2</v>
      </c>
      <c r="AT211" s="8">
        <f t="shared" si="63"/>
        <v>2</v>
      </c>
      <c r="AU211" s="30">
        <f t="shared" si="86"/>
        <v>6.25</v>
      </c>
      <c r="AV211" s="38">
        <v>0</v>
      </c>
      <c r="AW211" s="6" t="s">
        <v>187</v>
      </c>
      <c r="AX211" s="33" t="s">
        <v>187</v>
      </c>
      <c r="AY211" s="38">
        <v>3</v>
      </c>
      <c r="AZ211" s="6">
        <f t="shared" si="88"/>
        <v>2</v>
      </c>
      <c r="BA211" s="65" t="e">
        <f t="shared" si="89"/>
        <v>#DIV/0!</v>
      </c>
    </row>
    <row r="212" spans="1:53">
      <c r="A212" s="2" t="s">
        <v>298</v>
      </c>
      <c r="B212" s="2" t="s">
        <v>305</v>
      </c>
      <c r="C212" s="2" t="s">
        <v>776</v>
      </c>
      <c r="D212" s="2" t="s">
        <v>771</v>
      </c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5"/>
      <c r="Q212" s="6">
        <v>5.5</v>
      </c>
      <c r="AR212" s="38">
        <v>3</v>
      </c>
      <c r="AS212" s="8">
        <f t="shared" si="85"/>
        <v>1</v>
      </c>
      <c r="AT212" s="8">
        <f t="shared" si="63"/>
        <v>0</v>
      </c>
      <c r="AU212" s="30">
        <f t="shared" si="86"/>
        <v>5.5</v>
      </c>
      <c r="AV212" s="38">
        <v>0</v>
      </c>
      <c r="AW212" s="6" t="s">
        <v>187</v>
      </c>
      <c r="AX212" s="33" t="s">
        <v>187</v>
      </c>
      <c r="AY212" s="38">
        <v>3</v>
      </c>
      <c r="AZ212" s="6">
        <f t="shared" si="88"/>
        <v>1</v>
      </c>
      <c r="BA212" s="65" t="e">
        <f t="shared" si="89"/>
        <v>#DIV/0!</v>
      </c>
    </row>
    <row r="213" spans="1:53" ht="26">
      <c r="A213" s="2" t="s">
        <v>298</v>
      </c>
      <c r="B213" s="2" t="s">
        <v>306</v>
      </c>
      <c r="C213" s="2" t="s">
        <v>307</v>
      </c>
      <c r="D213" s="2" t="s">
        <v>771</v>
      </c>
      <c r="E213" s="52"/>
      <c r="F213" s="52">
        <v>5.5</v>
      </c>
      <c r="G213" s="52"/>
      <c r="H213" s="52"/>
      <c r="I213" s="52"/>
      <c r="J213" s="52"/>
      <c r="K213" s="52"/>
      <c r="L213" s="52"/>
      <c r="M213" s="52"/>
      <c r="N213" s="52"/>
      <c r="O213" s="52"/>
      <c r="P213" s="55"/>
      <c r="AR213" s="38">
        <v>3</v>
      </c>
      <c r="AS213" s="8">
        <f t="shared" si="85"/>
        <v>1</v>
      </c>
      <c r="AT213" s="8">
        <f t="shared" si="63"/>
        <v>0</v>
      </c>
      <c r="AU213" s="30">
        <f t="shared" si="86"/>
        <v>5.5</v>
      </c>
      <c r="AV213" s="38">
        <v>0</v>
      </c>
      <c r="AW213" s="6" t="s">
        <v>187</v>
      </c>
      <c r="AX213" s="33" t="s">
        <v>187</v>
      </c>
      <c r="AY213" s="38">
        <v>3</v>
      </c>
      <c r="AZ213" s="6">
        <f t="shared" si="88"/>
        <v>1</v>
      </c>
      <c r="BA213" s="65" t="e">
        <f t="shared" si="89"/>
        <v>#DIV/0!</v>
      </c>
    </row>
    <row r="214" spans="1:53">
      <c r="A214" s="2" t="s">
        <v>298</v>
      </c>
      <c r="B214" s="2" t="s">
        <v>308</v>
      </c>
      <c r="C214" s="2" t="s">
        <v>560</v>
      </c>
      <c r="D214" s="2" t="s">
        <v>771</v>
      </c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5"/>
      <c r="Z214" s="6">
        <v>6</v>
      </c>
      <c r="AR214" s="38">
        <v>3</v>
      </c>
      <c r="AS214" s="8">
        <f t="shared" si="85"/>
        <v>1</v>
      </c>
      <c r="AT214" s="8">
        <f t="shared" si="63"/>
        <v>1</v>
      </c>
      <c r="AU214" s="30">
        <f t="shared" si="86"/>
        <v>6</v>
      </c>
      <c r="AV214" s="38">
        <v>0</v>
      </c>
      <c r="AW214" s="6" t="s">
        <v>187</v>
      </c>
      <c r="AX214" s="33" t="s">
        <v>187</v>
      </c>
      <c r="AY214" s="38">
        <v>3</v>
      </c>
      <c r="AZ214" s="6">
        <f t="shared" si="88"/>
        <v>1</v>
      </c>
      <c r="BA214" s="65" t="e">
        <f t="shared" si="89"/>
        <v>#DIV/0!</v>
      </c>
    </row>
    <row r="215" spans="1:53">
      <c r="A215" s="2" t="s">
        <v>298</v>
      </c>
      <c r="B215" s="2" t="s">
        <v>309</v>
      </c>
      <c r="C215" s="2" t="s">
        <v>310</v>
      </c>
      <c r="D215" s="2" t="s">
        <v>771</v>
      </c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5"/>
      <c r="Q215" s="6">
        <v>6</v>
      </c>
      <c r="AR215" s="38">
        <v>3</v>
      </c>
      <c r="AS215" s="8">
        <f t="shared" si="85"/>
        <v>1</v>
      </c>
      <c r="AT215" s="8">
        <f t="shared" si="63"/>
        <v>1</v>
      </c>
      <c r="AU215" s="30">
        <f t="shared" si="86"/>
        <v>6</v>
      </c>
      <c r="AV215" s="38">
        <v>0</v>
      </c>
      <c r="AW215" s="6" t="s">
        <v>187</v>
      </c>
      <c r="AX215" s="33" t="s">
        <v>187</v>
      </c>
      <c r="AY215" s="38">
        <v>3</v>
      </c>
      <c r="AZ215" s="6">
        <f t="shared" si="88"/>
        <v>1</v>
      </c>
      <c r="BA215" s="65" t="e">
        <f t="shared" si="89"/>
        <v>#DIV/0!</v>
      </c>
    </row>
    <row r="216" spans="1:53">
      <c r="A216" s="2" t="s">
        <v>298</v>
      </c>
      <c r="B216" s="2" t="s">
        <v>311</v>
      </c>
      <c r="C216" s="2" t="s">
        <v>312</v>
      </c>
      <c r="D216" s="2" t="s">
        <v>771</v>
      </c>
      <c r="E216" s="52"/>
      <c r="F216" s="52">
        <v>6</v>
      </c>
      <c r="G216" s="52"/>
      <c r="H216" s="52"/>
      <c r="I216" s="52"/>
      <c r="J216" s="52"/>
      <c r="K216" s="52"/>
      <c r="L216" s="52"/>
      <c r="M216" s="52"/>
      <c r="N216" s="52"/>
      <c r="O216" s="52"/>
      <c r="P216" s="55"/>
      <c r="Q216" s="6">
        <v>6</v>
      </c>
      <c r="AR216" s="38">
        <v>3</v>
      </c>
      <c r="AS216" s="8">
        <f t="shared" si="85"/>
        <v>2</v>
      </c>
      <c r="AT216" s="8">
        <f t="shared" si="63"/>
        <v>2</v>
      </c>
      <c r="AU216" s="30">
        <f t="shared" si="86"/>
        <v>6</v>
      </c>
      <c r="AV216" s="38">
        <v>0</v>
      </c>
      <c r="AW216" s="6" t="s">
        <v>187</v>
      </c>
      <c r="AX216" s="33" t="s">
        <v>187</v>
      </c>
      <c r="AY216" s="38">
        <v>3</v>
      </c>
      <c r="AZ216" s="6">
        <f t="shared" si="88"/>
        <v>2</v>
      </c>
      <c r="BA216" s="65" t="e">
        <f t="shared" si="89"/>
        <v>#DIV/0!</v>
      </c>
    </row>
    <row r="217" spans="1:53">
      <c r="A217" s="2" t="s">
        <v>298</v>
      </c>
      <c r="B217" s="2" t="s">
        <v>583</v>
      </c>
      <c r="C217" s="2" t="s">
        <v>584</v>
      </c>
      <c r="D217" s="2" t="s">
        <v>771</v>
      </c>
      <c r="E217" s="52"/>
      <c r="F217" s="52">
        <v>6</v>
      </c>
      <c r="G217" s="52"/>
      <c r="H217" s="52"/>
      <c r="I217" s="52"/>
      <c r="J217" s="52"/>
      <c r="K217" s="52"/>
      <c r="L217" s="52"/>
      <c r="M217" s="52"/>
      <c r="N217" s="52"/>
      <c r="O217" s="52"/>
      <c r="P217" s="55"/>
      <c r="Q217" s="6">
        <v>6</v>
      </c>
      <c r="Z217" s="6">
        <v>5.5</v>
      </c>
      <c r="AR217" s="38">
        <v>3</v>
      </c>
      <c r="AS217" s="8">
        <f t="shared" si="85"/>
        <v>3</v>
      </c>
      <c r="AT217" s="8">
        <f t="shared" si="63"/>
        <v>2</v>
      </c>
      <c r="AU217" s="30">
        <f t="shared" si="86"/>
        <v>5.833333333333333</v>
      </c>
      <c r="AV217" s="38">
        <v>0</v>
      </c>
      <c r="AW217" s="6" t="s">
        <v>187</v>
      </c>
      <c r="AX217" s="33" t="s">
        <v>187</v>
      </c>
      <c r="AY217" s="38">
        <v>3</v>
      </c>
      <c r="AZ217" s="6">
        <f t="shared" si="88"/>
        <v>3</v>
      </c>
      <c r="BA217" s="65" t="e">
        <f t="shared" si="89"/>
        <v>#DIV/0!</v>
      </c>
    </row>
    <row r="218" spans="1:53">
      <c r="A218" s="2" t="s">
        <v>298</v>
      </c>
      <c r="B218" s="2" t="s">
        <v>585</v>
      </c>
      <c r="C218" s="2" t="s">
        <v>945</v>
      </c>
      <c r="D218" s="2" t="s">
        <v>771</v>
      </c>
      <c r="E218" s="52"/>
      <c r="F218" s="52">
        <v>6</v>
      </c>
      <c r="G218" s="52"/>
      <c r="H218" s="52"/>
      <c r="I218" s="52"/>
      <c r="J218" s="52"/>
      <c r="K218" s="52"/>
      <c r="L218" s="52"/>
      <c r="M218" s="52"/>
      <c r="N218" s="52"/>
      <c r="O218" s="52"/>
      <c r="P218" s="55"/>
      <c r="Z218" s="6">
        <v>5.5</v>
      </c>
      <c r="AR218" s="38">
        <v>3</v>
      </c>
      <c r="AS218" s="8">
        <f t="shared" si="85"/>
        <v>2</v>
      </c>
      <c r="AT218" s="8">
        <f t="shared" si="63"/>
        <v>1</v>
      </c>
      <c r="AU218" s="30">
        <f t="shared" si="86"/>
        <v>5.75</v>
      </c>
      <c r="AV218" s="38">
        <v>0</v>
      </c>
      <c r="AW218" s="6" t="s">
        <v>187</v>
      </c>
      <c r="AX218" s="33" t="s">
        <v>187</v>
      </c>
      <c r="AY218" s="38">
        <v>3</v>
      </c>
      <c r="AZ218" s="6">
        <f t="shared" si="88"/>
        <v>2</v>
      </c>
      <c r="BA218" s="65" t="e">
        <f t="shared" si="89"/>
        <v>#DIV/0!</v>
      </c>
    </row>
    <row r="219" spans="1:53">
      <c r="A219" s="2" t="s">
        <v>298</v>
      </c>
      <c r="B219" s="2" t="s">
        <v>586</v>
      </c>
      <c r="C219" s="2" t="s">
        <v>892</v>
      </c>
      <c r="D219" s="2" t="s">
        <v>771</v>
      </c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5"/>
      <c r="AR219" s="38">
        <v>3</v>
      </c>
      <c r="AS219" s="8">
        <f t="shared" si="85"/>
        <v>0</v>
      </c>
      <c r="AT219" s="8">
        <f t="shared" si="63"/>
        <v>0</v>
      </c>
      <c r="AU219" s="30" t="e">
        <f t="shared" si="86"/>
        <v>#DIV/0!</v>
      </c>
      <c r="AV219" s="38">
        <v>0</v>
      </c>
      <c r="AW219" s="6" t="s">
        <v>187</v>
      </c>
      <c r="AX219" s="33" t="s">
        <v>187</v>
      </c>
      <c r="AY219" s="38">
        <v>3</v>
      </c>
      <c r="AZ219" s="6">
        <f t="shared" si="88"/>
        <v>0</v>
      </c>
      <c r="BA219" s="65" t="e">
        <f t="shared" si="89"/>
        <v>#DIV/0!</v>
      </c>
    </row>
    <row r="220" spans="1:53">
      <c r="A220" s="50" t="s">
        <v>298</v>
      </c>
      <c r="B220" s="50" t="s">
        <v>207</v>
      </c>
      <c r="C220" s="50" t="s">
        <v>772</v>
      </c>
      <c r="D220" s="50" t="s">
        <v>771</v>
      </c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5"/>
      <c r="Q220" s="6">
        <v>6</v>
      </c>
      <c r="AR220" s="38">
        <v>3</v>
      </c>
      <c r="AS220" s="8">
        <f t="shared" ref="AS220" si="90">COUNT(E220:AP220)</f>
        <v>1</v>
      </c>
      <c r="AT220" s="8">
        <f t="shared" ref="AT220" si="91">COUNTIF(E220:AP220,"&gt;5,5")</f>
        <v>1</v>
      </c>
      <c r="AU220" s="30">
        <f t="shared" ref="AU220" si="92">AVERAGE(E220:AP220)</f>
        <v>6</v>
      </c>
      <c r="AV220" s="38">
        <v>0</v>
      </c>
      <c r="AW220" s="6" t="s">
        <v>187</v>
      </c>
      <c r="AX220" s="33" t="s">
        <v>187</v>
      </c>
      <c r="AY220" s="38">
        <v>3</v>
      </c>
      <c r="AZ220" s="6">
        <f t="shared" si="88"/>
        <v>1</v>
      </c>
      <c r="BA220" s="65" t="e">
        <f t="shared" si="89"/>
        <v>#DIV/0!</v>
      </c>
    </row>
    <row r="221" spans="1:53">
      <c r="A221" s="50" t="s">
        <v>298</v>
      </c>
      <c r="B221" s="50" t="s">
        <v>48</v>
      </c>
      <c r="C221" s="50" t="s">
        <v>49</v>
      </c>
      <c r="D221" s="50" t="s">
        <v>554</v>
      </c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5"/>
      <c r="Z221" s="6" t="s">
        <v>188</v>
      </c>
      <c r="AR221" s="38">
        <v>3</v>
      </c>
      <c r="AS221" s="8">
        <f t="shared" ref="AS221" si="93">COUNT(E221:AP221)</f>
        <v>0</v>
      </c>
      <c r="AT221" s="8">
        <f t="shared" ref="AT221" si="94">COUNTIF(E221:AP221,"&gt;5,5")</f>
        <v>0</v>
      </c>
      <c r="AU221" s="30" t="e">
        <f t="shared" ref="AU221" si="95">AVERAGE(E221:AP221)</f>
        <v>#DIV/0!</v>
      </c>
      <c r="AV221" s="38">
        <v>0</v>
      </c>
      <c r="AW221" s="6" t="s">
        <v>187</v>
      </c>
      <c r="AX221" s="33" t="s">
        <v>187</v>
      </c>
      <c r="AY221" s="38">
        <v>3</v>
      </c>
      <c r="AZ221" s="6">
        <f t="shared" si="88"/>
        <v>1</v>
      </c>
      <c r="BA221" s="65" t="e">
        <f t="shared" si="89"/>
        <v>#DIV/0!</v>
      </c>
    </row>
    <row r="222" spans="1:53">
      <c r="A222" s="2" t="s">
        <v>298</v>
      </c>
      <c r="B222" s="2" t="s">
        <v>587</v>
      </c>
      <c r="C222" s="2" t="s">
        <v>918</v>
      </c>
      <c r="D222" s="2" t="s">
        <v>554</v>
      </c>
      <c r="E222" s="52"/>
      <c r="F222" s="52">
        <v>6</v>
      </c>
      <c r="G222" s="52"/>
      <c r="H222" s="52"/>
      <c r="I222" s="52"/>
      <c r="J222" s="52"/>
      <c r="K222" s="52"/>
      <c r="L222" s="52"/>
      <c r="M222" s="52"/>
      <c r="N222" s="52"/>
      <c r="O222" s="52"/>
      <c r="P222" s="55"/>
      <c r="Q222" s="6">
        <v>6.5</v>
      </c>
      <c r="Z222" s="6">
        <v>6</v>
      </c>
      <c r="AR222" s="38">
        <v>3</v>
      </c>
      <c r="AS222" s="8">
        <f t="shared" si="85"/>
        <v>3</v>
      </c>
      <c r="AT222" s="8">
        <f t="shared" si="63"/>
        <v>3</v>
      </c>
      <c r="AU222" s="30">
        <f t="shared" si="86"/>
        <v>6.166666666666667</v>
      </c>
      <c r="AV222" s="38">
        <v>0</v>
      </c>
      <c r="AW222" s="6" t="s">
        <v>187</v>
      </c>
      <c r="AX222" s="33" t="s">
        <v>187</v>
      </c>
      <c r="AY222" s="38">
        <v>3</v>
      </c>
      <c r="AZ222" s="6">
        <f t="shared" si="88"/>
        <v>3</v>
      </c>
      <c r="BA222" s="65" t="e">
        <f t="shared" si="89"/>
        <v>#DIV/0!</v>
      </c>
    </row>
    <row r="223" spans="1:53">
      <c r="A223" s="2" t="s">
        <v>298</v>
      </c>
      <c r="B223" s="2" t="s">
        <v>848</v>
      </c>
      <c r="C223" s="2" t="s">
        <v>775</v>
      </c>
      <c r="D223" s="2" t="s">
        <v>554</v>
      </c>
      <c r="E223" s="52"/>
      <c r="F223" s="52" t="s">
        <v>187</v>
      </c>
      <c r="G223" s="52"/>
      <c r="H223" s="52"/>
      <c r="I223" s="52"/>
      <c r="J223" s="52"/>
      <c r="K223" s="52"/>
      <c r="L223" s="52"/>
      <c r="M223" s="52"/>
      <c r="N223" s="52"/>
      <c r="O223" s="52"/>
      <c r="P223" s="55"/>
      <c r="Q223" s="6">
        <v>5.5</v>
      </c>
      <c r="Z223" s="6">
        <v>5.5</v>
      </c>
      <c r="AR223" s="38">
        <v>3</v>
      </c>
      <c r="AS223" s="8">
        <f t="shared" si="85"/>
        <v>2</v>
      </c>
      <c r="AT223" s="8">
        <f t="shared" si="63"/>
        <v>0</v>
      </c>
      <c r="AU223" s="30">
        <f t="shared" si="86"/>
        <v>5.5</v>
      </c>
      <c r="AV223" s="38">
        <v>0</v>
      </c>
      <c r="AW223" s="6" t="s">
        <v>187</v>
      </c>
      <c r="AX223" s="33" t="s">
        <v>187</v>
      </c>
      <c r="AY223" s="38">
        <v>3</v>
      </c>
      <c r="AZ223" s="6">
        <f t="shared" si="88"/>
        <v>3</v>
      </c>
      <c r="BA223" s="65" t="e">
        <f t="shared" si="89"/>
        <v>#DIV/0!</v>
      </c>
    </row>
    <row r="224" spans="1:53">
      <c r="A224" s="2" t="s">
        <v>298</v>
      </c>
      <c r="B224" s="2" t="s">
        <v>849</v>
      </c>
      <c r="C224" s="2" t="s">
        <v>775</v>
      </c>
      <c r="D224" s="2" t="s">
        <v>554</v>
      </c>
      <c r="E224" s="52"/>
      <c r="F224" s="52">
        <v>5.5</v>
      </c>
      <c r="G224" s="52"/>
      <c r="H224" s="52"/>
      <c r="I224" s="52"/>
      <c r="J224" s="52"/>
      <c r="K224" s="52"/>
      <c r="L224" s="52"/>
      <c r="M224" s="52"/>
      <c r="N224" s="52"/>
      <c r="O224" s="52"/>
      <c r="P224" s="55"/>
      <c r="Q224" s="6">
        <v>5.5</v>
      </c>
      <c r="AR224" s="38">
        <v>3</v>
      </c>
      <c r="AS224" s="8">
        <f t="shared" si="85"/>
        <v>2</v>
      </c>
      <c r="AT224" s="8">
        <f t="shared" si="63"/>
        <v>0</v>
      </c>
      <c r="AU224" s="30">
        <f t="shared" si="86"/>
        <v>5.5</v>
      </c>
      <c r="AV224" s="38">
        <v>0</v>
      </c>
      <c r="AW224" s="6" t="s">
        <v>187</v>
      </c>
      <c r="AX224" s="33" t="s">
        <v>187</v>
      </c>
      <c r="AY224" s="38">
        <v>3</v>
      </c>
      <c r="AZ224" s="6">
        <f t="shared" si="88"/>
        <v>2</v>
      </c>
      <c r="BA224" s="65" t="e">
        <f t="shared" si="89"/>
        <v>#DIV/0!</v>
      </c>
    </row>
    <row r="225" spans="1:60">
      <c r="A225" s="2" t="s">
        <v>298</v>
      </c>
      <c r="B225" s="2" t="s">
        <v>850</v>
      </c>
      <c r="C225" s="2" t="s">
        <v>851</v>
      </c>
      <c r="D225" s="2" t="s">
        <v>554</v>
      </c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5"/>
      <c r="Q225" s="6">
        <v>6</v>
      </c>
      <c r="Z225" s="6">
        <v>6</v>
      </c>
      <c r="AR225" s="38">
        <v>3</v>
      </c>
      <c r="AS225" s="8">
        <f t="shared" si="85"/>
        <v>2</v>
      </c>
      <c r="AT225" s="8">
        <f t="shared" si="63"/>
        <v>2</v>
      </c>
      <c r="AU225" s="30">
        <f t="shared" si="86"/>
        <v>6</v>
      </c>
      <c r="AV225" s="38">
        <v>0</v>
      </c>
      <c r="AW225" s="6" t="s">
        <v>187</v>
      </c>
      <c r="AX225" s="33" t="s">
        <v>187</v>
      </c>
      <c r="AY225" s="38">
        <v>3</v>
      </c>
      <c r="AZ225" s="6">
        <f t="shared" si="88"/>
        <v>2</v>
      </c>
      <c r="BA225" s="65" t="e">
        <f t="shared" si="89"/>
        <v>#DIV/0!</v>
      </c>
    </row>
    <row r="226" spans="1:60">
      <c r="A226" s="2" t="s">
        <v>298</v>
      </c>
      <c r="B226" s="2" t="s">
        <v>852</v>
      </c>
      <c r="C226" s="2" t="s">
        <v>853</v>
      </c>
      <c r="D226" s="2" t="s">
        <v>554</v>
      </c>
      <c r="E226" s="52"/>
      <c r="F226" s="52">
        <v>6</v>
      </c>
      <c r="G226" s="52"/>
      <c r="H226" s="52"/>
      <c r="I226" s="52"/>
      <c r="J226" s="52"/>
      <c r="K226" s="52"/>
      <c r="L226" s="52"/>
      <c r="M226" s="52"/>
      <c r="N226" s="52"/>
      <c r="O226" s="52"/>
      <c r="P226" s="55"/>
      <c r="AR226" s="38">
        <v>3</v>
      </c>
      <c r="AS226" s="8">
        <f t="shared" si="85"/>
        <v>1</v>
      </c>
      <c r="AT226" s="8">
        <f t="shared" si="63"/>
        <v>1</v>
      </c>
      <c r="AU226" s="30">
        <f t="shared" si="86"/>
        <v>6</v>
      </c>
      <c r="AV226" s="38">
        <v>0</v>
      </c>
      <c r="AW226" s="6" t="s">
        <v>187</v>
      </c>
      <c r="AX226" s="33" t="s">
        <v>187</v>
      </c>
      <c r="AY226" s="38">
        <v>3</v>
      </c>
      <c r="AZ226" s="6">
        <f t="shared" si="88"/>
        <v>1</v>
      </c>
      <c r="BA226" s="65" t="e">
        <f t="shared" si="89"/>
        <v>#DIV/0!</v>
      </c>
    </row>
    <row r="227" spans="1:60">
      <c r="A227" s="2" t="s">
        <v>298</v>
      </c>
      <c r="B227" s="2" t="s">
        <v>854</v>
      </c>
      <c r="C227" s="2" t="s">
        <v>900</v>
      </c>
      <c r="D227" s="2" t="s">
        <v>554</v>
      </c>
      <c r="E227" s="52"/>
      <c r="F227" s="52">
        <v>5.5</v>
      </c>
      <c r="G227" s="52"/>
      <c r="H227" s="52"/>
      <c r="I227" s="52"/>
      <c r="J227" s="52"/>
      <c r="K227" s="52"/>
      <c r="L227" s="52"/>
      <c r="M227" s="52"/>
      <c r="N227" s="52"/>
      <c r="O227" s="52"/>
      <c r="P227" s="55"/>
      <c r="Z227" s="6">
        <v>5.5</v>
      </c>
      <c r="AR227" s="38">
        <v>3</v>
      </c>
      <c r="AS227" s="8">
        <f t="shared" si="85"/>
        <v>2</v>
      </c>
      <c r="AT227" s="8">
        <f t="shared" ref="AT227:AT296" si="96">COUNTIF(E227:AP227,"&gt;5,5")</f>
        <v>0</v>
      </c>
      <c r="AU227" s="30">
        <f t="shared" si="86"/>
        <v>5.5</v>
      </c>
      <c r="AV227" s="38">
        <v>0</v>
      </c>
      <c r="AW227" s="6" t="s">
        <v>187</v>
      </c>
      <c r="AX227" s="33" t="s">
        <v>187</v>
      </c>
      <c r="AY227" s="38">
        <v>3</v>
      </c>
      <c r="AZ227" s="6">
        <f t="shared" si="88"/>
        <v>2</v>
      </c>
      <c r="BA227" s="65" t="e">
        <f t="shared" si="89"/>
        <v>#DIV/0!</v>
      </c>
    </row>
    <row r="228" spans="1:60">
      <c r="A228" s="2" t="s">
        <v>298</v>
      </c>
      <c r="B228" s="2" t="s">
        <v>855</v>
      </c>
      <c r="C228" s="2" t="s">
        <v>856</v>
      </c>
      <c r="D228" s="2" t="s">
        <v>554</v>
      </c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5"/>
      <c r="Q228" s="6" t="s">
        <v>208</v>
      </c>
      <c r="AR228" s="38">
        <v>3</v>
      </c>
      <c r="AS228" s="8">
        <f t="shared" si="85"/>
        <v>0</v>
      </c>
      <c r="AT228" s="8">
        <f t="shared" si="96"/>
        <v>0</v>
      </c>
      <c r="AU228" s="30" t="e">
        <f t="shared" si="86"/>
        <v>#DIV/0!</v>
      </c>
      <c r="AV228" s="38">
        <v>0</v>
      </c>
      <c r="AW228" s="6" t="s">
        <v>187</v>
      </c>
      <c r="AX228" s="33" t="s">
        <v>187</v>
      </c>
      <c r="AY228" s="38">
        <v>3</v>
      </c>
      <c r="AZ228" s="6">
        <f t="shared" si="88"/>
        <v>1</v>
      </c>
      <c r="BA228" s="65" t="e">
        <f t="shared" si="89"/>
        <v>#DIV/0!</v>
      </c>
    </row>
    <row r="229" spans="1:60">
      <c r="A229" s="2" t="s">
        <v>298</v>
      </c>
      <c r="B229" s="2" t="s">
        <v>857</v>
      </c>
      <c r="C229" s="2" t="s">
        <v>858</v>
      </c>
      <c r="D229" s="2" t="s">
        <v>554</v>
      </c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5"/>
      <c r="AR229" s="38">
        <v>3</v>
      </c>
      <c r="AS229" s="8">
        <f t="shared" si="85"/>
        <v>0</v>
      </c>
      <c r="AT229" s="8">
        <f t="shared" si="96"/>
        <v>0</v>
      </c>
      <c r="AU229" s="30" t="e">
        <f t="shared" si="86"/>
        <v>#DIV/0!</v>
      </c>
      <c r="AV229" s="38">
        <v>0</v>
      </c>
      <c r="AW229" s="6" t="s">
        <v>187</v>
      </c>
      <c r="AX229" s="33" t="s">
        <v>187</v>
      </c>
      <c r="AY229" s="38">
        <v>3</v>
      </c>
      <c r="AZ229" s="6">
        <f t="shared" si="88"/>
        <v>0</v>
      </c>
      <c r="BA229" s="65" t="e">
        <f t="shared" si="89"/>
        <v>#DIV/0!</v>
      </c>
    </row>
    <row r="230" spans="1:60">
      <c r="A230" s="2" t="s">
        <v>298</v>
      </c>
      <c r="B230" s="2" t="s">
        <v>859</v>
      </c>
      <c r="C230" s="2" t="s">
        <v>860</v>
      </c>
      <c r="D230" s="2" t="s">
        <v>554</v>
      </c>
      <c r="E230" s="52"/>
      <c r="F230" s="52">
        <v>6</v>
      </c>
      <c r="G230" s="52"/>
      <c r="H230" s="52"/>
      <c r="I230" s="52"/>
      <c r="J230" s="52"/>
      <c r="K230" s="52"/>
      <c r="L230" s="52"/>
      <c r="M230" s="52"/>
      <c r="N230" s="52"/>
      <c r="O230" s="52"/>
      <c r="P230" s="55"/>
      <c r="Q230" s="6">
        <v>6</v>
      </c>
      <c r="Z230" s="6">
        <v>5</v>
      </c>
      <c r="AR230" s="38">
        <v>3</v>
      </c>
      <c r="AS230" s="8">
        <f t="shared" si="85"/>
        <v>3</v>
      </c>
      <c r="AT230" s="8">
        <f t="shared" si="96"/>
        <v>2</v>
      </c>
      <c r="AU230" s="30">
        <f t="shared" si="86"/>
        <v>5.666666666666667</v>
      </c>
      <c r="AV230" s="38">
        <v>0</v>
      </c>
      <c r="AW230" s="6" t="s">
        <v>187</v>
      </c>
      <c r="AX230" s="33" t="s">
        <v>187</v>
      </c>
      <c r="AY230" s="38">
        <v>3</v>
      </c>
      <c r="AZ230" s="6">
        <f t="shared" si="88"/>
        <v>3</v>
      </c>
      <c r="BA230" s="65" t="e">
        <f t="shared" si="89"/>
        <v>#DIV/0!</v>
      </c>
    </row>
    <row r="231" spans="1:60">
      <c r="A231" s="2" t="s">
        <v>298</v>
      </c>
      <c r="B231" s="2" t="s">
        <v>861</v>
      </c>
      <c r="C231" s="2" t="s">
        <v>892</v>
      </c>
      <c r="D231" s="2" t="s">
        <v>554</v>
      </c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5"/>
      <c r="AR231" s="38">
        <v>3</v>
      </c>
      <c r="AS231" s="8">
        <f t="shared" si="85"/>
        <v>0</v>
      </c>
      <c r="AT231" s="8">
        <f t="shared" si="96"/>
        <v>0</v>
      </c>
      <c r="AU231" s="30" t="e">
        <f t="shared" si="86"/>
        <v>#DIV/0!</v>
      </c>
      <c r="AV231" s="38">
        <v>0</v>
      </c>
      <c r="AW231" s="6" t="s">
        <v>187</v>
      </c>
      <c r="AX231" s="33" t="s">
        <v>187</v>
      </c>
      <c r="AY231" s="38">
        <v>3</v>
      </c>
      <c r="AZ231" s="6">
        <f t="shared" si="88"/>
        <v>0</v>
      </c>
      <c r="BA231" s="65" t="e">
        <f t="shared" si="89"/>
        <v>#DIV/0!</v>
      </c>
    </row>
    <row r="232" spans="1:60">
      <c r="A232" s="2" t="s">
        <v>298</v>
      </c>
      <c r="B232" s="2" t="s">
        <v>862</v>
      </c>
      <c r="C232" s="2" t="s">
        <v>863</v>
      </c>
      <c r="D232" s="2" t="s">
        <v>554</v>
      </c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5"/>
      <c r="AR232" s="38">
        <v>3</v>
      </c>
      <c r="AS232" s="8">
        <f t="shared" si="85"/>
        <v>0</v>
      </c>
      <c r="AT232" s="8">
        <f t="shared" si="96"/>
        <v>0</v>
      </c>
      <c r="AU232" s="30" t="e">
        <f t="shared" si="86"/>
        <v>#DIV/0!</v>
      </c>
      <c r="AV232" s="38">
        <v>0</v>
      </c>
      <c r="AW232" s="6" t="s">
        <v>187</v>
      </c>
      <c r="AX232" s="33" t="s">
        <v>187</v>
      </c>
      <c r="AY232" s="38">
        <v>3</v>
      </c>
      <c r="AZ232" s="6">
        <f t="shared" si="88"/>
        <v>0</v>
      </c>
      <c r="BA232" s="65" t="e">
        <f t="shared" si="89"/>
        <v>#DIV/0!</v>
      </c>
    </row>
    <row r="233" spans="1:60">
      <c r="A233" s="2" t="s">
        <v>298</v>
      </c>
      <c r="B233" s="2" t="s">
        <v>608</v>
      </c>
      <c r="C233" s="2" t="s">
        <v>609</v>
      </c>
      <c r="D233" s="2" t="s">
        <v>554</v>
      </c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5"/>
      <c r="AR233" s="38">
        <v>3</v>
      </c>
      <c r="AS233" s="8">
        <f t="shared" si="85"/>
        <v>0</v>
      </c>
      <c r="AT233" s="8">
        <f t="shared" si="96"/>
        <v>0</v>
      </c>
      <c r="AU233" s="30" t="e">
        <f t="shared" si="86"/>
        <v>#DIV/0!</v>
      </c>
      <c r="AV233" s="38">
        <v>0</v>
      </c>
      <c r="AW233" s="6" t="s">
        <v>187</v>
      </c>
      <c r="AX233" s="33" t="s">
        <v>187</v>
      </c>
      <c r="AY233" s="38">
        <v>3</v>
      </c>
      <c r="AZ233" s="6">
        <f t="shared" si="88"/>
        <v>0</v>
      </c>
      <c r="BA233" s="65" t="e">
        <f t="shared" si="89"/>
        <v>#DIV/0!</v>
      </c>
    </row>
    <row r="234" spans="1:60">
      <c r="A234" s="2" t="s">
        <v>298</v>
      </c>
      <c r="B234" s="2" t="s">
        <v>610</v>
      </c>
      <c r="C234" s="2" t="s">
        <v>611</v>
      </c>
      <c r="D234" s="2" t="s">
        <v>554</v>
      </c>
      <c r="E234" s="52"/>
      <c r="F234" s="52">
        <v>6.5</v>
      </c>
      <c r="G234" s="52"/>
      <c r="H234" s="52"/>
      <c r="I234" s="52"/>
      <c r="J234" s="52"/>
      <c r="K234" s="52"/>
      <c r="L234" s="52"/>
      <c r="M234" s="52"/>
      <c r="N234" s="52"/>
      <c r="O234" s="52"/>
      <c r="P234" s="55"/>
      <c r="Q234" s="6">
        <v>6</v>
      </c>
      <c r="Z234" s="6">
        <v>6</v>
      </c>
      <c r="AR234" s="38">
        <v>3</v>
      </c>
      <c r="AS234" s="8">
        <f t="shared" si="85"/>
        <v>3</v>
      </c>
      <c r="AT234" s="8">
        <f t="shared" si="96"/>
        <v>3</v>
      </c>
      <c r="AU234" s="30">
        <f t="shared" si="86"/>
        <v>6.166666666666667</v>
      </c>
      <c r="AV234" s="38">
        <v>0</v>
      </c>
      <c r="AW234" s="6" t="s">
        <v>187</v>
      </c>
      <c r="AX234" s="33" t="s">
        <v>187</v>
      </c>
      <c r="AY234" s="38">
        <v>3</v>
      </c>
      <c r="AZ234" s="6">
        <f t="shared" si="88"/>
        <v>3</v>
      </c>
      <c r="BA234" s="65" t="e">
        <f t="shared" si="89"/>
        <v>#DIV/0!</v>
      </c>
    </row>
    <row r="235" spans="1:60">
      <c r="A235" s="2" t="s">
        <v>298</v>
      </c>
      <c r="B235" s="2" t="s">
        <v>612</v>
      </c>
      <c r="C235" s="2" t="s">
        <v>613</v>
      </c>
      <c r="D235" s="2" t="s">
        <v>762</v>
      </c>
      <c r="E235" s="52"/>
      <c r="F235" s="52">
        <v>6</v>
      </c>
      <c r="G235" s="52"/>
      <c r="H235" s="52"/>
      <c r="I235" s="52"/>
      <c r="J235" s="52"/>
      <c r="K235" s="52"/>
      <c r="L235" s="52"/>
      <c r="M235" s="52"/>
      <c r="N235" s="52"/>
      <c r="O235" s="52"/>
      <c r="P235" s="55"/>
      <c r="Q235" s="6">
        <v>6</v>
      </c>
      <c r="Z235" s="6">
        <v>5.5</v>
      </c>
      <c r="AR235" s="38">
        <v>3</v>
      </c>
      <c r="AS235" s="8">
        <f t="shared" si="85"/>
        <v>3</v>
      </c>
      <c r="AT235" s="8">
        <f t="shared" si="96"/>
        <v>2</v>
      </c>
      <c r="AU235" s="30">
        <f t="shared" si="86"/>
        <v>5.833333333333333</v>
      </c>
      <c r="AV235" s="38">
        <v>0</v>
      </c>
      <c r="AW235" s="6" t="s">
        <v>187</v>
      </c>
      <c r="AX235" s="33" t="s">
        <v>187</v>
      </c>
      <c r="AY235" s="38">
        <v>3</v>
      </c>
      <c r="AZ235" s="6">
        <f t="shared" si="88"/>
        <v>3</v>
      </c>
      <c r="BA235" s="65" t="e">
        <f t="shared" si="89"/>
        <v>#DIV/0!</v>
      </c>
    </row>
    <row r="236" spans="1:60">
      <c r="A236" s="2" t="s">
        <v>298</v>
      </c>
      <c r="B236" s="2" t="s">
        <v>614</v>
      </c>
      <c r="C236" s="2" t="s">
        <v>817</v>
      </c>
      <c r="D236" s="2" t="s">
        <v>762</v>
      </c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5"/>
      <c r="AR236" s="38">
        <v>3</v>
      </c>
      <c r="AS236" s="8">
        <f t="shared" si="85"/>
        <v>0</v>
      </c>
      <c r="AT236" s="8">
        <f t="shared" si="96"/>
        <v>0</v>
      </c>
      <c r="AU236" s="30" t="e">
        <f t="shared" si="86"/>
        <v>#DIV/0!</v>
      </c>
      <c r="AV236" s="38">
        <v>0</v>
      </c>
      <c r="AW236" s="6" t="s">
        <v>187</v>
      </c>
      <c r="AX236" s="33" t="s">
        <v>187</v>
      </c>
      <c r="AY236" s="38">
        <v>3</v>
      </c>
      <c r="AZ236" s="6">
        <f t="shared" si="88"/>
        <v>0</v>
      </c>
      <c r="BA236" s="65" t="e">
        <f t="shared" si="89"/>
        <v>#DIV/0!</v>
      </c>
    </row>
    <row r="237" spans="1:60">
      <c r="A237" s="2" t="s">
        <v>298</v>
      </c>
      <c r="B237" s="2" t="s">
        <v>615</v>
      </c>
      <c r="C237" s="2" t="s">
        <v>616</v>
      </c>
      <c r="D237" s="2" t="s">
        <v>762</v>
      </c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5"/>
      <c r="AR237" s="38">
        <v>3</v>
      </c>
      <c r="AS237" s="8">
        <f t="shared" si="85"/>
        <v>0</v>
      </c>
      <c r="AT237" s="8">
        <f t="shared" si="96"/>
        <v>0</v>
      </c>
      <c r="AU237" s="30" t="e">
        <f t="shared" si="86"/>
        <v>#DIV/0!</v>
      </c>
      <c r="AV237" s="38">
        <v>0</v>
      </c>
      <c r="AW237" s="6" t="s">
        <v>187</v>
      </c>
      <c r="AX237" s="33" t="s">
        <v>187</v>
      </c>
      <c r="AY237" s="38">
        <v>3</v>
      </c>
      <c r="AZ237" s="6">
        <f t="shared" si="88"/>
        <v>0</v>
      </c>
      <c r="BA237" s="65" t="e">
        <f t="shared" si="89"/>
        <v>#DIV/0!</v>
      </c>
    </row>
    <row r="238" spans="1:60">
      <c r="A238" s="9" t="s">
        <v>298</v>
      </c>
      <c r="B238" s="9" t="s">
        <v>617</v>
      </c>
      <c r="C238" s="9" t="s">
        <v>618</v>
      </c>
      <c r="D238" s="9" t="s">
        <v>762</v>
      </c>
      <c r="E238" s="53"/>
      <c r="F238" s="53">
        <v>6</v>
      </c>
      <c r="G238" s="53"/>
      <c r="H238" s="53"/>
      <c r="I238" s="53"/>
      <c r="J238" s="53"/>
      <c r="K238" s="53"/>
      <c r="L238" s="53"/>
      <c r="M238" s="53"/>
      <c r="N238" s="53"/>
      <c r="O238" s="53"/>
      <c r="P238" s="58"/>
      <c r="Q238" s="11"/>
      <c r="R238" s="11"/>
      <c r="S238" s="11"/>
      <c r="T238" s="11"/>
      <c r="U238" s="11"/>
      <c r="V238" s="11"/>
      <c r="W238" s="11"/>
      <c r="X238" s="11"/>
      <c r="Y238" s="11"/>
      <c r="Z238" s="11">
        <v>5.5</v>
      </c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44"/>
      <c r="AR238" s="38">
        <v>3</v>
      </c>
      <c r="AS238" s="8">
        <f t="shared" si="85"/>
        <v>2</v>
      </c>
      <c r="AT238" s="8">
        <f t="shared" si="96"/>
        <v>1</v>
      </c>
      <c r="AU238" s="30">
        <f t="shared" si="86"/>
        <v>5.75</v>
      </c>
      <c r="AV238" s="38">
        <v>0</v>
      </c>
      <c r="AW238" s="11" t="s">
        <v>187</v>
      </c>
      <c r="AX238" s="47" t="s">
        <v>187</v>
      </c>
      <c r="AY238" s="38">
        <v>3</v>
      </c>
      <c r="AZ238" s="11">
        <f t="shared" si="88"/>
        <v>2</v>
      </c>
      <c r="BA238" s="70" t="e">
        <f t="shared" si="89"/>
        <v>#DIV/0!</v>
      </c>
      <c r="BB238" s="10"/>
      <c r="BC238" s="10"/>
      <c r="BD238" s="10"/>
      <c r="BE238" s="10"/>
      <c r="BF238" s="10"/>
      <c r="BG238" s="10"/>
      <c r="BH238" s="10"/>
    </row>
    <row r="239" spans="1:60" s="15" customFormat="1">
      <c r="A239" s="13" t="s">
        <v>619</v>
      </c>
      <c r="B239" s="13" t="s">
        <v>620</v>
      </c>
      <c r="C239" s="13" t="s">
        <v>611</v>
      </c>
      <c r="D239" s="13" t="s">
        <v>767</v>
      </c>
      <c r="E239" s="54"/>
      <c r="F239" s="54"/>
      <c r="G239" s="54"/>
      <c r="H239" s="54"/>
      <c r="I239" s="54"/>
      <c r="J239" s="54"/>
      <c r="K239" s="54"/>
      <c r="L239" s="54"/>
      <c r="M239" s="54"/>
      <c r="N239" s="54"/>
      <c r="O239" s="54"/>
      <c r="P239" s="59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45"/>
      <c r="AR239" s="37">
        <v>8</v>
      </c>
      <c r="AS239" s="16">
        <f t="shared" si="85"/>
        <v>0</v>
      </c>
      <c r="AT239" s="49">
        <f>COUNTIF(E239:AP239,"&gt;5,5")</f>
        <v>0</v>
      </c>
      <c r="AU239" s="32" t="e">
        <f t="shared" si="86"/>
        <v>#DIV/0!</v>
      </c>
      <c r="AV239" s="37">
        <v>5</v>
      </c>
      <c r="AW239" s="49">
        <f>COUNTA(M239,Q239,T239,AA239,AI239)</f>
        <v>0</v>
      </c>
      <c r="AX239" s="71" t="e">
        <f>AVERAGE(M239,Q239,T239,AA239,AI239)</f>
        <v>#DIV/0!</v>
      </c>
      <c r="AY239" s="37">
        <v>3</v>
      </c>
      <c r="AZ239" s="49">
        <f>COUNTA(I239,N239,AM239)</f>
        <v>0</v>
      </c>
      <c r="BA239" s="73" t="e">
        <f>AVERAGE(I239,N239,AM239)</f>
        <v>#DIV/0!</v>
      </c>
      <c r="BB239" s="14"/>
      <c r="BC239" s="14"/>
      <c r="BD239" s="14"/>
      <c r="BE239" s="14"/>
      <c r="BF239" s="14"/>
      <c r="BG239" s="14"/>
      <c r="BH239" s="14"/>
    </row>
    <row r="240" spans="1:60">
      <c r="A240" s="2" t="s">
        <v>619</v>
      </c>
      <c r="B240" s="2" t="s">
        <v>621</v>
      </c>
      <c r="C240" s="2" t="s">
        <v>433</v>
      </c>
      <c r="D240" s="2" t="s">
        <v>767</v>
      </c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5"/>
      <c r="AR240" s="38">
        <v>8</v>
      </c>
      <c r="AS240" s="8">
        <f t="shared" ref="AS240:AS273" si="97">COUNT(E240:AP240)</f>
        <v>0</v>
      </c>
      <c r="AT240" s="8">
        <f t="shared" si="96"/>
        <v>0</v>
      </c>
      <c r="AU240" s="30" t="e">
        <f t="shared" ref="AU240:AU273" si="98">AVERAGE(E240:AP240)</f>
        <v>#DIV/0!</v>
      </c>
      <c r="AV240" s="38">
        <v>5</v>
      </c>
      <c r="AW240" s="6">
        <f>COUNTA(M240,Q240,T240,AA240,AI240)</f>
        <v>0</v>
      </c>
      <c r="AX240" s="65" t="e">
        <f>AVERAGE(M240,Q240,T240,AA240,AI240)</f>
        <v>#DIV/0!</v>
      </c>
      <c r="AY240" s="38">
        <v>3</v>
      </c>
      <c r="AZ240" s="6">
        <f>COUNTA(I240,N240,AM240)</f>
        <v>0</v>
      </c>
      <c r="BA240" s="65" t="e">
        <f>AVERAGE(I240,N240,AM240)</f>
        <v>#DIV/0!</v>
      </c>
    </row>
    <row r="241" spans="1:53">
      <c r="A241" s="2" t="s">
        <v>619</v>
      </c>
      <c r="B241" s="2" t="s">
        <v>622</v>
      </c>
      <c r="C241" s="2" t="s">
        <v>623</v>
      </c>
      <c r="D241" s="2" t="s">
        <v>767</v>
      </c>
      <c r="E241" s="52"/>
      <c r="F241" s="52"/>
      <c r="G241" s="52"/>
      <c r="H241" s="52"/>
      <c r="I241" s="52">
        <v>5</v>
      </c>
      <c r="J241" s="52"/>
      <c r="K241" s="52"/>
      <c r="L241" s="52"/>
      <c r="M241" s="52">
        <v>4.5</v>
      </c>
      <c r="N241" s="52">
        <v>7</v>
      </c>
      <c r="O241" s="52"/>
      <c r="P241" s="55"/>
      <c r="Q241" s="6">
        <v>4.5</v>
      </c>
      <c r="T241" s="6">
        <v>6</v>
      </c>
      <c r="AA241" s="6">
        <v>4.5</v>
      </c>
      <c r="AI241" s="6">
        <v>6</v>
      </c>
      <c r="AM241" s="6">
        <v>6.5</v>
      </c>
      <c r="AR241" s="38">
        <v>8</v>
      </c>
      <c r="AS241" s="8">
        <f t="shared" si="97"/>
        <v>8</v>
      </c>
      <c r="AT241" s="8">
        <f t="shared" si="96"/>
        <v>4</v>
      </c>
      <c r="AU241" s="30">
        <f t="shared" si="98"/>
        <v>5.5</v>
      </c>
      <c r="AV241" s="38">
        <v>5</v>
      </c>
      <c r="AW241" s="6">
        <f t="shared" ref="AW241:AW272" si="99">COUNTA(M241,Q241,T241,AA241,AI241)</f>
        <v>5</v>
      </c>
      <c r="AX241" s="65">
        <f t="shared" ref="AX241:AX272" si="100">AVERAGE(M241,Q241,T241,AA241,AI241)</f>
        <v>5.0999999999999996</v>
      </c>
      <c r="AY241" s="38">
        <v>3</v>
      </c>
      <c r="AZ241" s="6">
        <f t="shared" ref="AZ241:AZ272" si="101">COUNTA(I241,N241,AM241)</f>
        <v>3</v>
      </c>
      <c r="BA241" s="65">
        <f t="shared" ref="BA241:BA273" si="102">AVERAGE(I241,N241,AM241)</f>
        <v>6.166666666666667</v>
      </c>
    </row>
    <row r="242" spans="1:53">
      <c r="A242" s="2" t="s">
        <v>619</v>
      </c>
      <c r="B242" s="2" t="s">
        <v>624</v>
      </c>
      <c r="C242" s="2" t="s">
        <v>941</v>
      </c>
      <c r="D242" s="2" t="s">
        <v>771</v>
      </c>
      <c r="E242" s="52"/>
      <c r="F242" s="52"/>
      <c r="G242" s="52"/>
      <c r="H242" s="52"/>
      <c r="I242" s="52"/>
      <c r="J242" s="52"/>
      <c r="K242" s="52"/>
      <c r="L242" s="52"/>
      <c r="M242" s="52">
        <v>6</v>
      </c>
      <c r="N242" s="52">
        <v>6</v>
      </c>
      <c r="O242" s="52"/>
      <c r="P242" s="55"/>
      <c r="Q242" s="6">
        <v>6</v>
      </c>
      <c r="T242" s="6">
        <v>6.5</v>
      </c>
      <c r="AI242" s="6">
        <v>6</v>
      </c>
      <c r="AR242" s="38">
        <v>8</v>
      </c>
      <c r="AS242" s="8">
        <f t="shared" si="97"/>
        <v>5</v>
      </c>
      <c r="AT242" s="8">
        <f t="shared" si="96"/>
        <v>5</v>
      </c>
      <c r="AU242" s="30">
        <f t="shared" si="98"/>
        <v>6.1</v>
      </c>
      <c r="AV242" s="38">
        <v>5</v>
      </c>
      <c r="AW242" s="6">
        <f t="shared" si="99"/>
        <v>4</v>
      </c>
      <c r="AX242" s="65">
        <f t="shared" si="100"/>
        <v>6.125</v>
      </c>
      <c r="AY242" s="38">
        <v>3</v>
      </c>
      <c r="AZ242" s="6">
        <f t="shared" si="101"/>
        <v>1</v>
      </c>
      <c r="BA242" s="65">
        <f t="shared" si="102"/>
        <v>6</v>
      </c>
    </row>
    <row r="243" spans="1:53">
      <c r="A243" s="50" t="s">
        <v>619</v>
      </c>
      <c r="B243" s="50" t="s">
        <v>320</v>
      </c>
      <c r="C243" s="50" t="s">
        <v>313</v>
      </c>
      <c r="D243" s="50" t="s">
        <v>771</v>
      </c>
      <c r="E243" s="52"/>
      <c r="F243" s="52"/>
      <c r="G243" s="52"/>
      <c r="H243" s="52"/>
      <c r="I243" s="52"/>
      <c r="J243" s="52"/>
      <c r="K243" s="52"/>
      <c r="L243" s="52"/>
      <c r="M243" s="52">
        <v>7</v>
      </c>
      <c r="N243" s="52">
        <v>6</v>
      </c>
      <c r="O243" s="52"/>
      <c r="P243" s="55"/>
      <c r="Q243" s="6">
        <v>5.5</v>
      </c>
      <c r="AA243" s="6">
        <v>6</v>
      </c>
      <c r="AM243" s="6">
        <v>6</v>
      </c>
      <c r="AR243" s="38">
        <v>8</v>
      </c>
      <c r="AS243" s="8">
        <f t="shared" ref="AS243" si="103">COUNT(E243:AP243)</f>
        <v>5</v>
      </c>
      <c r="AT243" s="8">
        <f t="shared" ref="AT243" si="104">COUNTIF(E243:AP243,"&gt;5,5")</f>
        <v>4</v>
      </c>
      <c r="AU243" s="30">
        <f t="shared" ref="AU243" si="105">AVERAGE(E243:AP243)</f>
        <v>6.1</v>
      </c>
      <c r="AV243" s="38">
        <v>5</v>
      </c>
      <c r="AW243" s="6">
        <f t="shared" si="99"/>
        <v>3</v>
      </c>
      <c r="AX243" s="65">
        <f t="shared" si="100"/>
        <v>6.166666666666667</v>
      </c>
      <c r="AY243" s="38">
        <v>3</v>
      </c>
      <c r="AZ243" s="6">
        <f t="shared" si="101"/>
        <v>2</v>
      </c>
      <c r="BA243" s="65">
        <f t="shared" si="102"/>
        <v>6</v>
      </c>
    </row>
    <row r="244" spans="1:53">
      <c r="A244" s="2" t="s">
        <v>619</v>
      </c>
      <c r="B244" s="2" t="s">
        <v>625</v>
      </c>
      <c r="C244" s="2" t="s">
        <v>626</v>
      </c>
      <c r="D244" s="2" t="s">
        <v>771</v>
      </c>
      <c r="E244" s="52"/>
      <c r="F244" s="52"/>
      <c r="G244" s="52"/>
      <c r="H244" s="52"/>
      <c r="I244" s="52">
        <v>5</v>
      </c>
      <c r="J244" s="52"/>
      <c r="K244" s="52"/>
      <c r="L244" s="52"/>
      <c r="M244" s="52">
        <v>6.5</v>
      </c>
      <c r="N244" s="52">
        <v>6.5</v>
      </c>
      <c r="O244" s="52"/>
      <c r="P244" s="55"/>
      <c r="Q244" s="6">
        <v>6.5</v>
      </c>
      <c r="T244" s="6">
        <v>6.5</v>
      </c>
      <c r="AA244" s="6">
        <v>6</v>
      </c>
      <c r="AI244" s="6">
        <v>6</v>
      </c>
      <c r="AM244" s="6">
        <v>6</v>
      </c>
      <c r="AR244" s="38">
        <v>8</v>
      </c>
      <c r="AS244" s="8">
        <f t="shared" si="97"/>
        <v>8</v>
      </c>
      <c r="AT244" s="8">
        <f t="shared" si="96"/>
        <v>7</v>
      </c>
      <c r="AU244" s="30">
        <f t="shared" si="98"/>
        <v>6.125</v>
      </c>
      <c r="AV244" s="38">
        <v>5</v>
      </c>
      <c r="AW244" s="6">
        <f t="shared" si="99"/>
        <v>5</v>
      </c>
      <c r="AX244" s="65">
        <f t="shared" si="100"/>
        <v>6.3</v>
      </c>
      <c r="AY244" s="38">
        <v>3</v>
      </c>
      <c r="AZ244" s="6">
        <f t="shared" si="101"/>
        <v>3</v>
      </c>
      <c r="BA244" s="65">
        <f t="shared" si="102"/>
        <v>5.833333333333333</v>
      </c>
    </row>
    <row r="245" spans="1:53">
      <c r="A245" s="2" t="s">
        <v>619</v>
      </c>
      <c r="B245" s="2" t="s">
        <v>627</v>
      </c>
      <c r="C245" s="2" t="s">
        <v>551</v>
      </c>
      <c r="D245" s="2" t="s">
        <v>771</v>
      </c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5"/>
      <c r="AI245" s="6">
        <v>5.5</v>
      </c>
      <c r="AR245" s="38">
        <v>8</v>
      </c>
      <c r="AS245" s="8">
        <f t="shared" si="97"/>
        <v>1</v>
      </c>
      <c r="AT245" s="8">
        <f t="shared" si="96"/>
        <v>0</v>
      </c>
      <c r="AU245" s="30">
        <f t="shared" si="98"/>
        <v>5.5</v>
      </c>
      <c r="AV245" s="38">
        <v>5</v>
      </c>
      <c r="AW245" s="6">
        <f t="shared" si="99"/>
        <v>1</v>
      </c>
      <c r="AX245" s="65">
        <f t="shared" si="100"/>
        <v>5.5</v>
      </c>
      <c r="AY245" s="38">
        <v>3</v>
      </c>
      <c r="AZ245" s="6">
        <f t="shared" si="101"/>
        <v>0</v>
      </c>
      <c r="BA245" s="65" t="e">
        <f t="shared" si="102"/>
        <v>#DIV/0!</v>
      </c>
    </row>
    <row r="246" spans="1:53">
      <c r="A246" s="2" t="s">
        <v>619</v>
      </c>
      <c r="B246" s="2" t="s">
        <v>351</v>
      </c>
      <c r="C246" s="2" t="s">
        <v>770</v>
      </c>
      <c r="D246" s="2" t="s">
        <v>771</v>
      </c>
      <c r="E246" s="52"/>
      <c r="F246" s="52"/>
      <c r="G246" s="52"/>
      <c r="H246" s="52"/>
      <c r="I246" s="52">
        <v>5</v>
      </c>
      <c r="J246" s="52"/>
      <c r="K246" s="52"/>
      <c r="L246" s="52"/>
      <c r="M246" s="52">
        <v>6.5</v>
      </c>
      <c r="N246" s="52">
        <v>6</v>
      </c>
      <c r="O246" s="52"/>
      <c r="P246" s="55"/>
      <c r="Q246" s="6">
        <v>6</v>
      </c>
      <c r="T246" s="6">
        <v>6.5</v>
      </c>
      <c r="AR246" s="38">
        <v>8</v>
      </c>
      <c r="AS246" s="8">
        <f t="shared" si="97"/>
        <v>5</v>
      </c>
      <c r="AT246" s="8">
        <f t="shared" si="96"/>
        <v>4</v>
      </c>
      <c r="AU246" s="30">
        <f t="shared" si="98"/>
        <v>6</v>
      </c>
      <c r="AV246" s="38">
        <v>5</v>
      </c>
      <c r="AW246" s="6">
        <f t="shared" si="99"/>
        <v>3</v>
      </c>
      <c r="AX246" s="65">
        <f t="shared" si="100"/>
        <v>6.333333333333333</v>
      </c>
      <c r="AY246" s="38">
        <v>3</v>
      </c>
      <c r="AZ246" s="6">
        <f t="shared" si="101"/>
        <v>2</v>
      </c>
      <c r="BA246" s="65">
        <f t="shared" si="102"/>
        <v>5.5</v>
      </c>
    </row>
    <row r="247" spans="1:53">
      <c r="A247" s="2" t="s">
        <v>619</v>
      </c>
      <c r="B247" s="2" t="s">
        <v>352</v>
      </c>
      <c r="C247" s="2" t="s">
        <v>931</v>
      </c>
      <c r="D247" s="2" t="s">
        <v>771</v>
      </c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5"/>
      <c r="AR247" s="38">
        <v>8</v>
      </c>
      <c r="AS247" s="8">
        <f t="shared" si="97"/>
        <v>0</v>
      </c>
      <c r="AT247" s="8">
        <f t="shared" si="96"/>
        <v>0</v>
      </c>
      <c r="AU247" s="30" t="e">
        <f t="shared" si="98"/>
        <v>#DIV/0!</v>
      </c>
      <c r="AV247" s="38">
        <v>5</v>
      </c>
      <c r="AW247" s="6">
        <f t="shared" si="99"/>
        <v>0</v>
      </c>
      <c r="AX247" s="65" t="e">
        <f t="shared" si="100"/>
        <v>#DIV/0!</v>
      </c>
      <c r="AY247" s="38">
        <v>3</v>
      </c>
      <c r="AZ247" s="6">
        <f t="shared" si="101"/>
        <v>0</v>
      </c>
      <c r="BA247" s="65" t="e">
        <f t="shared" si="102"/>
        <v>#DIV/0!</v>
      </c>
    </row>
    <row r="248" spans="1:53">
      <c r="A248" s="2" t="s">
        <v>619</v>
      </c>
      <c r="B248" s="2" t="s">
        <v>353</v>
      </c>
      <c r="C248" s="2" t="s">
        <v>354</v>
      </c>
      <c r="D248" s="2" t="s">
        <v>771</v>
      </c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5"/>
      <c r="AR248" s="38">
        <v>8</v>
      </c>
      <c r="AS248" s="8">
        <f t="shared" si="97"/>
        <v>0</v>
      </c>
      <c r="AT248" s="8">
        <f t="shared" si="96"/>
        <v>0</v>
      </c>
      <c r="AU248" s="30" t="e">
        <f t="shared" si="98"/>
        <v>#DIV/0!</v>
      </c>
      <c r="AV248" s="38">
        <v>5</v>
      </c>
      <c r="AW248" s="6">
        <f t="shared" si="99"/>
        <v>0</v>
      </c>
      <c r="AX248" s="65" t="e">
        <f t="shared" si="100"/>
        <v>#DIV/0!</v>
      </c>
      <c r="AY248" s="38">
        <v>3</v>
      </c>
      <c r="AZ248" s="6">
        <f t="shared" si="101"/>
        <v>0</v>
      </c>
      <c r="BA248" s="65" t="e">
        <f t="shared" si="102"/>
        <v>#DIV/0!</v>
      </c>
    </row>
    <row r="249" spans="1:53">
      <c r="A249" s="2" t="s">
        <v>619</v>
      </c>
      <c r="B249" s="2" t="s">
        <v>355</v>
      </c>
      <c r="C249" s="2" t="s">
        <v>864</v>
      </c>
      <c r="D249" s="2" t="s">
        <v>771</v>
      </c>
      <c r="E249" s="52"/>
      <c r="F249" s="52"/>
      <c r="G249" s="52"/>
      <c r="H249" s="52"/>
      <c r="I249" s="52">
        <v>5</v>
      </c>
      <c r="J249" s="52"/>
      <c r="K249" s="52"/>
      <c r="L249" s="52"/>
      <c r="M249" s="52"/>
      <c r="N249" s="52"/>
      <c r="O249" s="52"/>
      <c r="P249" s="55"/>
      <c r="AA249" s="6">
        <v>6</v>
      </c>
      <c r="AI249" s="6">
        <v>6</v>
      </c>
      <c r="AM249" s="6">
        <v>6</v>
      </c>
      <c r="AR249" s="38">
        <v>8</v>
      </c>
      <c r="AS249" s="8">
        <f t="shared" si="97"/>
        <v>4</v>
      </c>
      <c r="AT249" s="8">
        <f t="shared" si="96"/>
        <v>3</v>
      </c>
      <c r="AU249" s="30">
        <f t="shared" si="98"/>
        <v>5.75</v>
      </c>
      <c r="AV249" s="38">
        <v>5</v>
      </c>
      <c r="AW249" s="6">
        <f t="shared" si="99"/>
        <v>2</v>
      </c>
      <c r="AX249" s="65">
        <f t="shared" si="100"/>
        <v>6</v>
      </c>
      <c r="AY249" s="38">
        <v>3</v>
      </c>
      <c r="AZ249" s="6">
        <f t="shared" si="101"/>
        <v>2</v>
      </c>
      <c r="BA249" s="65">
        <f t="shared" si="102"/>
        <v>5.5</v>
      </c>
    </row>
    <row r="250" spans="1:53">
      <c r="A250" s="2" t="s">
        <v>619</v>
      </c>
      <c r="B250" s="2" t="s">
        <v>356</v>
      </c>
      <c r="C250" s="2" t="s">
        <v>357</v>
      </c>
      <c r="D250" s="2" t="s">
        <v>771</v>
      </c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5"/>
      <c r="AR250" s="38">
        <v>8</v>
      </c>
      <c r="AS250" s="8">
        <f t="shared" si="97"/>
        <v>0</v>
      </c>
      <c r="AT250" s="8">
        <f t="shared" si="96"/>
        <v>0</v>
      </c>
      <c r="AU250" s="30" t="e">
        <f t="shared" si="98"/>
        <v>#DIV/0!</v>
      </c>
      <c r="AV250" s="38">
        <v>5</v>
      </c>
      <c r="AW250" s="6">
        <f t="shared" si="99"/>
        <v>0</v>
      </c>
      <c r="AX250" s="65" t="e">
        <f t="shared" si="100"/>
        <v>#DIV/0!</v>
      </c>
      <c r="AY250" s="38">
        <v>3</v>
      </c>
      <c r="AZ250" s="6">
        <f t="shared" si="101"/>
        <v>0</v>
      </c>
      <c r="BA250" s="65" t="e">
        <f t="shared" si="102"/>
        <v>#DIV/0!</v>
      </c>
    </row>
    <row r="251" spans="1:53">
      <c r="A251" s="2" t="s">
        <v>619</v>
      </c>
      <c r="B251" s="2" t="s">
        <v>358</v>
      </c>
      <c r="C251" s="2"/>
      <c r="D251" s="2" t="s">
        <v>771</v>
      </c>
      <c r="E251" s="52"/>
      <c r="F251" s="52"/>
      <c r="G251" s="52"/>
      <c r="H251" s="52"/>
      <c r="I251" s="52">
        <v>5</v>
      </c>
      <c r="J251" s="52"/>
      <c r="K251" s="52"/>
      <c r="L251" s="52"/>
      <c r="M251" s="52">
        <v>6</v>
      </c>
      <c r="N251" s="52"/>
      <c r="O251" s="52"/>
      <c r="P251" s="55"/>
      <c r="AA251" s="6">
        <v>6</v>
      </c>
      <c r="AI251" s="6" t="s">
        <v>56</v>
      </c>
      <c r="AR251" s="38">
        <v>8</v>
      </c>
      <c r="AS251" s="8">
        <f t="shared" si="97"/>
        <v>3</v>
      </c>
      <c r="AT251" s="8">
        <f t="shared" si="96"/>
        <v>2</v>
      </c>
      <c r="AU251" s="30">
        <f t="shared" si="98"/>
        <v>5.666666666666667</v>
      </c>
      <c r="AV251" s="38">
        <v>5</v>
      </c>
      <c r="AW251" s="6">
        <f t="shared" si="99"/>
        <v>3</v>
      </c>
      <c r="AX251" s="65">
        <f t="shared" si="100"/>
        <v>6</v>
      </c>
      <c r="AY251" s="38">
        <v>3</v>
      </c>
      <c r="AZ251" s="6">
        <f t="shared" si="101"/>
        <v>1</v>
      </c>
      <c r="BA251" s="65">
        <f t="shared" si="102"/>
        <v>5</v>
      </c>
    </row>
    <row r="252" spans="1:53" ht="26">
      <c r="A252" s="2" t="s">
        <v>619</v>
      </c>
      <c r="B252" s="2" t="s">
        <v>359</v>
      </c>
      <c r="C252" s="2" t="s">
        <v>360</v>
      </c>
      <c r="D252" s="2" t="s">
        <v>771</v>
      </c>
      <c r="E252" s="52"/>
      <c r="F252" s="52"/>
      <c r="G252" s="52"/>
      <c r="H252" s="52"/>
      <c r="I252" s="52">
        <v>5</v>
      </c>
      <c r="J252" s="52"/>
      <c r="K252" s="52"/>
      <c r="L252" s="52"/>
      <c r="M252" s="52">
        <v>6.5</v>
      </c>
      <c r="N252" s="52">
        <v>6</v>
      </c>
      <c r="O252" s="52"/>
      <c r="P252" s="55"/>
      <c r="Q252" s="6">
        <v>5.5</v>
      </c>
      <c r="T252" s="6">
        <v>6</v>
      </c>
      <c r="AA252" s="6">
        <v>5.5</v>
      </c>
      <c r="AI252" s="6">
        <v>5.5</v>
      </c>
      <c r="AM252" s="6">
        <v>6.5</v>
      </c>
      <c r="AR252" s="38">
        <v>8</v>
      </c>
      <c r="AS252" s="8">
        <f t="shared" si="97"/>
        <v>8</v>
      </c>
      <c r="AT252" s="8">
        <f t="shared" si="96"/>
        <v>4</v>
      </c>
      <c r="AU252" s="30">
        <f t="shared" si="98"/>
        <v>5.8125</v>
      </c>
      <c r="AV252" s="38">
        <v>5</v>
      </c>
      <c r="AW252" s="6">
        <f t="shared" si="99"/>
        <v>5</v>
      </c>
      <c r="AX252" s="65">
        <f t="shared" si="100"/>
        <v>5.8</v>
      </c>
      <c r="AY252" s="38">
        <v>3</v>
      </c>
      <c r="AZ252" s="6">
        <f t="shared" si="101"/>
        <v>3</v>
      </c>
      <c r="BA252" s="65">
        <f t="shared" si="102"/>
        <v>5.833333333333333</v>
      </c>
    </row>
    <row r="253" spans="1:53">
      <c r="A253" s="2" t="s">
        <v>619</v>
      </c>
      <c r="B253" s="2" t="s">
        <v>361</v>
      </c>
      <c r="C253" s="2" t="s">
        <v>362</v>
      </c>
      <c r="D253" s="2" t="s">
        <v>554</v>
      </c>
      <c r="E253" s="52"/>
      <c r="F253" s="52"/>
      <c r="G253" s="52"/>
      <c r="H253" s="52"/>
      <c r="I253" s="52">
        <v>5</v>
      </c>
      <c r="J253" s="52"/>
      <c r="K253" s="52"/>
      <c r="L253" s="52"/>
      <c r="M253" s="52"/>
      <c r="N253" s="52"/>
      <c r="O253" s="52"/>
      <c r="P253" s="55"/>
      <c r="Q253" s="6">
        <v>6.5</v>
      </c>
      <c r="T253" s="6">
        <v>5.5</v>
      </c>
      <c r="AR253" s="38">
        <v>8</v>
      </c>
      <c r="AS253" s="8">
        <f t="shared" si="97"/>
        <v>3</v>
      </c>
      <c r="AT253" s="8">
        <f t="shared" si="96"/>
        <v>1</v>
      </c>
      <c r="AU253" s="30">
        <f t="shared" si="98"/>
        <v>5.666666666666667</v>
      </c>
      <c r="AV253" s="38">
        <v>5</v>
      </c>
      <c r="AW253" s="6">
        <f t="shared" si="99"/>
        <v>2</v>
      </c>
      <c r="AX253" s="65">
        <f t="shared" si="100"/>
        <v>6</v>
      </c>
      <c r="AY253" s="38">
        <v>3</v>
      </c>
      <c r="AZ253" s="6">
        <f t="shared" si="101"/>
        <v>1</v>
      </c>
      <c r="BA253" s="65">
        <f t="shared" si="102"/>
        <v>5</v>
      </c>
    </row>
    <row r="254" spans="1:53">
      <c r="A254" s="2" t="s">
        <v>619</v>
      </c>
      <c r="B254" s="2" t="s">
        <v>363</v>
      </c>
      <c r="C254" s="2" t="s">
        <v>364</v>
      </c>
      <c r="D254" s="2" t="s">
        <v>554</v>
      </c>
      <c r="E254" s="52"/>
      <c r="F254" s="52"/>
      <c r="G254" s="52"/>
      <c r="H254" s="52"/>
      <c r="I254" s="52">
        <v>5</v>
      </c>
      <c r="J254" s="52"/>
      <c r="K254" s="52"/>
      <c r="L254" s="52"/>
      <c r="M254" s="52">
        <v>5.5</v>
      </c>
      <c r="N254" s="52">
        <v>6</v>
      </c>
      <c r="O254" s="52"/>
      <c r="P254" s="55"/>
      <c r="Q254" s="6">
        <v>5.5</v>
      </c>
      <c r="T254" s="6">
        <v>6.5</v>
      </c>
      <c r="AA254" s="6">
        <v>5</v>
      </c>
      <c r="AI254" s="6">
        <v>5.5</v>
      </c>
      <c r="AM254" s="6">
        <v>6</v>
      </c>
      <c r="AR254" s="38">
        <v>8</v>
      </c>
      <c r="AS254" s="8">
        <f t="shared" si="97"/>
        <v>8</v>
      </c>
      <c r="AT254" s="8">
        <f t="shared" si="96"/>
        <v>3</v>
      </c>
      <c r="AU254" s="30">
        <f t="shared" si="98"/>
        <v>5.625</v>
      </c>
      <c r="AV254" s="38">
        <v>5</v>
      </c>
      <c r="AW254" s="6">
        <f t="shared" si="99"/>
        <v>5</v>
      </c>
      <c r="AX254" s="65">
        <f t="shared" si="100"/>
        <v>5.6</v>
      </c>
      <c r="AY254" s="38">
        <v>3</v>
      </c>
      <c r="AZ254" s="6">
        <f t="shared" si="101"/>
        <v>3</v>
      </c>
      <c r="BA254" s="65">
        <f t="shared" si="102"/>
        <v>5.666666666666667</v>
      </c>
    </row>
    <row r="255" spans="1:53">
      <c r="A255" s="2" t="s">
        <v>619</v>
      </c>
      <c r="B255" s="2" t="s">
        <v>365</v>
      </c>
      <c r="C255" s="2" t="s">
        <v>639</v>
      </c>
      <c r="D255" s="2" t="s">
        <v>554</v>
      </c>
      <c r="E255" s="52"/>
      <c r="F255" s="52"/>
      <c r="G255" s="52"/>
      <c r="H255" s="52"/>
      <c r="I255" s="52">
        <v>5</v>
      </c>
      <c r="J255" s="52"/>
      <c r="K255" s="52"/>
      <c r="L255" s="52"/>
      <c r="M255" s="52">
        <v>6</v>
      </c>
      <c r="N255" s="52"/>
      <c r="O255" s="52"/>
      <c r="P255" s="55"/>
      <c r="Q255" s="6">
        <v>6</v>
      </c>
      <c r="T255" s="6">
        <v>6.5</v>
      </c>
      <c r="AI255" s="6">
        <v>5.5</v>
      </c>
      <c r="AR255" s="38">
        <v>8</v>
      </c>
      <c r="AS255" s="8">
        <f t="shared" si="97"/>
        <v>5</v>
      </c>
      <c r="AT255" s="8">
        <f t="shared" si="96"/>
        <v>3</v>
      </c>
      <c r="AU255" s="30">
        <f t="shared" si="98"/>
        <v>5.8</v>
      </c>
      <c r="AV255" s="38">
        <v>5</v>
      </c>
      <c r="AW255" s="6">
        <f t="shared" si="99"/>
        <v>4</v>
      </c>
      <c r="AX255" s="65">
        <f t="shared" si="100"/>
        <v>6</v>
      </c>
      <c r="AY255" s="38">
        <v>3</v>
      </c>
      <c r="AZ255" s="6">
        <f t="shared" si="101"/>
        <v>1</v>
      </c>
      <c r="BA255" s="65">
        <f t="shared" si="102"/>
        <v>5</v>
      </c>
    </row>
    <row r="256" spans="1:53">
      <c r="A256" s="50" t="s">
        <v>619</v>
      </c>
      <c r="B256" s="50" t="s">
        <v>52</v>
      </c>
      <c r="C256" s="50" t="s">
        <v>53</v>
      </c>
      <c r="D256" s="50" t="s">
        <v>554</v>
      </c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5"/>
      <c r="AA256" s="6">
        <v>5.5</v>
      </c>
      <c r="AI256" s="6">
        <v>5</v>
      </c>
      <c r="AM256" s="6">
        <v>5.5</v>
      </c>
      <c r="AR256" s="38">
        <v>8</v>
      </c>
      <c r="AS256" s="8">
        <f t="shared" ref="AS256" si="106">COUNT(E256:AP256)</f>
        <v>3</v>
      </c>
      <c r="AT256" s="8">
        <f t="shared" ref="AT256" si="107">COUNTIF(E256:AP256,"&gt;5,5")</f>
        <v>0</v>
      </c>
      <c r="AU256" s="30">
        <f t="shared" ref="AU256" si="108">AVERAGE(E256:AP256)</f>
        <v>5.333333333333333</v>
      </c>
      <c r="AV256" s="38">
        <v>5</v>
      </c>
      <c r="AW256" s="6">
        <f t="shared" si="99"/>
        <v>2</v>
      </c>
      <c r="AX256" s="65">
        <f t="shared" si="100"/>
        <v>5.25</v>
      </c>
      <c r="AY256" s="38">
        <v>3</v>
      </c>
      <c r="AZ256" s="6">
        <f t="shared" si="101"/>
        <v>1</v>
      </c>
      <c r="BA256" s="65">
        <f t="shared" si="102"/>
        <v>5.5</v>
      </c>
    </row>
    <row r="257" spans="1:60">
      <c r="A257" s="2" t="s">
        <v>619</v>
      </c>
      <c r="B257" s="2" t="s">
        <v>774</v>
      </c>
      <c r="C257" s="2" t="s">
        <v>775</v>
      </c>
      <c r="D257" s="2" t="s">
        <v>554</v>
      </c>
      <c r="E257" s="52"/>
      <c r="F257" s="52"/>
      <c r="G257" s="52"/>
      <c r="H257" s="52"/>
      <c r="I257" s="52">
        <v>5</v>
      </c>
      <c r="J257" s="52"/>
      <c r="K257" s="52"/>
      <c r="L257" s="52"/>
      <c r="M257" s="52">
        <v>6</v>
      </c>
      <c r="N257" s="52">
        <v>5.5</v>
      </c>
      <c r="O257" s="52"/>
      <c r="P257" s="55"/>
      <c r="Q257" s="6">
        <v>6</v>
      </c>
      <c r="T257" s="6">
        <v>6</v>
      </c>
      <c r="AI257" s="6">
        <v>6</v>
      </c>
      <c r="AR257" s="38">
        <v>8</v>
      </c>
      <c r="AS257" s="8">
        <f t="shared" si="97"/>
        <v>6</v>
      </c>
      <c r="AT257" s="8">
        <f t="shared" si="96"/>
        <v>4</v>
      </c>
      <c r="AU257" s="30">
        <f t="shared" si="98"/>
        <v>5.75</v>
      </c>
      <c r="AV257" s="38">
        <v>5</v>
      </c>
      <c r="AW257" s="6">
        <f t="shared" si="99"/>
        <v>4</v>
      </c>
      <c r="AX257" s="65">
        <f t="shared" si="100"/>
        <v>6</v>
      </c>
      <c r="AY257" s="38">
        <v>3</v>
      </c>
      <c r="AZ257" s="6">
        <f t="shared" si="101"/>
        <v>2</v>
      </c>
      <c r="BA257" s="65">
        <f t="shared" si="102"/>
        <v>5.25</v>
      </c>
    </row>
    <row r="258" spans="1:60">
      <c r="A258" s="2" t="s">
        <v>619</v>
      </c>
      <c r="B258" s="2" t="s">
        <v>366</v>
      </c>
      <c r="C258" s="2" t="s">
        <v>367</v>
      </c>
      <c r="D258" s="2" t="s">
        <v>554</v>
      </c>
      <c r="E258" s="52"/>
      <c r="F258" s="52"/>
      <c r="G258" s="52"/>
      <c r="H258" s="52"/>
      <c r="I258" s="52">
        <v>5</v>
      </c>
      <c r="J258" s="52"/>
      <c r="K258" s="52"/>
      <c r="L258" s="52"/>
      <c r="M258" s="52"/>
      <c r="N258" s="52"/>
      <c r="O258" s="52"/>
      <c r="P258" s="55"/>
      <c r="AR258" s="38">
        <v>8</v>
      </c>
      <c r="AS258" s="8">
        <f t="shared" si="97"/>
        <v>1</v>
      </c>
      <c r="AT258" s="8">
        <f t="shared" si="96"/>
        <v>0</v>
      </c>
      <c r="AU258" s="30">
        <f t="shared" si="98"/>
        <v>5</v>
      </c>
      <c r="AV258" s="38">
        <v>5</v>
      </c>
      <c r="AW258" s="6">
        <f t="shared" si="99"/>
        <v>0</v>
      </c>
      <c r="AX258" s="65" t="e">
        <f t="shared" si="100"/>
        <v>#DIV/0!</v>
      </c>
      <c r="AY258" s="38">
        <v>3</v>
      </c>
      <c r="AZ258" s="6">
        <f t="shared" si="101"/>
        <v>1</v>
      </c>
      <c r="BA258" s="65">
        <f t="shared" si="102"/>
        <v>5</v>
      </c>
    </row>
    <row r="259" spans="1:60">
      <c r="A259" s="2" t="s">
        <v>619</v>
      </c>
      <c r="B259" s="2" t="s">
        <v>368</v>
      </c>
      <c r="C259" s="2" t="s">
        <v>579</v>
      </c>
      <c r="D259" s="2" t="s">
        <v>554</v>
      </c>
      <c r="E259" s="52"/>
      <c r="F259" s="52"/>
      <c r="G259" s="52"/>
      <c r="H259" s="52"/>
      <c r="I259" s="52">
        <v>5</v>
      </c>
      <c r="J259" s="52"/>
      <c r="K259" s="52"/>
      <c r="L259" s="52"/>
      <c r="M259" s="52">
        <v>6</v>
      </c>
      <c r="N259" s="52">
        <v>5.5</v>
      </c>
      <c r="O259" s="52"/>
      <c r="P259" s="55"/>
      <c r="AR259" s="38">
        <v>8</v>
      </c>
      <c r="AS259" s="8">
        <f t="shared" si="97"/>
        <v>3</v>
      </c>
      <c r="AT259" s="8">
        <f t="shared" si="96"/>
        <v>1</v>
      </c>
      <c r="AU259" s="30">
        <f t="shared" si="98"/>
        <v>5.5</v>
      </c>
      <c r="AV259" s="38">
        <v>5</v>
      </c>
      <c r="AW259" s="6">
        <f t="shared" si="99"/>
        <v>1</v>
      </c>
      <c r="AX259" s="65">
        <f t="shared" si="100"/>
        <v>6</v>
      </c>
      <c r="AY259" s="38">
        <v>3</v>
      </c>
      <c r="AZ259" s="6">
        <f t="shared" si="101"/>
        <v>2</v>
      </c>
      <c r="BA259" s="65">
        <f t="shared" si="102"/>
        <v>5.25</v>
      </c>
    </row>
    <row r="260" spans="1:60">
      <c r="A260" s="2" t="s">
        <v>619</v>
      </c>
      <c r="B260" s="2" t="s">
        <v>369</v>
      </c>
      <c r="C260" s="2" t="s">
        <v>648</v>
      </c>
      <c r="D260" s="2" t="s">
        <v>554</v>
      </c>
      <c r="E260" s="52"/>
      <c r="F260" s="52"/>
      <c r="G260" s="52"/>
      <c r="H260" s="52"/>
      <c r="I260" s="52">
        <v>5</v>
      </c>
      <c r="J260" s="52"/>
      <c r="K260" s="52"/>
      <c r="L260" s="52"/>
      <c r="M260" s="52"/>
      <c r="N260" s="52">
        <v>6</v>
      </c>
      <c r="O260" s="52"/>
      <c r="P260" s="55"/>
      <c r="Q260" s="6">
        <v>5.5</v>
      </c>
      <c r="T260" s="6">
        <v>5</v>
      </c>
      <c r="AA260" s="6">
        <v>6</v>
      </c>
      <c r="AR260" s="38">
        <v>8</v>
      </c>
      <c r="AS260" s="8">
        <f t="shared" si="97"/>
        <v>5</v>
      </c>
      <c r="AT260" s="8">
        <f t="shared" si="96"/>
        <v>2</v>
      </c>
      <c r="AU260" s="30">
        <f t="shared" si="98"/>
        <v>5.5</v>
      </c>
      <c r="AV260" s="38">
        <v>5</v>
      </c>
      <c r="AW260" s="6">
        <f t="shared" si="99"/>
        <v>3</v>
      </c>
      <c r="AX260" s="65">
        <f t="shared" si="100"/>
        <v>5.5</v>
      </c>
      <c r="AY260" s="38">
        <v>3</v>
      </c>
      <c r="AZ260" s="6">
        <f t="shared" si="101"/>
        <v>2</v>
      </c>
      <c r="BA260" s="65">
        <f t="shared" si="102"/>
        <v>5.5</v>
      </c>
    </row>
    <row r="261" spans="1:60">
      <c r="A261" s="2" t="s">
        <v>619</v>
      </c>
      <c r="B261" s="2" t="s">
        <v>649</v>
      </c>
      <c r="C261" s="2" t="s">
        <v>650</v>
      </c>
      <c r="D261" s="2" t="s">
        <v>554</v>
      </c>
      <c r="E261" s="52"/>
      <c r="F261" s="52"/>
      <c r="G261" s="52"/>
      <c r="H261" s="52"/>
      <c r="I261" s="52">
        <v>5</v>
      </c>
      <c r="J261" s="52"/>
      <c r="K261" s="52"/>
      <c r="L261" s="52"/>
      <c r="M261" s="52"/>
      <c r="N261" s="52"/>
      <c r="O261" s="52"/>
      <c r="P261" s="55"/>
      <c r="T261" s="6">
        <v>5</v>
      </c>
      <c r="AA261" s="6">
        <v>5.5</v>
      </c>
      <c r="AR261" s="38">
        <v>8</v>
      </c>
      <c r="AS261" s="8">
        <f t="shared" si="97"/>
        <v>3</v>
      </c>
      <c r="AT261" s="8">
        <f t="shared" si="96"/>
        <v>0</v>
      </c>
      <c r="AU261" s="30">
        <f t="shared" si="98"/>
        <v>5.166666666666667</v>
      </c>
      <c r="AV261" s="38">
        <v>5</v>
      </c>
      <c r="AW261" s="6">
        <f t="shared" si="99"/>
        <v>2</v>
      </c>
      <c r="AX261" s="65">
        <f t="shared" si="100"/>
        <v>5.25</v>
      </c>
      <c r="AY261" s="38">
        <v>3</v>
      </c>
      <c r="AZ261" s="6">
        <f t="shared" si="101"/>
        <v>1</v>
      </c>
      <c r="BA261" s="65">
        <f t="shared" si="102"/>
        <v>5</v>
      </c>
    </row>
    <row r="262" spans="1:60">
      <c r="A262" s="2" t="s">
        <v>619</v>
      </c>
      <c r="B262" s="2" t="s">
        <v>651</v>
      </c>
      <c r="C262" s="2" t="s">
        <v>652</v>
      </c>
      <c r="D262" s="2" t="s">
        <v>554</v>
      </c>
      <c r="E262" s="52"/>
      <c r="F262" s="52"/>
      <c r="G262" s="52"/>
      <c r="H262" s="52"/>
      <c r="I262" s="52">
        <v>5</v>
      </c>
      <c r="J262" s="52"/>
      <c r="K262" s="52"/>
      <c r="L262" s="52"/>
      <c r="M262" s="52"/>
      <c r="N262" s="52"/>
      <c r="O262" s="52"/>
      <c r="P262" s="55"/>
      <c r="AI262" s="6">
        <v>6</v>
      </c>
      <c r="AR262" s="38">
        <v>8</v>
      </c>
      <c r="AS262" s="8">
        <f t="shared" si="97"/>
        <v>2</v>
      </c>
      <c r="AT262" s="8">
        <f t="shared" si="96"/>
        <v>1</v>
      </c>
      <c r="AU262" s="30">
        <f t="shared" si="98"/>
        <v>5.5</v>
      </c>
      <c r="AV262" s="38">
        <v>5</v>
      </c>
      <c r="AW262" s="6">
        <f t="shared" si="99"/>
        <v>1</v>
      </c>
      <c r="AX262" s="65">
        <f t="shared" si="100"/>
        <v>6</v>
      </c>
      <c r="AY262" s="38">
        <v>3</v>
      </c>
      <c r="AZ262" s="6">
        <f t="shared" si="101"/>
        <v>1</v>
      </c>
      <c r="BA262" s="65">
        <f t="shared" si="102"/>
        <v>5</v>
      </c>
    </row>
    <row r="263" spans="1:60">
      <c r="A263" s="2" t="s">
        <v>619</v>
      </c>
      <c r="B263" s="2" t="s">
        <v>653</v>
      </c>
      <c r="C263" s="2" t="s">
        <v>886</v>
      </c>
      <c r="D263" s="2" t="s">
        <v>554</v>
      </c>
      <c r="E263" s="52"/>
      <c r="F263" s="52"/>
      <c r="G263" s="52"/>
      <c r="H263" s="52"/>
      <c r="I263" s="52">
        <v>5</v>
      </c>
      <c r="J263" s="52"/>
      <c r="K263" s="52"/>
      <c r="L263" s="52"/>
      <c r="M263" s="52"/>
      <c r="N263" s="52"/>
      <c r="O263" s="52"/>
      <c r="P263" s="55"/>
      <c r="AR263" s="38">
        <v>8</v>
      </c>
      <c r="AS263" s="8">
        <f t="shared" si="97"/>
        <v>1</v>
      </c>
      <c r="AT263" s="8">
        <f t="shared" si="96"/>
        <v>0</v>
      </c>
      <c r="AU263" s="30">
        <f t="shared" si="98"/>
        <v>5</v>
      </c>
      <c r="AV263" s="38">
        <v>5</v>
      </c>
      <c r="AW263" s="6">
        <f t="shared" si="99"/>
        <v>0</v>
      </c>
      <c r="AX263" s="65" t="e">
        <f t="shared" si="100"/>
        <v>#DIV/0!</v>
      </c>
      <c r="AY263" s="38">
        <v>3</v>
      </c>
      <c r="AZ263" s="6">
        <f t="shared" si="101"/>
        <v>1</v>
      </c>
      <c r="BA263" s="65">
        <f t="shared" si="102"/>
        <v>5</v>
      </c>
    </row>
    <row r="264" spans="1:60">
      <c r="A264" s="2" t="s">
        <v>619</v>
      </c>
      <c r="B264" s="2" t="s">
        <v>654</v>
      </c>
      <c r="C264" s="2" t="s">
        <v>903</v>
      </c>
      <c r="D264" s="2" t="s">
        <v>554</v>
      </c>
      <c r="E264" s="52"/>
      <c r="F264" s="52"/>
      <c r="G264" s="52"/>
      <c r="H264" s="52"/>
      <c r="I264" s="52">
        <v>5</v>
      </c>
      <c r="J264" s="52"/>
      <c r="K264" s="52"/>
      <c r="L264" s="52"/>
      <c r="M264" s="52"/>
      <c r="N264" s="52"/>
      <c r="O264" s="52"/>
      <c r="P264" s="55"/>
      <c r="AR264" s="38">
        <v>8</v>
      </c>
      <c r="AS264" s="8">
        <f t="shared" si="97"/>
        <v>1</v>
      </c>
      <c r="AT264" s="8">
        <f t="shared" si="96"/>
        <v>0</v>
      </c>
      <c r="AU264" s="30">
        <f t="shared" si="98"/>
        <v>5</v>
      </c>
      <c r="AV264" s="38">
        <v>5</v>
      </c>
      <c r="AW264" s="6">
        <f t="shared" si="99"/>
        <v>0</v>
      </c>
      <c r="AX264" s="65" t="e">
        <f t="shared" si="100"/>
        <v>#DIV/0!</v>
      </c>
      <c r="AY264" s="38">
        <v>3</v>
      </c>
      <c r="AZ264" s="6">
        <f t="shared" si="101"/>
        <v>1</v>
      </c>
      <c r="BA264" s="65">
        <f t="shared" si="102"/>
        <v>5</v>
      </c>
    </row>
    <row r="265" spans="1:60">
      <c r="A265" s="50" t="s">
        <v>619</v>
      </c>
      <c r="B265" s="50" t="s">
        <v>54</v>
      </c>
      <c r="C265" s="50" t="s">
        <v>55</v>
      </c>
      <c r="D265" s="50" t="s">
        <v>554</v>
      </c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5"/>
      <c r="AA265" s="6">
        <v>6</v>
      </c>
      <c r="AM265" s="6">
        <v>6.5</v>
      </c>
      <c r="AR265" s="38">
        <v>8</v>
      </c>
      <c r="AS265" s="8">
        <f t="shared" ref="AS265:AS267" si="109">COUNT(E265:AP265)</f>
        <v>2</v>
      </c>
      <c r="AT265" s="8">
        <f t="shared" ref="AT265:AT267" si="110">COUNTIF(E265:AP265,"&gt;5,5")</f>
        <v>2</v>
      </c>
      <c r="AU265" s="30">
        <f t="shared" ref="AU265:AU267" si="111">AVERAGE(E265:AP265)</f>
        <v>6.25</v>
      </c>
      <c r="AV265" s="38">
        <v>5</v>
      </c>
      <c r="AW265" s="6">
        <f t="shared" si="99"/>
        <v>1</v>
      </c>
      <c r="AX265" s="65">
        <f t="shared" si="100"/>
        <v>6</v>
      </c>
      <c r="AY265" s="38">
        <v>3</v>
      </c>
      <c r="AZ265" s="6">
        <f t="shared" si="101"/>
        <v>1</v>
      </c>
      <c r="BA265" s="65">
        <f t="shared" si="102"/>
        <v>6.5</v>
      </c>
    </row>
    <row r="266" spans="1:60">
      <c r="A266" s="50" t="s">
        <v>619</v>
      </c>
      <c r="B266" s="50" t="s">
        <v>105</v>
      </c>
      <c r="C266" s="50" t="s">
        <v>569</v>
      </c>
      <c r="D266" s="50" t="s">
        <v>762</v>
      </c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5"/>
      <c r="AA266" s="6">
        <v>6</v>
      </c>
      <c r="AI266" s="6">
        <v>5.5</v>
      </c>
      <c r="AM266" s="6">
        <v>5.5</v>
      </c>
      <c r="AR266" s="38">
        <v>8</v>
      </c>
      <c r="AS266" s="8">
        <f t="shared" si="109"/>
        <v>3</v>
      </c>
      <c r="AT266" s="8">
        <f t="shared" si="110"/>
        <v>1</v>
      </c>
      <c r="AU266" s="30">
        <f t="shared" si="111"/>
        <v>5.666666666666667</v>
      </c>
      <c r="AV266" s="38">
        <v>5</v>
      </c>
      <c r="AW266" s="6">
        <f t="shared" si="99"/>
        <v>2</v>
      </c>
      <c r="AX266" s="65">
        <f t="shared" si="100"/>
        <v>5.75</v>
      </c>
      <c r="AY266" s="38">
        <v>3</v>
      </c>
      <c r="AZ266" s="6">
        <f t="shared" si="101"/>
        <v>1</v>
      </c>
      <c r="BA266" s="65">
        <f t="shared" si="102"/>
        <v>5.5</v>
      </c>
    </row>
    <row r="267" spans="1:60">
      <c r="A267" s="50" t="s">
        <v>619</v>
      </c>
      <c r="B267" s="50" t="s">
        <v>462</v>
      </c>
      <c r="C267" s="50" t="s">
        <v>613</v>
      </c>
      <c r="D267" s="50" t="s">
        <v>762</v>
      </c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5"/>
      <c r="AA267" s="6">
        <v>6</v>
      </c>
      <c r="AI267" s="6">
        <v>5.5</v>
      </c>
      <c r="AM267" s="6">
        <v>5.5</v>
      </c>
      <c r="AR267" s="38">
        <v>8</v>
      </c>
      <c r="AS267" s="8">
        <f t="shared" si="109"/>
        <v>3</v>
      </c>
      <c r="AT267" s="8">
        <f t="shared" si="110"/>
        <v>1</v>
      </c>
      <c r="AU267" s="30">
        <f t="shared" si="111"/>
        <v>5.666666666666667</v>
      </c>
      <c r="AV267" s="38">
        <v>5</v>
      </c>
      <c r="AW267" s="6">
        <f t="shared" si="99"/>
        <v>2</v>
      </c>
      <c r="AX267" s="65">
        <f t="shared" si="100"/>
        <v>5.75</v>
      </c>
      <c r="AY267" s="38">
        <v>3</v>
      </c>
      <c r="AZ267" s="6">
        <f t="shared" si="101"/>
        <v>1</v>
      </c>
      <c r="BA267" s="65">
        <f t="shared" si="102"/>
        <v>5.5</v>
      </c>
    </row>
    <row r="268" spans="1:60">
      <c r="A268" s="2" t="s">
        <v>619</v>
      </c>
      <c r="B268" s="2" t="s">
        <v>655</v>
      </c>
      <c r="C268" s="2" t="s">
        <v>888</v>
      </c>
      <c r="D268" s="2" t="s">
        <v>762</v>
      </c>
      <c r="E268" s="52"/>
      <c r="F268" s="52"/>
      <c r="G268" s="52"/>
      <c r="H268" s="52"/>
      <c r="I268" s="52">
        <v>5</v>
      </c>
      <c r="J268" s="52"/>
      <c r="K268" s="52"/>
      <c r="L268" s="52"/>
      <c r="M268" s="52">
        <v>6</v>
      </c>
      <c r="N268" s="52">
        <v>6.5</v>
      </c>
      <c r="O268" s="52"/>
      <c r="P268" s="55"/>
      <c r="Q268" s="6">
        <v>5.5</v>
      </c>
      <c r="T268" s="6">
        <v>6</v>
      </c>
      <c r="AR268" s="38">
        <v>8</v>
      </c>
      <c r="AS268" s="8">
        <f t="shared" si="97"/>
        <v>5</v>
      </c>
      <c r="AT268" s="8">
        <f t="shared" si="96"/>
        <v>3</v>
      </c>
      <c r="AU268" s="30">
        <f t="shared" si="98"/>
        <v>5.8</v>
      </c>
      <c r="AV268" s="38">
        <v>5</v>
      </c>
      <c r="AW268" s="6">
        <f t="shared" si="99"/>
        <v>3</v>
      </c>
      <c r="AX268" s="65">
        <f t="shared" si="100"/>
        <v>5.833333333333333</v>
      </c>
      <c r="AY268" s="38">
        <v>3</v>
      </c>
      <c r="AZ268" s="6">
        <f t="shared" si="101"/>
        <v>2</v>
      </c>
      <c r="BA268" s="65">
        <f t="shared" si="102"/>
        <v>5.75</v>
      </c>
    </row>
    <row r="269" spans="1:60">
      <c r="A269" s="2" t="s">
        <v>619</v>
      </c>
      <c r="B269" s="2" t="s">
        <v>656</v>
      </c>
      <c r="C269" s="2" t="s">
        <v>657</v>
      </c>
      <c r="D269" s="2" t="s">
        <v>762</v>
      </c>
      <c r="E269" s="52"/>
      <c r="F269" s="52"/>
      <c r="G269" s="52"/>
      <c r="H269" s="52"/>
      <c r="I269" s="52">
        <v>5</v>
      </c>
      <c r="J269" s="52"/>
      <c r="K269" s="52"/>
      <c r="L269" s="52"/>
      <c r="M269" s="52"/>
      <c r="N269" s="52"/>
      <c r="O269" s="52"/>
      <c r="P269" s="55"/>
      <c r="AR269" s="38">
        <v>8</v>
      </c>
      <c r="AS269" s="8">
        <f t="shared" si="97"/>
        <v>1</v>
      </c>
      <c r="AT269" s="8">
        <f t="shared" si="96"/>
        <v>0</v>
      </c>
      <c r="AU269" s="30">
        <f t="shared" si="98"/>
        <v>5</v>
      </c>
      <c r="AV269" s="38">
        <v>5</v>
      </c>
      <c r="AW269" s="6">
        <f t="shared" si="99"/>
        <v>0</v>
      </c>
      <c r="AX269" s="65" t="e">
        <f t="shared" si="100"/>
        <v>#DIV/0!</v>
      </c>
      <c r="AY269" s="38">
        <v>3</v>
      </c>
      <c r="AZ269" s="6">
        <f t="shared" si="101"/>
        <v>1</v>
      </c>
      <c r="BA269" s="65">
        <f t="shared" si="102"/>
        <v>5</v>
      </c>
    </row>
    <row r="270" spans="1:60">
      <c r="A270" s="2" t="s">
        <v>619</v>
      </c>
      <c r="B270" s="2" t="s">
        <v>658</v>
      </c>
      <c r="C270" s="2" t="s">
        <v>659</v>
      </c>
      <c r="D270" s="2" t="s">
        <v>762</v>
      </c>
      <c r="E270" s="52"/>
      <c r="F270" s="52"/>
      <c r="G270" s="52"/>
      <c r="H270" s="52"/>
      <c r="I270" s="52">
        <v>5</v>
      </c>
      <c r="J270" s="52"/>
      <c r="K270" s="52"/>
      <c r="L270" s="52"/>
      <c r="M270" s="52" t="s">
        <v>50</v>
      </c>
      <c r="N270" s="52">
        <v>6</v>
      </c>
      <c r="O270" s="52"/>
      <c r="P270" s="55"/>
      <c r="AR270" s="38">
        <v>8</v>
      </c>
      <c r="AS270" s="8">
        <f t="shared" si="97"/>
        <v>2</v>
      </c>
      <c r="AT270" s="8">
        <f t="shared" si="96"/>
        <v>1</v>
      </c>
      <c r="AU270" s="30">
        <f t="shared" si="98"/>
        <v>5.5</v>
      </c>
      <c r="AV270" s="38">
        <v>5</v>
      </c>
      <c r="AW270" s="6">
        <f t="shared" si="99"/>
        <v>1</v>
      </c>
      <c r="AX270" s="65" t="e">
        <f t="shared" si="100"/>
        <v>#DIV/0!</v>
      </c>
      <c r="AY270" s="38">
        <v>3</v>
      </c>
      <c r="AZ270" s="6">
        <f t="shared" si="101"/>
        <v>2</v>
      </c>
      <c r="BA270" s="65">
        <f t="shared" si="102"/>
        <v>5.5</v>
      </c>
    </row>
    <row r="271" spans="1:60">
      <c r="A271" s="2" t="s">
        <v>619</v>
      </c>
      <c r="B271" s="2" t="s">
        <v>660</v>
      </c>
      <c r="C271" s="2" t="s">
        <v>661</v>
      </c>
      <c r="D271" s="2" t="s">
        <v>762</v>
      </c>
      <c r="E271" s="52"/>
      <c r="F271" s="52"/>
      <c r="G271" s="52"/>
      <c r="H271" s="52"/>
      <c r="I271" s="52">
        <v>5</v>
      </c>
      <c r="J271" s="52"/>
      <c r="K271" s="52"/>
      <c r="L271" s="52"/>
      <c r="M271" s="52"/>
      <c r="N271" s="52">
        <v>5</v>
      </c>
      <c r="O271" s="52"/>
      <c r="P271" s="55"/>
      <c r="Q271" s="6" t="s">
        <v>51</v>
      </c>
      <c r="T271" s="6">
        <v>6.5</v>
      </c>
      <c r="AR271" s="38">
        <v>8</v>
      </c>
      <c r="AS271" s="8">
        <f t="shared" si="97"/>
        <v>3</v>
      </c>
      <c r="AT271" s="8">
        <f t="shared" si="96"/>
        <v>1</v>
      </c>
      <c r="AU271" s="30">
        <f t="shared" si="98"/>
        <v>5.5</v>
      </c>
      <c r="AV271" s="38">
        <v>5</v>
      </c>
      <c r="AW271" s="6">
        <f t="shared" si="99"/>
        <v>2</v>
      </c>
      <c r="AX271" s="65">
        <f t="shared" si="100"/>
        <v>6.5</v>
      </c>
      <c r="AY271" s="38">
        <v>3</v>
      </c>
      <c r="AZ271" s="6">
        <f t="shared" si="101"/>
        <v>2</v>
      </c>
      <c r="BA271" s="65">
        <f t="shared" si="102"/>
        <v>5</v>
      </c>
    </row>
    <row r="272" spans="1:60">
      <c r="A272" s="9" t="s">
        <v>619</v>
      </c>
      <c r="B272" s="9" t="s">
        <v>662</v>
      </c>
      <c r="C272" s="9" t="s">
        <v>433</v>
      </c>
      <c r="D272" s="9" t="s">
        <v>762</v>
      </c>
      <c r="E272" s="53"/>
      <c r="F272" s="53"/>
      <c r="G272" s="53"/>
      <c r="H272" s="53"/>
      <c r="I272" s="53">
        <v>5</v>
      </c>
      <c r="J272" s="53"/>
      <c r="K272" s="53"/>
      <c r="L272" s="53"/>
      <c r="M272" s="53">
        <v>6.5</v>
      </c>
      <c r="N272" s="53">
        <v>6</v>
      </c>
      <c r="O272" s="53"/>
      <c r="P272" s="58"/>
      <c r="Q272" s="11">
        <v>6</v>
      </c>
      <c r="R272" s="11"/>
      <c r="S272" s="11"/>
      <c r="T272" s="11">
        <v>6</v>
      </c>
      <c r="U272" s="11"/>
      <c r="V272" s="11"/>
      <c r="W272" s="11"/>
      <c r="X272" s="11"/>
      <c r="Y272" s="11"/>
      <c r="Z272" s="11"/>
      <c r="AA272" s="11" t="s">
        <v>187</v>
      </c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>
        <v>5.5</v>
      </c>
      <c r="AN272" s="11"/>
      <c r="AO272" s="11"/>
      <c r="AP272" s="11"/>
      <c r="AQ272" s="44"/>
      <c r="AR272" s="38">
        <v>8</v>
      </c>
      <c r="AS272" s="8">
        <f t="shared" si="97"/>
        <v>6</v>
      </c>
      <c r="AT272" s="8">
        <f t="shared" si="96"/>
        <v>4</v>
      </c>
      <c r="AU272" s="30">
        <f t="shared" si="98"/>
        <v>5.833333333333333</v>
      </c>
      <c r="AV272" s="38">
        <v>5</v>
      </c>
      <c r="AW272" s="11">
        <f t="shared" si="99"/>
        <v>4</v>
      </c>
      <c r="AX272" s="70">
        <f t="shared" si="100"/>
        <v>6.166666666666667</v>
      </c>
      <c r="AY272" s="38">
        <v>3</v>
      </c>
      <c r="AZ272" s="11">
        <f t="shared" si="101"/>
        <v>3</v>
      </c>
      <c r="BA272" s="70">
        <f t="shared" si="102"/>
        <v>5.5</v>
      </c>
      <c r="BB272" s="10"/>
      <c r="BC272" s="10"/>
      <c r="BD272" s="10"/>
      <c r="BE272" s="10"/>
      <c r="BF272" s="10"/>
      <c r="BG272" s="10"/>
      <c r="BH272" s="10"/>
    </row>
    <row r="273" spans="1:60" s="15" customFormat="1">
      <c r="A273" s="13" t="s">
        <v>663</v>
      </c>
      <c r="B273" s="13" t="s">
        <v>664</v>
      </c>
      <c r="C273" s="13" t="s">
        <v>888</v>
      </c>
      <c r="D273" s="13" t="s">
        <v>767</v>
      </c>
      <c r="E273" s="54"/>
      <c r="F273" s="54"/>
      <c r="G273" s="54"/>
      <c r="H273" s="54"/>
      <c r="I273" s="54"/>
      <c r="J273" s="54"/>
      <c r="K273" s="54"/>
      <c r="L273" s="54"/>
      <c r="M273" s="54"/>
      <c r="N273" s="54"/>
      <c r="O273" s="54"/>
      <c r="P273" s="59">
        <v>6</v>
      </c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45"/>
      <c r="AR273" s="37">
        <v>5</v>
      </c>
      <c r="AS273" s="16">
        <f t="shared" si="97"/>
        <v>1</v>
      </c>
      <c r="AT273" s="49">
        <f>COUNTIF(E273:AP273,"&gt;5,5")</f>
        <v>1</v>
      </c>
      <c r="AU273" s="32">
        <f t="shared" si="98"/>
        <v>6</v>
      </c>
      <c r="AV273" s="37">
        <v>1</v>
      </c>
      <c r="AW273" s="49">
        <f>COUNTA(P273)</f>
        <v>1</v>
      </c>
      <c r="AX273" s="71" t="e">
        <f>AVERAGE(P2751)</f>
        <v>#DIV/0!</v>
      </c>
      <c r="AY273" s="37">
        <v>4</v>
      </c>
      <c r="AZ273" s="49">
        <f>COUNTA(I273,AC273,AI273,AK273)</f>
        <v>0</v>
      </c>
      <c r="BA273" s="73" t="e">
        <f t="shared" si="102"/>
        <v>#DIV/0!</v>
      </c>
      <c r="BB273" s="14"/>
      <c r="BC273" s="14"/>
      <c r="BD273" s="14"/>
      <c r="BE273" s="14"/>
      <c r="BF273" s="14"/>
      <c r="BG273" s="14"/>
      <c r="BH273" s="14"/>
    </row>
    <row r="274" spans="1:60">
      <c r="A274" s="2" t="s">
        <v>663</v>
      </c>
      <c r="B274" s="2" t="s">
        <v>665</v>
      </c>
      <c r="C274" s="2" t="s">
        <v>666</v>
      </c>
      <c r="D274" s="2" t="s">
        <v>767</v>
      </c>
      <c r="E274" s="52"/>
      <c r="F274" s="52"/>
      <c r="G274" s="52"/>
      <c r="H274" s="52"/>
      <c r="I274" s="52">
        <v>5.5</v>
      </c>
      <c r="J274" s="52"/>
      <c r="K274" s="52"/>
      <c r="L274" s="52"/>
      <c r="M274" s="52"/>
      <c r="N274" s="52"/>
      <c r="O274" s="52"/>
      <c r="P274" s="55"/>
      <c r="AC274" s="6">
        <v>6</v>
      </c>
      <c r="AI274" s="6">
        <v>6.5</v>
      </c>
      <c r="AK274" s="6">
        <v>5.5</v>
      </c>
      <c r="AR274" s="38">
        <v>5</v>
      </c>
      <c r="AS274" s="8">
        <f t="shared" ref="AS274:AS300" si="112">COUNT(E274:AP274)</f>
        <v>4</v>
      </c>
      <c r="AT274" s="8">
        <f t="shared" si="96"/>
        <v>2</v>
      </c>
      <c r="AU274" s="30">
        <f t="shared" ref="AU274:AU300" si="113">AVERAGE(E274:AP274)</f>
        <v>5.875</v>
      </c>
      <c r="AV274" s="38">
        <v>1</v>
      </c>
      <c r="AW274" s="6">
        <f>COUNTA(P274)</f>
        <v>0</v>
      </c>
      <c r="AX274" s="65" t="e">
        <f>AVERAGE(P2752)</f>
        <v>#DIV/0!</v>
      </c>
      <c r="AY274" s="38">
        <v>4</v>
      </c>
      <c r="AZ274" s="6">
        <f>COUNTA(I274,AC274,AI274,AK274)</f>
        <v>4</v>
      </c>
      <c r="BA274" s="65">
        <f t="shared" ref="BA274" si="114">AVERAGE(I274,N274,AM274)</f>
        <v>5.5</v>
      </c>
    </row>
    <row r="275" spans="1:60">
      <c r="A275" s="2" t="s">
        <v>663</v>
      </c>
      <c r="B275" s="2" t="s">
        <v>667</v>
      </c>
      <c r="C275" s="2" t="s">
        <v>668</v>
      </c>
      <c r="D275" s="2" t="s">
        <v>767</v>
      </c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5"/>
      <c r="AR275" s="38">
        <v>5</v>
      </c>
      <c r="AS275" s="8">
        <f t="shared" si="112"/>
        <v>0</v>
      </c>
      <c r="AT275" s="8">
        <f t="shared" si="96"/>
        <v>0</v>
      </c>
      <c r="AU275" s="30" t="e">
        <f t="shared" si="113"/>
        <v>#DIV/0!</v>
      </c>
      <c r="AV275" s="38">
        <v>1</v>
      </c>
      <c r="AW275" s="6">
        <f t="shared" ref="AW275:AW299" si="115">COUNTA(P275)</f>
        <v>0</v>
      </c>
      <c r="AX275" s="65" t="e">
        <f t="shared" ref="AX275:AX299" si="116">AVERAGE(P2753)</f>
        <v>#DIV/0!</v>
      </c>
      <c r="AY275" s="38">
        <v>4</v>
      </c>
      <c r="AZ275" s="6">
        <f t="shared" ref="AZ275:AZ299" si="117">COUNTA(I275,AC275,AI275,AK275)</f>
        <v>0</v>
      </c>
      <c r="BA275" s="65" t="e">
        <f t="shared" ref="BA275:BA299" si="118">AVERAGE(I275,N275,AM275)</f>
        <v>#DIV/0!</v>
      </c>
    </row>
    <row r="276" spans="1:60">
      <c r="A276" s="2" t="s">
        <v>663</v>
      </c>
      <c r="B276" s="2" t="s">
        <v>669</v>
      </c>
      <c r="C276" s="2" t="s">
        <v>670</v>
      </c>
      <c r="D276" s="2" t="s">
        <v>771</v>
      </c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5"/>
      <c r="AR276" s="38">
        <v>5</v>
      </c>
      <c r="AS276" s="8">
        <f t="shared" si="112"/>
        <v>0</v>
      </c>
      <c r="AT276" s="8">
        <f t="shared" si="96"/>
        <v>0</v>
      </c>
      <c r="AU276" s="30" t="e">
        <f t="shared" si="113"/>
        <v>#DIV/0!</v>
      </c>
      <c r="AV276" s="38">
        <v>1</v>
      </c>
      <c r="AW276" s="6">
        <f t="shared" si="115"/>
        <v>0</v>
      </c>
      <c r="AX276" s="65" t="e">
        <f t="shared" si="116"/>
        <v>#DIV/0!</v>
      </c>
      <c r="AY276" s="38">
        <v>4</v>
      </c>
      <c r="AZ276" s="6">
        <f t="shared" si="117"/>
        <v>0</v>
      </c>
      <c r="BA276" s="65" t="e">
        <f t="shared" si="118"/>
        <v>#DIV/0!</v>
      </c>
    </row>
    <row r="277" spans="1:60">
      <c r="A277" s="2" t="s">
        <v>663</v>
      </c>
      <c r="B277" s="2" t="s">
        <v>671</v>
      </c>
      <c r="C277" s="2" t="s">
        <v>581</v>
      </c>
      <c r="D277" s="2" t="s">
        <v>771</v>
      </c>
      <c r="E277" s="52"/>
      <c r="F277" s="52"/>
      <c r="G277" s="52"/>
      <c r="H277" s="52"/>
      <c r="I277" s="52">
        <v>5</v>
      </c>
      <c r="J277" s="52"/>
      <c r="K277" s="52"/>
      <c r="L277" s="52"/>
      <c r="M277" s="52"/>
      <c r="N277" s="52"/>
      <c r="O277" s="52"/>
      <c r="P277" s="55">
        <v>5.5</v>
      </c>
      <c r="AI277" s="6">
        <v>5</v>
      </c>
      <c r="AK277" s="6">
        <v>5.5</v>
      </c>
      <c r="AR277" s="38">
        <v>5</v>
      </c>
      <c r="AS277" s="8">
        <f t="shared" si="112"/>
        <v>4</v>
      </c>
      <c r="AT277" s="8">
        <f t="shared" si="96"/>
        <v>0</v>
      </c>
      <c r="AU277" s="30">
        <f t="shared" si="113"/>
        <v>5.25</v>
      </c>
      <c r="AV277" s="38">
        <v>1</v>
      </c>
      <c r="AW277" s="6">
        <f t="shared" si="115"/>
        <v>1</v>
      </c>
      <c r="AX277" s="65" t="e">
        <f t="shared" si="116"/>
        <v>#DIV/0!</v>
      </c>
      <c r="AY277" s="38">
        <v>4</v>
      </c>
      <c r="AZ277" s="6">
        <f t="shared" si="117"/>
        <v>3</v>
      </c>
      <c r="BA277" s="65">
        <f t="shared" si="118"/>
        <v>5</v>
      </c>
    </row>
    <row r="278" spans="1:60">
      <c r="A278" s="2" t="s">
        <v>663</v>
      </c>
      <c r="B278" s="2" t="s">
        <v>672</v>
      </c>
      <c r="C278" s="2" t="s">
        <v>673</v>
      </c>
      <c r="D278" s="2" t="s">
        <v>771</v>
      </c>
      <c r="E278" s="52"/>
      <c r="F278" s="52"/>
      <c r="G278" s="52"/>
      <c r="H278" s="52"/>
      <c r="I278" s="52">
        <v>6</v>
      </c>
      <c r="J278" s="52"/>
      <c r="K278" s="52"/>
      <c r="L278" s="52"/>
      <c r="M278" s="52"/>
      <c r="N278" s="52"/>
      <c r="O278" s="52"/>
      <c r="P278" s="55">
        <v>5.5</v>
      </c>
      <c r="AC278" s="6">
        <v>4.5</v>
      </c>
      <c r="AI278" s="6">
        <v>6</v>
      </c>
      <c r="AR278" s="38">
        <v>5</v>
      </c>
      <c r="AS278" s="8">
        <f t="shared" si="112"/>
        <v>4</v>
      </c>
      <c r="AT278" s="8">
        <f t="shared" si="96"/>
        <v>2</v>
      </c>
      <c r="AU278" s="30">
        <f t="shared" si="113"/>
        <v>5.5</v>
      </c>
      <c r="AV278" s="38">
        <v>1</v>
      </c>
      <c r="AW278" s="6">
        <f t="shared" si="115"/>
        <v>1</v>
      </c>
      <c r="AX278" s="65" t="e">
        <f t="shared" si="116"/>
        <v>#DIV/0!</v>
      </c>
      <c r="AY278" s="38">
        <v>4</v>
      </c>
      <c r="AZ278" s="6">
        <f t="shared" si="117"/>
        <v>3</v>
      </c>
      <c r="BA278" s="65">
        <f t="shared" si="118"/>
        <v>6</v>
      </c>
    </row>
    <row r="279" spans="1:60">
      <c r="A279" s="2" t="s">
        <v>663</v>
      </c>
      <c r="B279" s="2" t="s">
        <v>674</v>
      </c>
      <c r="C279" s="2" t="s">
        <v>775</v>
      </c>
      <c r="D279" s="2" t="s">
        <v>771</v>
      </c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5">
        <v>5.5</v>
      </c>
      <c r="AR279" s="38">
        <v>5</v>
      </c>
      <c r="AS279" s="8">
        <f t="shared" si="112"/>
        <v>1</v>
      </c>
      <c r="AT279" s="8">
        <f t="shared" si="96"/>
        <v>0</v>
      </c>
      <c r="AU279" s="30">
        <f t="shared" si="113"/>
        <v>5.5</v>
      </c>
      <c r="AV279" s="38">
        <v>1</v>
      </c>
      <c r="AW279" s="6">
        <f t="shared" si="115"/>
        <v>1</v>
      </c>
      <c r="AX279" s="65" t="e">
        <f t="shared" si="116"/>
        <v>#DIV/0!</v>
      </c>
      <c r="AY279" s="38">
        <v>4</v>
      </c>
      <c r="AZ279" s="6">
        <f t="shared" si="117"/>
        <v>0</v>
      </c>
      <c r="BA279" s="65" t="e">
        <f t="shared" si="118"/>
        <v>#DIV/0!</v>
      </c>
    </row>
    <row r="280" spans="1:60">
      <c r="A280" s="2" t="s">
        <v>663</v>
      </c>
      <c r="B280" s="2" t="s">
        <v>675</v>
      </c>
      <c r="C280" s="2" t="s">
        <v>676</v>
      </c>
      <c r="D280" s="2" t="s">
        <v>771</v>
      </c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5"/>
      <c r="AR280" s="38">
        <v>5</v>
      </c>
      <c r="AS280" s="8">
        <f t="shared" si="112"/>
        <v>0</v>
      </c>
      <c r="AT280" s="8">
        <f t="shared" si="96"/>
        <v>0</v>
      </c>
      <c r="AU280" s="30" t="e">
        <f t="shared" si="113"/>
        <v>#DIV/0!</v>
      </c>
      <c r="AV280" s="38">
        <v>1</v>
      </c>
      <c r="AW280" s="6">
        <f t="shared" si="115"/>
        <v>0</v>
      </c>
      <c r="AX280" s="65" t="e">
        <f t="shared" si="116"/>
        <v>#DIV/0!</v>
      </c>
      <c r="AY280" s="38">
        <v>4</v>
      </c>
      <c r="AZ280" s="6">
        <f t="shared" si="117"/>
        <v>0</v>
      </c>
      <c r="BA280" s="65" t="e">
        <f t="shared" si="118"/>
        <v>#DIV/0!</v>
      </c>
    </row>
    <row r="281" spans="1:60">
      <c r="A281" s="2" t="s">
        <v>663</v>
      </c>
      <c r="B281" s="2" t="s">
        <v>677</v>
      </c>
      <c r="C281" s="2" t="s">
        <v>678</v>
      </c>
      <c r="D281" s="2" t="s">
        <v>771</v>
      </c>
      <c r="E281" s="52"/>
      <c r="F281" s="52"/>
      <c r="G281" s="52"/>
      <c r="H281" s="52"/>
      <c r="I281" s="52">
        <v>6</v>
      </c>
      <c r="J281" s="52"/>
      <c r="K281" s="52"/>
      <c r="L281" s="52"/>
      <c r="M281" s="52"/>
      <c r="N281" s="52"/>
      <c r="O281" s="52"/>
      <c r="P281" s="55"/>
      <c r="AC281" s="6">
        <v>6</v>
      </c>
      <c r="AI281" s="6">
        <v>5</v>
      </c>
      <c r="AR281" s="38">
        <v>5</v>
      </c>
      <c r="AS281" s="8">
        <f t="shared" si="112"/>
        <v>3</v>
      </c>
      <c r="AT281" s="8">
        <f t="shared" si="96"/>
        <v>2</v>
      </c>
      <c r="AU281" s="30">
        <f t="shared" si="113"/>
        <v>5.666666666666667</v>
      </c>
      <c r="AV281" s="38">
        <v>1</v>
      </c>
      <c r="AW281" s="6">
        <f t="shared" si="115"/>
        <v>0</v>
      </c>
      <c r="AX281" s="65" t="e">
        <f t="shared" si="116"/>
        <v>#DIV/0!</v>
      </c>
      <c r="AY281" s="38">
        <v>4</v>
      </c>
      <c r="AZ281" s="6">
        <f t="shared" si="117"/>
        <v>3</v>
      </c>
      <c r="BA281" s="65">
        <f t="shared" si="118"/>
        <v>6</v>
      </c>
    </row>
    <row r="282" spans="1:60">
      <c r="A282" s="2" t="s">
        <v>663</v>
      </c>
      <c r="B282" s="50" t="s">
        <v>59</v>
      </c>
      <c r="C282" s="50" t="s">
        <v>60</v>
      </c>
      <c r="D282" s="2" t="s">
        <v>771</v>
      </c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5"/>
      <c r="AC282" s="6">
        <v>5.5</v>
      </c>
      <c r="AI282" s="6">
        <v>6</v>
      </c>
      <c r="AK282" s="6">
        <v>5.5</v>
      </c>
      <c r="AR282" s="38">
        <v>5</v>
      </c>
      <c r="AS282" s="8">
        <f t="shared" si="112"/>
        <v>3</v>
      </c>
      <c r="AT282" s="8">
        <f t="shared" si="96"/>
        <v>1</v>
      </c>
      <c r="AU282" s="30">
        <f t="shared" si="113"/>
        <v>5.666666666666667</v>
      </c>
      <c r="AV282" s="38">
        <v>1</v>
      </c>
      <c r="AW282" s="6">
        <f t="shared" si="115"/>
        <v>0</v>
      </c>
      <c r="AX282" s="65" t="e">
        <f t="shared" si="116"/>
        <v>#DIV/0!</v>
      </c>
      <c r="AY282" s="38">
        <v>4</v>
      </c>
      <c r="AZ282" s="6">
        <f t="shared" si="117"/>
        <v>3</v>
      </c>
      <c r="BA282" s="65" t="e">
        <f t="shared" si="118"/>
        <v>#DIV/0!</v>
      </c>
    </row>
    <row r="283" spans="1:60" ht="26">
      <c r="A283" s="2" t="s">
        <v>663</v>
      </c>
      <c r="B283" s="2" t="s">
        <v>679</v>
      </c>
      <c r="C283" s="2" t="s">
        <v>680</v>
      </c>
      <c r="D283" s="2" t="s">
        <v>771</v>
      </c>
      <c r="E283" s="52"/>
      <c r="F283" s="52"/>
      <c r="G283" s="52"/>
      <c r="H283" s="52"/>
      <c r="I283" s="52">
        <v>6.5</v>
      </c>
      <c r="J283" s="52"/>
      <c r="K283" s="52"/>
      <c r="L283" s="52"/>
      <c r="M283" s="52"/>
      <c r="N283" s="52"/>
      <c r="O283" s="52"/>
      <c r="P283" s="55">
        <v>6.5</v>
      </c>
      <c r="AK283" s="6">
        <v>5.5</v>
      </c>
      <c r="AR283" s="38">
        <v>5</v>
      </c>
      <c r="AS283" s="8">
        <f t="shared" si="112"/>
        <v>3</v>
      </c>
      <c r="AT283" s="8">
        <f t="shared" si="96"/>
        <v>2</v>
      </c>
      <c r="AU283" s="30">
        <f t="shared" si="113"/>
        <v>6.166666666666667</v>
      </c>
      <c r="AV283" s="38">
        <v>1</v>
      </c>
      <c r="AW283" s="6">
        <f t="shared" si="115"/>
        <v>1</v>
      </c>
      <c r="AX283" s="65" t="e">
        <f t="shared" si="116"/>
        <v>#DIV/0!</v>
      </c>
      <c r="AY283" s="38">
        <v>4</v>
      </c>
      <c r="AZ283" s="6">
        <f t="shared" si="117"/>
        <v>2</v>
      </c>
      <c r="BA283" s="65">
        <f t="shared" si="118"/>
        <v>6.5</v>
      </c>
    </row>
    <row r="284" spans="1:60">
      <c r="A284" s="2" t="s">
        <v>663</v>
      </c>
      <c r="B284" s="50" t="s">
        <v>61</v>
      </c>
      <c r="C284" s="50" t="s">
        <v>62</v>
      </c>
      <c r="D284" s="2" t="s">
        <v>771</v>
      </c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5"/>
      <c r="AC284" s="6">
        <v>5.5</v>
      </c>
      <c r="AK284" s="6">
        <v>6</v>
      </c>
      <c r="AR284" s="38">
        <v>5</v>
      </c>
      <c r="AS284" s="8">
        <f>COUNT(E284:AP284)</f>
        <v>2</v>
      </c>
      <c r="AT284" s="8">
        <f>COUNTIF(E284:AP284,"&gt;5,5")</f>
        <v>1</v>
      </c>
      <c r="AU284" s="30">
        <f>AVERAGE(E284:AP284)</f>
        <v>5.75</v>
      </c>
      <c r="AV284" s="38">
        <v>1</v>
      </c>
      <c r="AW284" s="6">
        <f t="shared" si="115"/>
        <v>0</v>
      </c>
      <c r="AX284" s="65" t="e">
        <f t="shared" si="116"/>
        <v>#DIV/0!</v>
      </c>
      <c r="AY284" s="38">
        <v>4</v>
      </c>
      <c r="AZ284" s="6">
        <f t="shared" si="117"/>
        <v>2</v>
      </c>
      <c r="BA284" s="65" t="e">
        <f t="shared" si="118"/>
        <v>#DIV/0!</v>
      </c>
    </row>
    <row r="285" spans="1:60">
      <c r="A285" s="2" t="s">
        <v>663</v>
      </c>
      <c r="B285" s="2" t="s">
        <v>416</v>
      </c>
      <c r="C285" s="2" t="s">
        <v>417</v>
      </c>
      <c r="D285" s="2" t="s">
        <v>554</v>
      </c>
      <c r="E285" s="52"/>
      <c r="F285" s="52"/>
      <c r="G285" s="52"/>
      <c r="H285" s="52"/>
      <c r="I285" s="52">
        <v>6.5</v>
      </c>
      <c r="J285" s="52"/>
      <c r="K285" s="52"/>
      <c r="L285" s="52"/>
      <c r="M285" s="52"/>
      <c r="N285" s="52"/>
      <c r="O285" s="52"/>
      <c r="P285" s="55"/>
      <c r="AC285" s="6">
        <v>5.5</v>
      </c>
      <c r="AI285" s="6">
        <v>5.5</v>
      </c>
      <c r="AK285" s="6">
        <v>5.5</v>
      </c>
      <c r="AR285" s="38">
        <v>5</v>
      </c>
      <c r="AS285" s="8">
        <f t="shared" si="112"/>
        <v>4</v>
      </c>
      <c r="AT285" s="8">
        <f t="shared" si="96"/>
        <v>1</v>
      </c>
      <c r="AU285" s="30">
        <f t="shared" si="113"/>
        <v>5.75</v>
      </c>
      <c r="AV285" s="38">
        <v>1</v>
      </c>
      <c r="AW285" s="6">
        <f t="shared" si="115"/>
        <v>0</v>
      </c>
      <c r="AX285" s="65" t="e">
        <f t="shared" si="116"/>
        <v>#DIV/0!</v>
      </c>
      <c r="AY285" s="38">
        <v>4</v>
      </c>
      <c r="AZ285" s="6">
        <f t="shared" si="117"/>
        <v>4</v>
      </c>
      <c r="BA285" s="65">
        <f t="shared" si="118"/>
        <v>6.5</v>
      </c>
    </row>
    <row r="286" spans="1:60">
      <c r="A286" s="2" t="s">
        <v>663</v>
      </c>
      <c r="B286" s="50" t="s">
        <v>361</v>
      </c>
      <c r="C286" s="50" t="s">
        <v>362</v>
      </c>
      <c r="D286" s="2" t="s">
        <v>554</v>
      </c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5"/>
      <c r="AC286" s="6">
        <v>5</v>
      </c>
      <c r="AK286" s="6">
        <v>5</v>
      </c>
      <c r="AR286" s="38">
        <v>5</v>
      </c>
      <c r="AS286" s="8">
        <f t="shared" si="112"/>
        <v>2</v>
      </c>
      <c r="AT286" s="8">
        <f t="shared" si="96"/>
        <v>0</v>
      </c>
      <c r="AU286" s="30">
        <f t="shared" si="113"/>
        <v>5</v>
      </c>
      <c r="AV286" s="38">
        <v>1</v>
      </c>
      <c r="AW286" s="6">
        <f t="shared" si="115"/>
        <v>0</v>
      </c>
      <c r="AX286" s="65" t="e">
        <f t="shared" si="116"/>
        <v>#DIV/0!</v>
      </c>
      <c r="AY286" s="38">
        <v>4</v>
      </c>
      <c r="AZ286" s="6">
        <f t="shared" si="117"/>
        <v>2</v>
      </c>
      <c r="BA286" s="65" t="e">
        <f t="shared" si="118"/>
        <v>#DIV/0!</v>
      </c>
    </row>
    <row r="287" spans="1:60">
      <c r="A287" s="2" t="s">
        <v>663</v>
      </c>
      <c r="B287" s="2" t="s">
        <v>153</v>
      </c>
      <c r="C287" s="2" t="s">
        <v>154</v>
      </c>
      <c r="D287" s="2" t="s">
        <v>554</v>
      </c>
      <c r="E287" s="52"/>
      <c r="F287" s="52"/>
      <c r="G287" s="52"/>
      <c r="H287" s="52"/>
      <c r="I287" s="52">
        <v>6.5</v>
      </c>
      <c r="J287" s="52"/>
      <c r="K287" s="52"/>
      <c r="L287" s="52"/>
      <c r="M287" s="52"/>
      <c r="N287" s="52"/>
      <c r="O287" s="52"/>
      <c r="P287" s="55">
        <v>6</v>
      </c>
      <c r="AI287" s="6">
        <v>5.5</v>
      </c>
      <c r="AK287" s="6">
        <v>6.5</v>
      </c>
      <c r="AR287" s="38">
        <v>5</v>
      </c>
      <c r="AS287" s="8">
        <f t="shared" si="112"/>
        <v>4</v>
      </c>
      <c r="AT287" s="8">
        <f t="shared" si="96"/>
        <v>3</v>
      </c>
      <c r="AU287" s="30">
        <f t="shared" si="113"/>
        <v>6.125</v>
      </c>
      <c r="AV287" s="38">
        <v>1</v>
      </c>
      <c r="AW287" s="6">
        <f t="shared" si="115"/>
        <v>1</v>
      </c>
      <c r="AX287" s="65" t="e">
        <f t="shared" si="116"/>
        <v>#DIV/0!</v>
      </c>
      <c r="AY287" s="38">
        <v>4</v>
      </c>
      <c r="AZ287" s="6">
        <f t="shared" si="117"/>
        <v>3</v>
      </c>
      <c r="BA287" s="65">
        <f t="shared" si="118"/>
        <v>6.5</v>
      </c>
    </row>
    <row r="288" spans="1:60">
      <c r="A288" s="2" t="s">
        <v>663</v>
      </c>
      <c r="B288" s="2" t="s">
        <v>155</v>
      </c>
      <c r="C288" s="2" t="s">
        <v>156</v>
      </c>
      <c r="D288" s="2" t="s">
        <v>554</v>
      </c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5"/>
      <c r="AR288" s="38">
        <v>5</v>
      </c>
      <c r="AS288" s="8">
        <f t="shared" si="112"/>
        <v>0</v>
      </c>
      <c r="AT288" s="8">
        <f t="shared" si="96"/>
        <v>0</v>
      </c>
      <c r="AU288" s="30" t="e">
        <f t="shared" si="113"/>
        <v>#DIV/0!</v>
      </c>
      <c r="AV288" s="38">
        <v>1</v>
      </c>
      <c r="AW288" s="6">
        <f t="shared" si="115"/>
        <v>0</v>
      </c>
      <c r="AX288" s="65" t="e">
        <f t="shared" si="116"/>
        <v>#DIV/0!</v>
      </c>
      <c r="AY288" s="38">
        <v>4</v>
      </c>
      <c r="AZ288" s="6">
        <f t="shared" si="117"/>
        <v>0</v>
      </c>
      <c r="BA288" s="65" t="e">
        <f t="shared" si="118"/>
        <v>#DIV/0!</v>
      </c>
    </row>
    <row r="289" spans="1:60">
      <c r="A289" s="2" t="s">
        <v>663</v>
      </c>
      <c r="B289" s="2" t="s">
        <v>157</v>
      </c>
      <c r="C289" s="2" t="s">
        <v>158</v>
      </c>
      <c r="D289" s="2" t="s">
        <v>554</v>
      </c>
      <c r="E289" s="52"/>
      <c r="F289" s="52"/>
      <c r="G289" s="52"/>
      <c r="H289" s="52"/>
      <c r="I289" s="52">
        <v>5.5</v>
      </c>
      <c r="J289" s="52"/>
      <c r="K289" s="52"/>
      <c r="L289" s="52"/>
      <c r="M289" s="52"/>
      <c r="N289" s="52"/>
      <c r="O289" s="52"/>
      <c r="P289" s="55"/>
      <c r="AR289" s="38">
        <v>5</v>
      </c>
      <c r="AS289" s="8">
        <f t="shared" si="112"/>
        <v>1</v>
      </c>
      <c r="AT289" s="8">
        <f t="shared" si="96"/>
        <v>0</v>
      </c>
      <c r="AU289" s="30">
        <f t="shared" si="113"/>
        <v>5.5</v>
      </c>
      <c r="AV289" s="38">
        <v>1</v>
      </c>
      <c r="AW289" s="6">
        <f t="shared" si="115"/>
        <v>0</v>
      </c>
      <c r="AX289" s="65" t="e">
        <f t="shared" si="116"/>
        <v>#DIV/0!</v>
      </c>
      <c r="AY289" s="38">
        <v>4</v>
      </c>
      <c r="AZ289" s="6">
        <f t="shared" si="117"/>
        <v>1</v>
      </c>
      <c r="BA289" s="65">
        <f t="shared" si="118"/>
        <v>5.5</v>
      </c>
    </row>
    <row r="290" spans="1:60">
      <c r="A290" s="2" t="s">
        <v>663</v>
      </c>
      <c r="B290" s="2" t="s">
        <v>159</v>
      </c>
      <c r="C290" s="2" t="s">
        <v>160</v>
      </c>
      <c r="D290" s="2" t="s">
        <v>554</v>
      </c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5"/>
      <c r="AC290" s="6">
        <v>5.5</v>
      </c>
      <c r="AI290" s="6">
        <v>5.5</v>
      </c>
      <c r="AR290" s="38">
        <v>5</v>
      </c>
      <c r="AS290" s="8">
        <f t="shared" si="112"/>
        <v>2</v>
      </c>
      <c r="AT290" s="8">
        <f t="shared" si="96"/>
        <v>0</v>
      </c>
      <c r="AU290" s="30">
        <f t="shared" si="113"/>
        <v>5.5</v>
      </c>
      <c r="AV290" s="38">
        <v>1</v>
      </c>
      <c r="AW290" s="6">
        <f t="shared" si="115"/>
        <v>0</v>
      </c>
      <c r="AX290" s="65" t="e">
        <f t="shared" si="116"/>
        <v>#DIV/0!</v>
      </c>
      <c r="AY290" s="38">
        <v>4</v>
      </c>
      <c r="AZ290" s="6">
        <f t="shared" si="117"/>
        <v>2</v>
      </c>
      <c r="BA290" s="65" t="e">
        <f t="shared" si="118"/>
        <v>#DIV/0!</v>
      </c>
    </row>
    <row r="291" spans="1:60">
      <c r="A291" s="2" t="s">
        <v>663</v>
      </c>
      <c r="B291" s="2" t="s">
        <v>161</v>
      </c>
      <c r="C291" s="2" t="s">
        <v>162</v>
      </c>
      <c r="D291" s="2" t="s">
        <v>554</v>
      </c>
      <c r="E291" s="52"/>
      <c r="F291" s="52"/>
      <c r="G291" s="52"/>
      <c r="H291" s="52"/>
      <c r="I291" s="52">
        <v>5.5</v>
      </c>
      <c r="J291" s="52"/>
      <c r="K291" s="52"/>
      <c r="L291" s="52"/>
      <c r="M291" s="52"/>
      <c r="N291" s="52"/>
      <c r="O291" s="52"/>
      <c r="P291" s="55">
        <v>6.5</v>
      </c>
      <c r="AC291" s="6">
        <v>5.5</v>
      </c>
      <c r="AI291" s="6">
        <v>5.5</v>
      </c>
      <c r="AK291" s="6">
        <v>6.5</v>
      </c>
      <c r="AR291" s="38">
        <v>5</v>
      </c>
      <c r="AS291" s="8">
        <f t="shared" si="112"/>
        <v>5</v>
      </c>
      <c r="AT291" s="8">
        <f t="shared" si="96"/>
        <v>2</v>
      </c>
      <c r="AU291" s="30">
        <f t="shared" si="113"/>
        <v>5.9</v>
      </c>
      <c r="AV291" s="38">
        <v>1</v>
      </c>
      <c r="AW291" s="6">
        <f t="shared" si="115"/>
        <v>1</v>
      </c>
      <c r="AX291" s="65" t="e">
        <f t="shared" si="116"/>
        <v>#DIV/0!</v>
      </c>
      <c r="AY291" s="38">
        <v>4</v>
      </c>
      <c r="AZ291" s="6">
        <f t="shared" si="117"/>
        <v>4</v>
      </c>
      <c r="BA291" s="65">
        <f t="shared" si="118"/>
        <v>5.5</v>
      </c>
    </row>
    <row r="292" spans="1:60">
      <c r="A292" s="2" t="s">
        <v>663</v>
      </c>
      <c r="B292" s="2" t="s">
        <v>163</v>
      </c>
      <c r="C292" s="2" t="s">
        <v>164</v>
      </c>
      <c r="D292" s="2" t="s">
        <v>554</v>
      </c>
      <c r="E292" s="52"/>
      <c r="F292" s="52"/>
      <c r="G292" s="52"/>
      <c r="H292" s="52"/>
      <c r="I292" s="52">
        <v>5</v>
      </c>
      <c r="J292" s="52"/>
      <c r="K292" s="52"/>
      <c r="L292" s="52"/>
      <c r="M292" s="52"/>
      <c r="N292" s="52"/>
      <c r="O292" s="52"/>
      <c r="P292" s="55">
        <v>6</v>
      </c>
      <c r="AR292" s="38">
        <v>5</v>
      </c>
      <c r="AS292" s="8">
        <f t="shared" si="112"/>
        <v>2</v>
      </c>
      <c r="AT292" s="8">
        <f t="shared" si="96"/>
        <v>1</v>
      </c>
      <c r="AU292" s="30">
        <f t="shared" si="113"/>
        <v>5.5</v>
      </c>
      <c r="AV292" s="38">
        <v>1</v>
      </c>
      <c r="AW292" s="6">
        <f t="shared" si="115"/>
        <v>1</v>
      </c>
      <c r="AX292" s="65" t="e">
        <f t="shared" si="116"/>
        <v>#DIV/0!</v>
      </c>
      <c r="AY292" s="38">
        <v>4</v>
      </c>
      <c r="AZ292" s="6">
        <f t="shared" si="117"/>
        <v>1</v>
      </c>
      <c r="BA292" s="65">
        <f t="shared" si="118"/>
        <v>5</v>
      </c>
    </row>
    <row r="293" spans="1:60">
      <c r="A293" s="2" t="s">
        <v>663</v>
      </c>
      <c r="B293" s="2" t="s">
        <v>852</v>
      </c>
      <c r="C293" s="2" t="s">
        <v>165</v>
      </c>
      <c r="D293" s="2" t="s">
        <v>554</v>
      </c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5">
        <v>5.5</v>
      </c>
      <c r="AC293" s="6">
        <v>5.5</v>
      </c>
      <c r="AI293" s="6">
        <v>6</v>
      </c>
      <c r="AK293" s="6">
        <v>6</v>
      </c>
      <c r="AR293" s="38">
        <v>5</v>
      </c>
      <c r="AS293" s="8">
        <f t="shared" si="112"/>
        <v>4</v>
      </c>
      <c r="AT293" s="8">
        <f t="shared" si="96"/>
        <v>2</v>
      </c>
      <c r="AU293" s="30">
        <f t="shared" si="113"/>
        <v>5.75</v>
      </c>
      <c r="AV293" s="38">
        <v>1</v>
      </c>
      <c r="AW293" s="6">
        <f t="shared" si="115"/>
        <v>1</v>
      </c>
      <c r="AX293" s="65" t="e">
        <f t="shared" si="116"/>
        <v>#DIV/0!</v>
      </c>
      <c r="AY293" s="38">
        <v>4</v>
      </c>
      <c r="AZ293" s="6">
        <f t="shared" si="117"/>
        <v>3</v>
      </c>
      <c r="BA293" s="65" t="e">
        <f t="shared" si="118"/>
        <v>#DIV/0!</v>
      </c>
    </row>
    <row r="294" spans="1:60">
      <c r="A294" s="50" t="s">
        <v>663</v>
      </c>
      <c r="B294" s="50" t="s">
        <v>57</v>
      </c>
      <c r="C294" s="50" t="s">
        <v>58</v>
      </c>
      <c r="D294" s="50" t="s">
        <v>554</v>
      </c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5">
        <v>5.5</v>
      </c>
      <c r="AR294" s="38">
        <v>5</v>
      </c>
      <c r="AS294" s="8">
        <f t="shared" si="112"/>
        <v>1</v>
      </c>
      <c r="AT294" s="8">
        <f t="shared" si="96"/>
        <v>0</v>
      </c>
      <c r="AU294" s="30">
        <f t="shared" si="113"/>
        <v>5.5</v>
      </c>
      <c r="AV294" s="38">
        <v>1</v>
      </c>
      <c r="AW294" s="6">
        <f t="shared" si="115"/>
        <v>1</v>
      </c>
      <c r="AX294" s="65" t="e">
        <f t="shared" si="116"/>
        <v>#DIV/0!</v>
      </c>
      <c r="AY294" s="38">
        <v>5</v>
      </c>
      <c r="AZ294" s="6">
        <f t="shared" si="117"/>
        <v>0</v>
      </c>
      <c r="BA294" s="65" t="e">
        <f t="shared" si="118"/>
        <v>#DIV/0!</v>
      </c>
    </row>
    <row r="295" spans="1:60">
      <c r="A295" s="2" t="s">
        <v>663</v>
      </c>
      <c r="B295" s="50" t="s">
        <v>336</v>
      </c>
      <c r="C295" s="50" t="s">
        <v>435</v>
      </c>
      <c r="D295" s="2" t="s">
        <v>762</v>
      </c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5"/>
      <c r="AC295" s="6">
        <v>5</v>
      </c>
      <c r="AI295" s="6">
        <v>5</v>
      </c>
      <c r="AK295" s="6">
        <v>5</v>
      </c>
      <c r="AR295" s="38">
        <v>5</v>
      </c>
      <c r="AS295" s="8">
        <f t="shared" si="112"/>
        <v>3</v>
      </c>
      <c r="AT295" s="8">
        <f t="shared" si="96"/>
        <v>0</v>
      </c>
      <c r="AU295" s="30">
        <f t="shared" si="113"/>
        <v>5</v>
      </c>
      <c r="AV295" s="38">
        <v>1</v>
      </c>
      <c r="AW295" s="6">
        <f t="shared" si="115"/>
        <v>0</v>
      </c>
      <c r="AX295" s="65" t="e">
        <f t="shared" si="116"/>
        <v>#DIV/0!</v>
      </c>
      <c r="AY295" s="38">
        <v>4</v>
      </c>
      <c r="AZ295" s="6">
        <f t="shared" si="117"/>
        <v>3</v>
      </c>
      <c r="BA295" s="65" t="e">
        <f t="shared" si="118"/>
        <v>#DIV/0!</v>
      </c>
    </row>
    <row r="296" spans="1:60">
      <c r="A296" s="2" t="s">
        <v>663</v>
      </c>
      <c r="B296" s="2" t="s">
        <v>166</v>
      </c>
      <c r="C296" s="2" t="s">
        <v>167</v>
      </c>
      <c r="D296" s="2" t="s">
        <v>762</v>
      </c>
      <c r="E296" s="52"/>
      <c r="F296" s="52"/>
      <c r="G296" s="52"/>
      <c r="H296" s="52"/>
      <c r="I296" s="52">
        <v>5.5</v>
      </c>
      <c r="J296" s="52"/>
      <c r="K296" s="52"/>
      <c r="L296" s="52"/>
      <c r="M296" s="52"/>
      <c r="N296" s="52"/>
      <c r="O296" s="52"/>
      <c r="P296" s="55">
        <v>6</v>
      </c>
      <c r="AC296" s="6">
        <v>5</v>
      </c>
      <c r="AI296" s="6">
        <v>5</v>
      </c>
      <c r="AK296" s="6" t="s">
        <v>63</v>
      </c>
      <c r="AR296" s="38">
        <v>5</v>
      </c>
      <c r="AS296" s="8">
        <f t="shared" si="112"/>
        <v>4</v>
      </c>
      <c r="AT296" s="8">
        <f t="shared" si="96"/>
        <v>1</v>
      </c>
      <c r="AU296" s="30">
        <f t="shared" si="113"/>
        <v>5.375</v>
      </c>
      <c r="AV296" s="38">
        <v>1</v>
      </c>
      <c r="AW296" s="6">
        <f t="shared" si="115"/>
        <v>1</v>
      </c>
      <c r="AX296" s="65" t="e">
        <f t="shared" si="116"/>
        <v>#DIV/0!</v>
      </c>
      <c r="AY296" s="38">
        <v>4</v>
      </c>
      <c r="AZ296" s="6">
        <f t="shared" si="117"/>
        <v>4</v>
      </c>
      <c r="BA296" s="65">
        <f t="shared" si="118"/>
        <v>5.5</v>
      </c>
    </row>
    <row r="297" spans="1:60">
      <c r="A297" s="2" t="s">
        <v>663</v>
      </c>
      <c r="B297" s="2" t="s">
        <v>168</v>
      </c>
      <c r="C297" s="2" t="s">
        <v>169</v>
      </c>
      <c r="D297" s="2" t="s">
        <v>762</v>
      </c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5">
        <v>6</v>
      </c>
      <c r="AR297" s="38">
        <v>5</v>
      </c>
      <c r="AS297" s="8">
        <f t="shared" si="112"/>
        <v>1</v>
      </c>
      <c r="AT297" s="8">
        <f t="shared" ref="AT297:AT363" si="119">COUNTIF(E297:AP297,"&gt;5,5")</f>
        <v>1</v>
      </c>
      <c r="AU297" s="30">
        <f t="shared" si="113"/>
        <v>6</v>
      </c>
      <c r="AV297" s="38">
        <v>1</v>
      </c>
      <c r="AW297" s="6">
        <f t="shared" si="115"/>
        <v>1</v>
      </c>
      <c r="AX297" s="65" t="e">
        <f t="shared" si="116"/>
        <v>#DIV/0!</v>
      </c>
      <c r="AY297" s="38">
        <v>4</v>
      </c>
      <c r="AZ297" s="6">
        <f t="shared" si="117"/>
        <v>0</v>
      </c>
      <c r="BA297" s="65" t="e">
        <f t="shared" si="118"/>
        <v>#DIV/0!</v>
      </c>
    </row>
    <row r="298" spans="1:60">
      <c r="A298" s="2" t="s">
        <v>663</v>
      </c>
      <c r="B298" s="2" t="s">
        <v>170</v>
      </c>
      <c r="C298" s="2" t="s">
        <v>754</v>
      </c>
      <c r="D298" s="2" t="s">
        <v>762</v>
      </c>
      <c r="E298" s="52"/>
      <c r="F298" s="52"/>
      <c r="G298" s="52"/>
      <c r="H298" s="52"/>
      <c r="I298" s="52">
        <v>5</v>
      </c>
      <c r="J298" s="52"/>
      <c r="K298" s="52"/>
      <c r="L298" s="52"/>
      <c r="M298" s="52"/>
      <c r="N298" s="52"/>
      <c r="O298" s="52"/>
      <c r="P298" s="55">
        <v>4.5</v>
      </c>
      <c r="AI298" s="6">
        <v>5.5</v>
      </c>
      <c r="AK298" s="6">
        <v>6</v>
      </c>
      <c r="AR298" s="38">
        <v>5</v>
      </c>
      <c r="AS298" s="8">
        <f t="shared" si="112"/>
        <v>4</v>
      </c>
      <c r="AT298" s="8">
        <f t="shared" si="119"/>
        <v>1</v>
      </c>
      <c r="AU298" s="30">
        <f t="shared" si="113"/>
        <v>5.25</v>
      </c>
      <c r="AV298" s="38">
        <v>1</v>
      </c>
      <c r="AW298" s="6">
        <f t="shared" si="115"/>
        <v>1</v>
      </c>
      <c r="AX298" s="65" t="e">
        <f t="shared" si="116"/>
        <v>#DIV/0!</v>
      </c>
      <c r="AY298" s="38">
        <v>4</v>
      </c>
      <c r="AZ298" s="6">
        <f t="shared" si="117"/>
        <v>3</v>
      </c>
      <c r="BA298" s="65">
        <f t="shared" si="118"/>
        <v>5</v>
      </c>
    </row>
    <row r="299" spans="1:60">
      <c r="A299" s="9" t="s">
        <v>663</v>
      </c>
      <c r="B299" s="9" t="s">
        <v>171</v>
      </c>
      <c r="C299" s="9" t="s">
        <v>172</v>
      </c>
      <c r="D299" s="9" t="s">
        <v>762</v>
      </c>
      <c r="E299" s="53"/>
      <c r="F299" s="53"/>
      <c r="G299" s="53"/>
      <c r="H299" s="53"/>
      <c r="I299" s="53">
        <v>6.5</v>
      </c>
      <c r="J299" s="53"/>
      <c r="K299" s="53"/>
      <c r="L299" s="53"/>
      <c r="M299" s="53"/>
      <c r="N299" s="53"/>
      <c r="O299" s="53"/>
      <c r="P299" s="58">
        <v>6.5</v>
      </c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>
        <v>4.5</v>
      </c>
      <c r="AD299" s="11"/>
      <c r="AE299" s="11"/>
      <c r="AF299" s="11"/>
      <c r="AG299" s="11"/>
      <c r="AH299" s="11"/>
      <c r="AI299" s="11">
        <v>5</v>
      </c>
      <c r="AJ299" s="11"/>
      <c r="AK299" s="11">
        <v>5.5</v>
      </c>
      <c r="AL299" s="11"/>
      <c r="AM299" s="11"/>
      <c r="AN299" s="11"/>
      <c r="AO299" s="11"/>
      <c r="AP299" s="11"/>
      <c r="AQ299" s="44"/>
      <c r="AR299" s="38">
        <v>5</v>
      </c>
      <c r="AS299" s="8">
        <f t="shared" si="112"/>
        <v>5</v>
      </c>
      <c r="AT299" s="8">
        <f t="shared" si="119"/>
        <v>2</v>
      </c>
      <c r="AU299" s="30">
        <f t="shared" si="113"/>
        <v>5.6</v>
      </c>
      <c r="AV299" s="38">
        <v>1</v>
      </c>
      <c r="AW299" s="11">
        <f t="shared" si="115"/>
        <v>1</v>
      </c>
      <c r="AX299" s="70" t="e">
        <f t="shared" si="116"/>
        <v>#DIV/0!</v>
      </c>
      <c r="AY299" s="38">
        <v>4</v>
      </c>
      <c r="AZ299" s="11">
        <f t="shared" si="117"/>
        <v>4</v>
      </c>
      <c r="BA299" s="70">
        <f t="shared" si="118"/>
        <v>6.5</v>
      </c>
      <c r="BB299" s="10"/>
      <c r="BC299" s="10"/>
      <c r="BD299" s="10"/>
      <c r="BE299" s="10"/>
      <c r="BF299" s="10"/>
      <c r="BG299" s="10"/>
      <c r="BH299" s="10"/>
    </row>
    <row r="300" spans="1:60" s="15" customFormat="1">
      <c r="A300" s="13" t="s">
        <v>173</v>
      </c>
      <c r="B300" s="13" t="s">
        <v>174</v>
      </c>
      <c r="C300" s="13" t="s">
        <v>175</v>
      </c>
      <c r="D300" s="13" t="s">
        <v>767</v>
      </c>
      <c r="E300" s="54"/>
      <c r="F300" s="54"/>
      <c r="G300" s="54"/>
      <c r="H300" s="54"/>
      <c r="I300" s="54"/>
      <c r="J300" s="54"/>
      <c r="K300" s="54"/>
      <c r="L300" s="54"/>
      <c r="M300" s="54"/>
      <c r="N300" s="54"/>
      <c r="O300" s="54"/>
      <c r="P300" s="59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>
        <v>5</v>
      </c>
      <c r="AE300" s="16"/>
      <c r="AF300" s="16">
        <v>5.5</v>
      </c>
      <c r="AG300" s="16"/>
      <c r="AH300" s="16"/>
      <c r="AI300" s="16"/>
      <c r="AJ300" s="16"/>
      <c r="AK300" s="16"/>
      <c r="AL300" s="16"/>
      <c r="AM300" s="16"/>
      <c r="AN300" s="16"/>
      <c r="AO300" s="16">
        <v>7</v>
      </c>
      <c r="AP300" s="16"/>
      <c r="AQ300" s="45"/>
      <c r="AR300" s="37">
        <v>6</v>
      </c>
      <c r="AS300" s="16">
        <f t="shared" si="112"/>
        <v>3</v>
      </c>
      <c r="AT300" s="49">
        <f>COUNTIF(E300:AP300,"&gt;5,5")</f>
        <v>1</v>
      </c>
      <c r="AU300" s="32">
        <f t="shared" si="113"/>
        <v>5.833333333333333</v>
      </c>
      <c r="AV300" s="37">
        <v>2</v>
      </c>
      <c r="AW300" s="49">
        <f>COUNTA(AE300,AF300)</f>
        <v>1</v>
      </c>
      <c r="AX300" s="71">
        <f t="array" ref="AX300">AVERAGE(AE300,AF300)</f>
        <v>5.5</v>
      </c>
      <c r="AY300" s="37">
        <v>4</v>
      </c>
      <c r="AZ300" s="49">
        <f>COUNTA(E300,W300,AD300,AO300)</f>
        <v>2</v>
      </c>
      <c r="BA300" s="73">
        <f>AVERAGE(E300,W300,AD300,AO300)</f>
        <v>6</v>
      </c>
      <c r="BB300" s="14"/>
      <c r="BC300" s="14"/>
      <c r="BD300" s="14"/>
      <c r="BE300" s="14"/>
      <c r="BF300" s="14"/>
      <c r="BG300" s="14"/>
      <c r="BH300" s="14"/>
    </row>
    <row r="301" spans="1:60">
      <c r="A301" s="2" t="s">
        <v>173</v>
      </c>
      <c r="B301" s="2" t="s">
        <v>176</v>
      </c>
      <c r="C301" s="2" t="s">
        <v>775</v>
      </c>
      <c r="D301" s="2" t="s">
        <v>767</v>
      </c>
      <c r="E301" s="52">
        <v>6.5</v>
      </c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5"/>
      <c r="W301" s="6">
        <v>5.5</v>
      </c>
      <c r="AD301" s="6">
        <v>5.5</v>
      </c>
      <c r="AE301" s="6">
        <v>6</v>
      </c>
      <c r="AR301" s="38">
        <v>6</v>
      </c>
      <c r="AS301" s="8">
        <f t="shared" ref="AS301:AS329" si="120">COUNT(E301:AP301)</f>
        <v>4</v>
      </c>
      <c r="AT301" s="8">
        <f t="shared" si="119"/>
        <v>2</v>
      </c>
      <c r="AU301" s="30">
        <f t="shared" ref="AU301:AU329" si="121">AVERAGE(E301:AP301)</f>
        <v>5.875</v>
      </c>
      <c r="AV301" s="38">
        <v>2</v>
      </c>
      <c r="AW301" s="6">
        <f>COUNTA(AE301,AF301)</f>
        <v>1</v>
      </c>
      <c r="AX301" s="65">
        <f t="array" ref="AX301">AVERAGE(AE301,AF301)</f>
        <v>6</v>
      </c>
      <c r="AY301" s="38">
        <v>4</v>
      </c>
      <c r="AZ301" s="6">
        <f>COUNTA(E301,W301,AD301,AO301)</f>
        <v>3</v>
      </c>
      <c r="BA301" s="65">
        <f>AVERAGE(E301,W301,AD301,AO301)</f>
        <v>5.833333333333333</v>
      </c>
    </row>
    <row r="302" spans="1:60">
      <c r="A302" s="2" t="s">
        <v>173</v>
      </c>
      <c r="B302" s="2" t="s">
        <v>177</v>
      </c>
      <c r="C302" s="2" t="s">
        <v>178</v>
      </c>
      <c r="D302" s="2" t="s">
        <v>767</v>
      </c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5"/>
      <c r="AR302" s="38">
        <v>6</v>
      </c>
      <c r="AS302" s="8">
        <f t="shared" si="120"/>
        <v>0</v>
      </c>
      <c r="AT302" s="8">
        <f t="shared" si="119"/>
        <v>0</v>
      </c>
      <c r="AU302" s="30" t="e">
        <f t="shared" si="121"/>
        <v>#DIV/0!</v>
      </c>
      <c r="AV302" s="38">
        <v>2</v>
      </c>
      <c r="AW302" s="6">
        <f t="shared" ref="AW302:AW329" si="122">COUNTA(AE302,AF302)</f>
        <v>0</v>
      </c>
      <c r="AX302" s="65" t="e">
        <f t="array" ref="AX302">AVERAGE(AE302,AF302)</f>
        <v>#DIV/0!</v>
      </c>
      <c r="AY302" s="38">
        <v>4</v>
      </c>
      <c r="AZ302" s="6">
        <f t="shared" ref="AZ302:AZ329" si="123">COUNTA(E302,W302,AD302,AO302)</f>
        <v>0</v>
      </c>
      <c r="BA302" s="65" t="e">
        <f t="shared" ref="BA302:BA329" si="124">AVERAGE(E302,W302,AD302,AO302)</f>
        <v>#DIV/0!</v>
      </c>
    </row>
    <row r="303" spans="1:60">
      <c r="A303" s="2" t="s">
        <v>173</v>
      </c>
      <c r="B303" s="2" t="s">
        <v>179</v>
      </c>
      <c r="C303" s="2" t="s">
        <v>180</v>
      </c>
      <c r="D303" s="2" t="s">
        <v>767</v>
      </c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5"/>
      <c r="AR303" s="38">
        <v>6</v>
      </c>
      <c r="AS303" s="8">
        <f t="shared" si="120"/>
        <v>0</v>
      </c>
      <c r="AT303" s="8">
        <f t="shared" si="119"/>
        <v>0</v>
      </c>
      <c r="AU303" s="30" t="e">
        <f t="shared" si="121"/>
        <v>#DIV/0!</v>
      </c>
      <c r="AV303" s="38">
        <v>2</v>
      </c>
      <c r="AW303" s="6">
        <f t="shared" si="122"/>
        <v>0</v>
      </c>
      <c r="AX303" s="65" t="e">
        <f t="array" ref="AX303">AVERAGE(AE303,AF303)</f>
        <v>#DIV/0!</v>
      </c>
      <c r="AY303" s="38">
        <v>4</v>
      </c>
      <c r="AZ303" s="6">
        <f t="shared" si="123"/>
        <v>0</v>
      </c>
      <c r="BA303" s="65" t="e">
        <f t="shared" si="124"/>
        <v>#DIV/0!</v>
      </c>
    </row>
    <row r="304" spans="1:60">
      <c r="A304" s="2" t="s">
        <v>173</v>
      </c>
      <c r="B304" s="2" t="s">
        <v>181</v>
      </c>
      <c r="C304" s="2" t="s">
        <v>451</v>
      </c>
      <c r="D304" s="2" t="s">
        <v>771</v>
      </c>
      <c r="E304" s="52">
        <v>6.5</v>
      </c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5"/>
      <c r="W304" s="6">
        <v>5.5</v>
      </c>
      <c r="AD304" s="6">
        <v>4.5</v>
      </c>
      <c r="AE304" s="6">
        <v>6</v>
      </c>
      <c r="AF304" s="6">
        <v>6.5</v>
      </c>
      <c r="AO304" s="6">
        <v>6</v>
      </c>
      <c r="AR304" s="38">
        <v>6</v>
      </c>
      <c r="AS304" s="8">
        <f t="shared" si="120"/>
        <v>6</v>
      </c>
      <c r="AT304" s="8">
        <f t="shared" si="119"/>
        <v>4</v>
      </c>
      <c r="AU304" s="30">
        <f t="shared" si="121"/>
        <v>5.833333333333333</v>
      </c>
      <c r="AV304" s="38">
        <v>2</v>
      </c>
      <c r="AW304" s="6">
        <f t="shared" si="122"/>
        <v>2</v>
      </c>
      <c r="AX304" s="65">
        <f t="array" ref="AX304">AVERAGE(AE304,AF304)</f>
        <v>6.25</v>
      </c>
      <c r="AY304" s="38">
        <v>4</v>
      </c>
      <c r="AZ304" s="6">
        <f t="shared" si="123"/>
        <v>4</v>
      </c>
      <c r="BA304" s="65">
        <f t="shared" si="124"/>
        <v>5.625</v>
      </c>
    </row>
    <row r="305" spans="1:53">
      <c r="A305" s="2" t="s">
        <v>173</v>
      </c>
      <c r="B305" s="2" t="s">
        <v>452</v>
      </c>
      <c r="C305" s="2" t="s">
        <v>827</v>
      </c>
      <c r="D305" s="2" t="s">
        <v>771</v>
      </c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5"/>
      <c r="W305" s="6">
        <v>5</v>
      </c>
      <c r="AO305" s="6">
        <v>6</v>
      </c>
      <c r="AR305" s="38">
        <v>6</v>
      </c>
      <c r="AS305" s="8">
        <f t="shared" si="120"/>
        <v>2</v>
      </c>
      <c r="AT305" s="8">
        <f t="shared" si="119"/>
        <v>1</v>
      </c>
      <c r="AU305" s="30">
        <f t="shared" si="121"/>
        <v>5.5</v>
      </c>
      <c r="AV305" s="38">
        <v>2</v>
      </c>
      <c r="AW305" s="6">
        <f t="shared" si="122"/>
        <v>0</v>
      </c>
      <c r="AX305" s="65" t="e">
        <f t="array" ref="AX305">AVERAGE(AE305,AF305)</f>
        <v>#DIV/0!</v>
      </c>
      <c r="AY305" s="38">
        <v>4</v>
      </c>
      <c r="AZ305" s="6">
        <f t="shared" si="123"/>
        <v>2</v>
      </c>
      <c r="BA305" s="65">
        <f t="shared" si="124"/>
        <v>5.5</v>
      </c>
    </row>
    <row r="306" spans="1:53">
      <c r="A306" s="2" t="s">
        <v>173</v>
      </c>
      <c r="B306" s="50" t="s">
        <v>66</v>
      </c>
      <c r="C306" s="50" t="s">
        <v>67</v>
      </c>
      <c r="D306" s="2" t="s">
        <v>771</v>
      </c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5"/>
      <c r="AD306" s="6">
        <v>4.5</v>
      </c>
      <c r="AE306" s="6">
        <v>5.5</v>
      </c>
      <c r="AF306" s="6">
        <v>6.5</v>
      </c>
      <c r="AO306" s="6">
        <v>6</v>
      </c>
      <c r="AR306" s="38">
        <v>6</v>
      </c>
      <c r="AS306" s="8">
        <f t="shared" si="120"/>
        <v>4</v>
      </c>
      <c r="AT306" s="8">
        <f t="shared" si="119"/>
        <v>2</v>
      </c>
      <c r="AU306" s="30">
        <f t="shared" si="121"/>
        <v>5.625</v>
      </c>
      <c r="AV306" s="38">
        <v>2</v>
      </c>
      <c r="AW306" s="6">
        <f t="shared" si="122"/>
        <v>2</v>
      </c>
      <c r="AX306" s="65">
        <f t="array" ref="AX306">AVERAGE(AE306,AF306)</f>
        <v>6</v>
      </c>
      <c r="AY306" s="38">
        <v>4</v>
      </c>
      <c r="AZ306" s="6">
        <f t="shared" si="123"/>
        <v>2</v>
      </c>
      <c r="BA306" s="65">
        <f t="shared" si="124"/>
        <v>5.25</v>
      </c>
    </row>
    <row r="307" spans="1:53">
      <c r="A307" s="2" t="s">
        <v>173</v>
      </c>
      <c r="B307" s="2" t="s">
        <v>159</v>
      </c>
      <c r="C307" s="2" t="s">
        <v>775</v>
      </c>
      <c r="D307" s="2" t="s">
        <v>771</v>
      </c>
      <c r="E307" s="52">
        <v>5.5</v>
      </c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5"/>
      <c r="W307" s="6">
        <v>5.5</v>
      </c>
      <c r="AO307" s="6">
        <v>5</v>
      </c>
      <c r="AR307" s="38">
        <v>6</v>
      </c>
      <c r="AS307" s="8">
        <f t="shared" si="120"/>
        <v>3</v>
      </c>
      <c r="AT307" s="8">
        <f t="shared" si="119"/>
        <v>0</v>
      </c>
      <c r="AU307" s="30">
        <f t="shared" si="121"/>
        <v>5.333333333333333</v>
      </c>
      <c r="AV307" s="38">
        <v>2</v>
      </c>
      <c r="AW307" s="6">
        <f t="shared" si="122"/>
        <v>0</v>
      </c>
      <c r="AX307" s="65" t="e">
        <f t="array" ref="AX307">AVERAGE(AE307,AF307)</f>
        <v>#DIV/0!</v>
      </c>
      <c r="AY307" s="38">
        <v>4</v>
      </c>
      <c r="AZ307" s="6">
        <f t="shared" si="123"/>
        <v>3</v>
      </c>
      <c r="BA307" s="65">
        <f t="shared" si="124"/>
        <v>5.333333333333333</v>
      </c>
    </row>
    <row r="308" spans="1:53">
      <c r="A308" s="2" t="s">
        <v>173</v>
      </c>
      <c r="B308" s="2" t="s">
        <v>453</v>
      </c>
      <c r="C308" s="2" t="s">
        <v>454</v>
      </c>
      <c r="D308" s="2" t="s">
        <v>771</v>
      </c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5"/>
      <c r="AR308" s="38">
        <v>6</v>
      </c>
      <c r="AS308" s="8">
        <f t="shared" si="120"/>
        <v>0</v>
      </c>
      <c r="AT308" s="8">
        <f t="shared" si="119"/>
        <v>0</v>
      </c>
      <c r="AU308" s="30" t="e">
        <f t="shared" si="121"/>
        <v>#DIV/0!</v>
      </c>
      <c r="AV308" s="38">
        <v>2</v>
      </c>
      <c r="AW308" s="6">
        <f t="shared" si="122"/>
        <v>0</v>
      </c>
      <c r="AX308" s="65" t="e">
        <f t="array" ref="AX308">AVERAGE(AE308,AF308)</f>
        <v>#DIV/0!</v>
      </c>
      <c r="AY308" s="38">
        <v>4</v>
      </c>
      <c r="AZ308" s="6">
        <f t="shared" si="123"/>
        <v>0</v>
      </c>
      <c r="BA308" s="65" t="e">
        <f t="shared" si="124"/>
        <v>#DIV/0!</v>
      </c>
    </row>
    <row r="309" spans="1:53">
      <c r="A309" s="2" t="s">
        <v>173</v>
      </c>
      <c r="B309" s="2" t="s">
        <v>455</v>
      </c>
      <c r="C309" s="2" t="s">
        <v>714</v>
      </c>
      <c r="D309" s="2" t="s">
        <v>771</v>
      </c>
      <c r="E309" s="52">
        <v>5.5</v>
      </c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5"/>
      <c r="W309" s="6">
        <v>5.5</v>
      </c>
      <c r="AD309" s="6">
        <v>4.5</v>
      </c>
      <c r="AE309" s="6">
        <v>5</v>
      </c>
      <c r="AF309" s="6" t="s">
        <v>187</v>
      </c>
      <c r="AR309" s="38">
        <v>6</v>
      </c>
      <c r="AS309" s="8">
        <f t="shared" si="120"/>
        <v>4</v>
      </c>
      <c r="AT309" s="8">
        <f t="shared" si="119"/>
        <v>0</v>
      </c>
      <c r="AU309" s="30">
        <f t="shared" si="121"/>
        <v>5.125</v>
      </c>
      <c r="AV309" s="38">
        <v>2</v>
      </c>
      <c r="AW309" s="6">
        <f t="shared" si="122"/>
        <v>2</v>
      </c>
      <c r="AX309" s="65">
        <f t="array" ref="AX309">AVERAGE(AE309,AF309)</f>
        <v>5</v>
      </c>
      <c r="AY309" s="38">
        <v>4</v>
      </c>
      <c r="AZ309" s="6">
        <f t="shared" si="123"/>
        <v>3</v>
      </c>
      <c r="BA309" s="65">
        <f t="shared" si="124"/>
        <v>5.166666666666667</v>
      </c>
    </row>
    <row r="310" spans="1:53">
      <c r="A310" s="2" t="s">
        <v>173</v>
      </c>
      <c r="B310" s="2" t="s">
        <v>715</v>
      </c>
      <c r="C310" s="2" t="s">
        <v>716</v>
      </c>
      <c r="D310" s="2" t="s">
        <v>771</v>
      </c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5"/>
      <c r="W310" s="6">
        <v>5</v>
      </c>
      <c r="AE310" s="6">
        <v>5</v>
      </c>
      <c r="AR310" s="38">
        <v>6</v>
      </c>
      <c r="AS310" s="8">
        <f t="shared" si="120"/>
        <v>2</v>
      </c>
      <c r="AT310" s="8">
        <f t="shared" si="119"/>
        <v>0</v>
      </c>
      <c r="AU310" s="30">
        <f t="shared" si="121"/>
        <v>5</v>
      </c>
      <c r="AV310" s="38">
        <v>2</v>
      </c>
      <c r="AW310" s="6">
        <f t="shared" si="122"/>
        <v>1</v>
      </c>
      <c r="AX310" s="65">
        <f t="array" ref="AX310">AVERAGE(AE310,AF310)</f>
        <v>5</v>
      </c>
      <c r="AY310" s="38">
        <v>4</v>
      </c>
      <c r="AZ310" s="6">
        <f t="shared" si="123"/>
        <v>1</v>
      </c>
      <c r="BA310" s="65">
        <f t="shared" si="124"/>
        <v>5</v>
      </c>
    </row>
    <row r="311" spans="1:53">
      <c r="A311" s="2" t="s">
        <v>173</v>
      </c>
      <c r="B311" s="2" t="s">
        <v>717</v>
      </c>
      <c r="C311" s="2" t="s">
        <v>668</v>
      </c>
      <c r="D311" s="2" t="s">
        <v>771</v>
      </c>
      <c r="E311" s="52">
        <v>5.5</v>
      </c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5"/>
      <c r="AR311" s="38">
        <v>6</v>
      </c>
      <c r="AS311" s="8">
        <f t="shared" si="120"/>
        <v>1</v>
      </c>
      <c r="AT311" s="8">
        <f t="shared" si="119"/>
        <v>0</v>
      </c>
      <c r="AU311" s="30">
        <f t="shared" si="121"/>
        <v>5.5</v>
      </c>
      <c r="AV311" s="38">
        <v>2</v>
      </c>
      <c r="AW311" s="6">
        <f t="shared" si="122"/>
        <v>0</v>
      </c>
      <c r="AX311" s="65" t="e">
        <f t="array" ref="AX311">AVERAGE(AE311,AF311)</f>
        <v>#DIV/0!</v>
      </c>
      <c r="AY311" s="38">
        <v>4</v>
      </c>
      <c r="AZ311" s="6">
        <f t="shared" si="123"/>
        <v>1</v>
      </c>
      <c r="BA311" s="65">
        <f t="shared" si="124"/>
        <v>5.5</v>
      </c>
    </row>
    <row r="312" spans="1:53">
      <c r="A312" s="50" t="s">
        <v>173</v>
      </c>
      <c r="B312" s="50" t="s">
        <v>68</v>
      </c>
      <c r="C312" s="50" t="s">
        <v>69</v>
      </c>
      <c r="D312" s="50" t="s">
        <v>771</v>
      </c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5"/>
      <c r="AD312" s="6">
        <v>5</v>
      </c>
      <c r="AF312" s="6">
        <v>5</v>
      </c>
      <c r="AR312" s="38">
        <v>6</v>
      </c>
      <c r="AS312" s="8">
        <f t="shared" ref="AS312" si="125">COUNT(E312:AP312)</f>
        <v>2</v>
      </c>
      <c r="AT312" s="8">
        <f t="shared" ref="AT312" si="126">COUNTIF(E312:AP312,"&gt;5,5")</f>
        <v>0</v>
      </c>
      <c r="AU312" s="30">
        <f t="shared" ref="AU312" si="127">AVERAGE(E312:AP312)</f>
        <v>5</v>
      </c>
      <c r="AV312" s="38">
        <v>2</v>
      </c>
      <c r="AW312" s="6">
        <f t="shared" si="122"/>
        <v>1</v>
      </c>
      <c r="AX312" s="65">
        <f t="array" ref="AX312">AVERAGE(AE312,AF312)</f>
        <v>5</v>
      </c>
      <c r="AY312" s="38">
        <v>4</v>
      </c>
      <c r="AZ312" s="6">
        <f t="shared" si="123"/>
        <v>1</v>
      </c>
      <c r="BA312" s="65">
        <f t="shared" si="124"/>
        <v>5</v>
      </c>
    </row>
    <row r="313" spans="1:53">
      <c r="A313" s="2" t="s">
        <v>173</v>
      </c>
      <c r="B313" s="2" t="s">
        <v>718</v>
      </c>
      <c r="C313" s="2" t="s">
        <v>613</v>
      </c>
      <c r="D313" s="2" t="s">
        <v>554</v>
      </c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5"/>
      <c r="W313" s="6">
        <v>4.5</v>
      </c>
      <c r="AD313" s="6">
        <v>5</v>
      </c>
      <c r="AR313" s="38">
        <v>6</v>
      </c>
      <c r="AS313" s="8">
        <f t="shared" si="120"/>
        <v>2</v>
      </c>
      <c r="AT313" s="8">
        <f t="shared" si="119"/>
        <v>0</v>
      </c>
      <c r="AU313" s="30">
        <f t="shared" si="121"/>
        <v>4.75</v>
      </c>
      <c r="AV313" s="38">
        <v>2</v>
      </c>
      <c r="AW313" s="6">
        <f t="shared" si="122"/>
        <v>0</v>
      </c>
      <c r="AX313" s="65" t="e">
        <f t="array" ref="AX313">AVERAGE(AE313,AF313)</f>
        <v>#DIV/0!</v>
      </c>
      <c r="AY313" s="38">
        <v>4</v>
      </c>
      <c r="AZ313" s="6">
        <f t="shared" si="123"/>
        <v>2</v>
      </c>
      <c r="BA313" s="65">
        <f t="shared" si="124"/>
        <v>4.75</v>
      </c>
    </row>
    <row r="314" spans="1:53">
      <c r="A314" s="2" t="s">
        <v>173</v>
      </c>
      <c r="B314" s="2" t="s">
        <v>719</v>
      </c>
      <c r="C314" s="2" t="s">
        <v>720</v>
      </c>
      <c r="D314" s="2" t="s">
        <v>554</v>
      </c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5"/>
      <c r="AR314" s="38">
        <v>6</v>
      </c>
      <c r="AS314" s="8">
        <f t="shared" si="120"/>
        <v>0</v>
      </c>
      <c r="AT314" s="8">
        <f t="shared" si="119"/>
        <v>0</v>
      </c>
      <c r="AU314" s="30" t="e">
        <f t="shared" si="121"/>
        <v>#DIV/0!</v>
      </c>
      <c r="AV314" s="38">
        <v>2</v>
      </c>
      <c r="AW314" s="6">
        <f t="shared" si="122"/>
        <v>0</v>
      </c>
      <c r="AX314" s="65" t="e">
        <f t="array" ref="AX314">AVERAGE(AE314,AF314)</f>
        <v>#DIV/0!</v>
      </c>
      <c r="AY314" s="38">
        <v>4</v>
      </c>
      <c r="AZ314" s="6">
        <f t="shared" si="123"/>
        <v>0</v>
      </c>
      <c r="BA314" s="65" t="e">
        <f t="shared" si="124"/>
        <v>#DIV/0!</v>
      </c>
    </row>
    <row r="315" spans="1:53">
      <c r="A315" s="2" t="s">
        <v>173</v>
      </c>
      <c r="B315" s="2" t="s">
        <v>721</v>
      </c>
      <c r="C315" s="2" t="s">
        <v>722</v>
      </c>
      <c r="D315" s="2" t="s">
        <v>554</v>
      </c>
      <c r="E315" s="52">
        <v>5</v>
      </c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5"/>
      <c r="W315" s="6">
        <v>4.5</v>
      </c>
      <c r="AD315" s="6">
        <v>5.5</v>
      </c>
      <c r="AE315" s="6">
        <v>5.5</v>
      </c>
      <c r="AF315" s="6">
        <v>5.5</v>
      </c>
      <c r="AR315" s="38">
        <v>6</v>
      </c>
      <c r="AS315" s="8">
        <f t="shared" si="120"/>
        <v>5</v>
      </c>
      <c r="AT315" s="8">
        <f t="shared" si="119"/>
        <v>0</v>
      </c>
      <c r="AU315" s="30">
        <f t="shared" si="121"/>
        <v>5.2</v>
      </c>
      <c r="AV315" s="38">
        <v>2</v>
      </c>
      <c r="AW315" s="6">
        <f t="shared" si="122"/>
        <v>2</v>
      </c>
      <c r="AX315" s="65">
        <f t="array" ref="AX315">AVERAGE(AE315,AF315)</f>
        <v>5.5</v>
      </c>
      <c r="AY315" s="38">
        <v>4</v>
      </c>
      <c r="AZ315" s="6">
        <f t="shared" si="123"/>
        <v>3</v>
      </c>
      <c r="BA315" s="65">
        <f t="shared" si="124"/>
        <v>5</v>
      </c>
    </row>
    <row r="316" spans="1:53">
      <c r="A316" s="2" t="s">
        <v>173</v>
      </c>
      <c r="B316" s="2" t="s">
        <v>723</v>
      </c>
      <c r="C316" s="2" t="s">
        <v>724</v>
      </c>
      <c r="D316" s="2" t="s">
        <v>554</v>
      </c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5"/>
      <c r="AR316" s="38">
        <v>6</v>
      </c>
      <c r="AS316" s="8">
        <f t="shared" si="120"/>
        <v>0</v>
      </c>
      <c r="AT316" s="8">
        <f t="shared" si="119"/>
        <v>0</v>
      </c>
      <c r="AU316" s="30" t="e">
        <f t="shared" si="121"/>
        <v>#DIV/0!</v>
      </c>
      <c r="AV316" s="38">
        <v>2</v>
      </c>
      <c r="AW316" s="6">
        <f t="shared" si="122"/>
        <v>0</v>
      </c>
      <c r="AX316" s="65" t="e">
        <f t="array" ref="AX316">AVERAGE(AE316,AF316)</f>
        <v>#DIV/0!</v>
      </c>
      <c r="AY316" s="38">
        <v>4</v>
      </c>
      <c r="AZ316" s="6">
        <f t="shared" si="123"/>
        <v>0</v>
      </c>
      <c r="BA316" s="65" t="e">
        <f t="shared" si="124"/>
        <v>#DIV/0!</v>
      </c>
    </row>
    <row r="317" spans="1:53">
      <c r="A317" s="2" t="s">
        <v>173</v>
      </c>
      <c r="B317" s="2" t="s">
        <v>725</v>
      </c>
      <c r="C317" s="2" t="s">
        <v>726</v>
      </c>
      <c r="D317" s="2" t="s">
        <v>554</v>
      </c>
      <c r="E317" s="52">
        <v>6</v>
      </c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5"/>
      <c r="AR317" s="38">
        <v>6</v>
      </c>
      <c r="AS317" s="8">
        <f t="shared" si="120"/>
        <v>1</v>
      </c>
      <c r="AT317" s="8">
        <f t="shared" si="119"/>
        <v>1</v>
      </c>
      <c r="AU317" s="30">
        <f t="shared" si="121"/>
        <v>6</v>
      </c>
      <c r="AV317" s="38">
        <v>2</v>
      </c>
      <c r="AW317" s="6">
        <f t="shared" si="122"/>
        <v>0</v>
      </c>
      <c r="AX317" s="65" t="e">
        <f t="array" ref="AX317">AVERAGE(AE317,AF317)</f>
        <v>#DIV/0!</v>
      </c>
      <c r="AY317" s="38">
        <v>4</v>
      </c>
      <c r="AZ317" s="6">
        <f t="shared" si="123"/>
        <v>1</v>
      </c>
      <c r="BA317" s="65">
        <f t="shared" si="124"/>
        <v>6</v>
      </c>
    </row>
    <row r="318" spans="1:53">
      <c r="A318" s="2" t="s">
        <v>173</v>
      </c>
      <c r="B318" s="2" t="s">
        <v>727</v>
      </c>
      <c r="C318" s="2" t="s">
        <v>306</v>
      </c>
      <c r="D318" s="2" t="s">
        <v>554</v>
      </c>
      <c r="E318" s="52">
        <v>6</v>
      </c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5"/>
      <c r="AD318" s="6">
        <v>5</v>
      </c>
      <c r="AE318" s="6">
        <v>6</v>
      </c>
      <c r="AF318" s="6">
        <v>6</v>
      </c>
      <c r="AO318" s="6">
        <v>6</v>
      </c>
      <c r="AR318" s="38">
        <v>6</v>
      </c>
      <c r="AS318" s="8">
        <f t="shared" si="120"/>
        <v>5</v>
      </c>
      <c r="AT318" s="8">
        <f t="shared" si="119"/>
        <v>4</v>
      </c>
      <c r="AU318" s="30">
        <f t="shared" si="121"/>
        <v>5.8</v>
      </c>
      <c r="AV318" s="38">
        <v>2</v>
      </c>
      <c r="AW318" s="6">
        <f t="shared" si="122"/>
        <v>2</v>
      </c>
      <c r="AX318" s="65">
        <f t="array" ref="AX318">AVERAGE(AE318,AF318)</f>
        <v>6</v>
      </c>
      <c r="AY318" s="38">
        <v>4</v>
      </c>
      <c r="AZ318" s="6">
        <f t="shared" si="123"/>
        <v>3</v>
      </c>
      <c r="BA318" s="65">
        <f t="shared" si="124"/>
        <v>5.666666666666667</v>
      </c>
    </row>
    <row r="319" spans="1:53">
      <c r="A319" s="2" t="s">
        <v>173</v>
      </c>
      <c r="B319" s="2" t="s">
        <v>728</v>
      </c>
      <c r="C319" s="2" t="s">
        <v>312</v>
      </c>
      <c r="D319" s="2" t="s">
        <v>554</v>
      </c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5"/>
      <c r="AO319" s="6">
        <v>6.5</v>
      </c>
      <c r="AR319" s="38">
        <v>6</v>
      </c>
      <c r="AS319" s="8">
        <f t="shared" si="120"/>
        <v>1</v>
      </c>
      <c r="AT319" s="8">
        <f t="shared" si="119"/>
        <v>1</v>
      </c>
      <c r="AU319" s="30">
        <f t="shared" si="121"/>
        <v>6.5</v>
      </c>
      <c r="AV319" s="38">
        <v>2</v>
      </c>
      <c r="AW319" s="6">
        <f t="shared" si="122"/>
        <v>0</v>
      </c>
      <c r="AX319" s="65" t="e">
        <f t="array" ref="AX319">AVERAGE(AE319,AF319)</f>
        <v>#DIV/0!</v>
      </c>
      <c r="AY319" s="38">
        <v>4</v>
      </c>
      <c r="AZ319" s="6">
        <f t="shared" si="123"/>
        <v>1</v>
      </c>
      <c r="BA319" s="65">
        <f t="shared" si="124"/>
        <v>6.5</v>
      </c>
    </row>
    <row r="320" spans="1:53">
      <c r="A320" s="2" t="s">
        <v>173</v>
      </c>
      <c r="B320" s="2" t="s">
        <v>907</v>
      </c>
      <c r="C320" s="2" t="s">
        <v>729</v>
      </c>
      <c r="D320" s="2" t="s">
        <v>554</v>
      </c>
      <c r="E320" s="52">
        <v>6</v>
      </c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5"/>
      <c r="AE320" s="6">
        <v>4.5</v>
      </c>
      <c r="AF320" s="6">
        <v>5</v>
      </c>
      <c r="AO320" s="6">
        <v>5.5</v>
      </c>
      <c r="AR320" s="38">
        <v>6</v>
      </c>
      <c r="AS320" s="8">
        <f t="shared" si="120"/>
        <v>4</v>
      </c>
      <c r="AT320" s="8">
        <f t="shared" si="119"/>
        <v>1</v>
      </c>
      <c r="AU320" s="30">
        <f t="shared" si="121"/>
        <v>5.25</v>
      </c>
      <c r="AV320" s="38">
        <v>2</v>
      </c>
      <c r="AW320" s="6">
        <f t="shared" si="122"/>
        <v>2</v>
      </c>
      <c r="AX320" s="65">
        <f t="array" ref="AX320">AVERAGE(AE320,AF320)</f>
        <v>4.75</v>
      </c>
      <c r="AY320" s="38">
        <v>4</v>
      </c>
      <c r="AZ320" s="6">
        <f t="shared" si="123"/>
        <v>2</v>
      </c>
      <c r="BA320" s="65">
        <f t="shared" si="124"/>
        <v>5.75</v>
      </c>
    </row>
    <row r="321" spans="1:60">
      <c r="A321" s="2" t="s">
        <v>173</v>
      </c>
      <c r="B321" s="2" t="s">
        <v>811</v>
      </c>
      <c r="C321" s="2" t="s">
        <v>914</v>
      </c>
      <c r="D321" s="2" t="s">
        <v>554</v>
      </c>
      <c r="E321" s="52">
        <v>5</v>
      </c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5"/>
      <c r="W321" s="6">
        <v>5.5</v>
      </c>
      <c r="AE321" s="6">
        <v>5</v>
      </c>
      <c r="AO321" s="6">
        <v>5.5</v>
      </c>
      <c r="AR321" s="38">
        <v>6</v>
      </c>
      <c r="AS321" s="8">
        <f t="shared" si="120"/>
        <v>4</v>
      </c>
      <c r="AT321" s="8">
        <f t="shared" si="119"/>
        <v>0</v>
      </c>
      <c r="AU321" s="30">
        <f t="shared" si="121"/>
        <v>5.25</v>
      </c>
      <c r="AV321" s="38">
        <v>2</v>
      </c>
      <c r="AW321" s="6">
        <f t="shared" si="122"/>
        <v>1</v>
      </c>
      <c r="AX321" s="65">
        <f t="array" ref="AX321">AVERAGE(AE321,AF321)</f>
        <v>5</v>
      </c>
      <c r="AY321" s="38">
        <v>4</v>
      </c>
      <c r="AZ321" s="6">
        <f t="shared" si="123"/>
        <v>3</v>
      </c>
      <c r="BA321" s="65">
        <f t="shared" si="124"/>
        <v>5.333333333333333</v>
      </c>
    </row>
    <row r="322" spans="1:60">
      <c r="A322" s="2" t="s">
        <v>173</v>
      </c>
      <c r="B322" s="2" t="s">
        <v>474</v>
      </c>
      <c r="C322" s="2" t="s">
        <v>912</v>
      </c>
      <c r="D322" s="2" t="s">
        <v>554</v>
      </c>
      <c r="E322" s="52">
        <v>6.5</v>
      </c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5"/>
      <c r="AR322" s="38">
        <v>6</v>
      </c>
      <c r="AS322" s="8">
        <f t="shared" si="120"/>
        <v>1</v>
      </c>
      <c r="AT322" s="8">
        <f t="shared" si="119"/>
        <v>1</v>
      </c>
      <c r="AU322" s="30">
        <f t="shared" si="121"/>
        <v>6.5</v>
      </c>
      <c r="AV322" s="38">
        <v>2</v>
      </c>
      <c r="AW322" s="6">
        <f t="shared" si="122"/>
        <v>0</v>
      </c>
      <c r="AX322" s="65" t="e">
        <f t="array" ref="AX322">AVERAGE(AE322,AF322)</f>
        <v>#DIV/0!</v>
      </c>
      <c r="AY322" s="38">
        <v>4</v>
      </c>
      <c r="AZ322" s="6">
        <f t="shared" si="123"/>
        <v>1</v>
      </c>
      <c r="BA322" s="65">
        <f t="shared" si="124"/>
        <v>6.5</v>
      </c>
    </row>
    <row r="323" spans="1:60">
      <c r="A323" s="2" t="s">
        <v>173</v>
      </c>
      <c r="B323" s="2" t="s">
        <v>475</v>
      </c>
      <c r="C323" s="2" t="s">
        <v>476</v>
      </c>
      <c r="D323" s="2" t="s">
        <v>554</v>
      </c>
      <c r="E323" s="52">
        <v>6</v>
      </c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5"/>
      <c r="W323" s="6">
        <v>5.5</v>
      </c>
      <c r="AD323" s="6" t="s">
        <v>188</v>
      </c>
      <c r="AE323" s="6">
        <v>6</v>
      </c>
      <c r="AF323" s="6">
        <v>6</v>
      </c>
      <c r="AR323" s="38">
        <v>6</v>
      </c>
      <c r="AS323" s="8">
        <f t="shared" si="120"/>
        <v>4</v>
      </c>
      <c r="AT323" s="8">
        <f t="shared" si="119"/>
        <v>3</v>
      </c>
      <c r="AU323" s="30">
        <f t="shared" si="121"/>
        <v>5.875</v>
      </c>
      <c r="AV323" s="38">
        <v>2</v>
      </c>
      <c r="AW323" s="6">
        <f t="shared" si="122"/>
        <v>2</v>
      </c>
      <c r="AX323" s="65">
        <f t="array" ref="AX323">AVERAGE(AE323,AF323)</f>
        <v>6</v>
      </c>
      <c r="AY323" s="38">
        <v>4</v>
      </c>
      <c r="AZ323" s="6">
        <f t="shared" si="123"/>
        <v>3</v>
      </c>
      <c r="BA323" s="65">
        <f t="shared" si="124"/>
        <v>5.75</v>
      </c>
    </row>
    <row r="324" spans="1:60">
      <c r="A324" s="2" t="s">
        <v>173</v>
      </c>
      <c r="B324" s="2" t="s">
        <v>477</v>
      </c>
      <c r="C324" s="2" t="s">
        <v>478</v>
      </c>
      <c r="D324" s="2" t="s">
        <v>762</v>
      </c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5"/>
      <c r="W324" s="6">
        <v>6</v>
      </c>
      <c r="AR324" s="38">
        <v>6</v>
      </c>
      <c r="AS324" s="8">
        <f t="shared" si="120"/>
        <v>1</v>
      </c>
      <c r="AT324" s="8">
        <f t="shared" si="119"/>
        <v>1</v>
      </c>
      <c r="AU324" s="30">
        <f t="shared" si="121"/>
        <v>6</v>
      </c>
      <c r="AV324" s="38">
        <v>2</v>
      </c>
      <c r="AW324" s="6">
        <f t="shared" si="122"/>
        <v>0</v>
      </c>
      <c r="AX324" s="65" t="e">
        <f t="array" ref="AX324">AVERAGE(AE324,AF324)</f>
        <v>#DIV/0!</v>
      </c>
      <c r="AY324" s="38">
        <v>4</v>
      </c>
      <c r="AZ324" s="6">
        <f t="shared" si="123"/>
        <v>1</v>
      </c>
      <c r="BA324" s="65">
        <f t="shared" si="124"/>
        <v>6</v>
      </c>
    </row>
    <row r="325" spans="1:60">
      <c r="A325" s="2" t="s">
        <v>173</v>
      </c>
      <c r="B325" s="2" t="s">
        <v>479</v>
      </c>
      <c r="C325" s="2" t="s">
        <v>560</v>
      </c>
      <c r="D325" s="2" t="s">
        <v>762</v>
      </c>
      <c r="E325" s="52">
        <v>5.5</v>
      </c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5"/>
      <c r="W325" s="6">
        <v>5</v>
      </c>
      <c r="AD325" s="6">
        <v>5.5</v>
      </c>
      <c r="AE325" s="6">
        <v>5.5</v>
      </c>
      <c r="AF325" s="6" t="s">
        <v>187</v>
      </c>
      <c r="AO325" s="6">
        <v>6</v>
      </c>
      <c r="AR325" s="38">
        <v>6</v>
      </c>
      <c r="AS325" s="8">
        <f t="shared" si="120"/>
        <v>5</v>
      </c>
      <c r="AT325" s="8">
        <f t="shared" si="119"/>
        <v>1</v>
      </c>
      <c r="AU325" s="30">
        <f t="shared" si="121"/>
        <v>5.5</v>
      </c>
      <c r="AV325" s="38">
        <v>2</v>
      </c>
      <c r="AW325" s="6">
        <f t="shared" si="122"/>
        <v>2</v>
      </c>
      <c r="AX325" s="65">
        <f t="array" ref="AX325">AVERAGE(AE325,AF325)</f>
        <v>5.5</v>
      </c>
      <c r="AY325" s="38">
        <v>4</v>
      </c>
      <c r="AZ325" s="6">
        <f t="shared" si="123"/>
        <v>4</v>
      </c>
      <c r="BA325" s="65">
        <f t="shared" si="124"/>
        <v>5.5</v>
      </c>
    </row>
    <row r="326" spans="1:60">
      <c r="A326" s="2" t="s">
        <v>173</v>
      </c>
      <c r="B326" s="2" t="s">
        <v>480</v>
      </c>
      <c r="C326" s="2" t="s">
        <v>481</v>
      </c>
      <c r="D326" s="2" t="s">
        <v>762</v>
      </c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5"/>
      <c r="AD326" s="6">
        <v>5</v>
      </c>
      <c r="AE326" s="6">
        <v>5</v>
      </c>
      <c r="AF326" s="6">
        <v>5.5</v>
      </c>
      <c r="AR326" s="38">
        <v>6</v>
      </c>
      <c r="AS326" s="8">
        <f t="shared" si="120"/>
        <v>3</v>
      </c>
      <c r="AT326" s="8">
        <f t="shared" si="119"/>
        <v>0</v>
      </c>
      <c r="AU326" s="30">
        <f t="shared" si="121"/>
        <v>5.166666666666667</v>
      </c>
      <c r="AV326" s="38">
        <v>2</v>
      </c>
      <c r="AW326" s="6">
        <f t="shared" si="122"/>
        <v>2</v>
      </c>
      <c r="AX326" s="65">
        <f t="array" ref="AX326">AVERAGE(AE326,AF326)</f>
        <v>5.25</v>
      </c>
      <c r="AY326" s="38">
        <v>4</v>
      </c>
      <c r="AZ326" s="6">
        <f t="shared" si="123"/>
        <v>1</v>
      </c>
      <c r="BA326" s="65">
        <f t="shared" si="124"/>
        <v>5</v>
      </c>
    </row>
    <row r="327" spans="1:60">
      <c r="A327" s="50" t="s">
        <v>173</v>
      </c>
      <c r="B327" s="50" t="s">
        <v>429</v>
      </c>
      <c r="C327" s="50" t="s">
        <v>560</v>
      </c>
      <c r="D327" s="50" t="s">
        <v>762</v>
      </c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5"/>
      <c r="AD327" s="6">
        <v>6</v>
      </c>
      <c r="AE327" s="6">
        <v>5.5</v>
      </c>
      <c r="AF327" s="6">
        <v>5</v>
      </c>
      <c r="AO327" s="6">
        <v>5.5</v>
      </c>
      <c r="AR327" s="38">
        <v>6</v>
      </c>
      <c r="AS327" s="8">
        <f t="shared" ref="AS327" si="128">COUNT(E327:AP327)</f>
        <v>4</v>
      </c>
      <c r="AT327" s="8">
        <f t="shared" ref="AT327" si="129">COUNTIF(E327:AP327,"&gt;5,5")</f>
        <v>1</v>
      </c>
      <c r="AU327" s="30">
        <f t="shared" ref="AU327" si="130">AVERAGE(E327:AP327)</f>
        <v>5.5</v>
      </c>
      <c r="AV327" s="38">
        <v>2</v>
      </c>
      <c r="AW327" s="6">
        <f t="shared" si="122"/>
        <v>2</v>
      </c>
      <c r="AX327" s="65">
        <f t="array" ref="AX327">AVERAGE(AE327,AF327)</f>
        <v>5.25</v>
      </c>
      <c r="AY327" s="38">
        <v>4</v>
      </c>
      <c r="AZ327" s="6">
        <f t="shared" si="123"/>
        <v>2</v>
      </c>
      <c r="BA327" s="65">
        <f t="shared" si="124"/>
        <v>5.75</v>
      </c>
    </row>
    <row r="328" spans="1:60">
      <c r="A328" s="2" t="s">
        <v>173</v>
      </c>
      <c r="B328" s="2" t="s">
        <v>482</v>
      </c>
      <c r="C328" s="2" t="s">
        <v>827</v>
      </c>
      <c r="D328" s="2" t="s">
        <v>762</v>
      </c>
      <c r="E328" s="52">
        <v>5.5</v>
      </c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5"/>
      <c r="AR328" s="38">
        <v>6</v>
      </c>
      <c r="AS328" s="8">
        <f t="shared" si="120"/>
        <v>1</v>
      </c>
      <c r="AT328" s="8">
        <f t="shared" si="119"/>
        <v>0</v>
      </c>
      <c r="AU328" s="30">
        <f t="shared" si="121"/>
        <v>5.5</v>
      </c>
      <c r="AV328" s="38">
        <v>2</v>
      </c>
      <c r="AW328" s="6">
        <f t="shared" si="122"/>
        <v>0</v>
      </c>
      <c r="AX328" s="65" t="e">
        <f t="array" ref="AX328">AVERAGE(AE328,AF328)</f>
        <v>#DIV/0!</v>
      </c>
      <c r="AY328" s="38">
        <v>4</v>
      </c>
      <c r="AZ328" s="6">
        <f t="shared" si="123"/>
        <v>1</v>
      </c>
      <c r="BA328" s="65">
        <f t="shared" si="124"/>
        <v>5.5</v>
      </c>
    </row>
    <row r="329" spans="1:60">
      <c r="A329" s="9" t="s">
        <v>173</v>
      </c>
      <c r="B329" s="9" t="s">
        <v>64</v>
      </c>
      <c r="C329" s="9" t="s">
        <v>65</v>
      </c>
      <c r="D329" s="9" t="s">
        <v>762</v>
      </c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8"/>
      <c r="Q329" s="11"/>
      <c r="R329" s="11"/>
      <c r="S329" s="11"/>
      <c r="T329" s="11"/>
      <c r="U329" s="11"/>
      <c r="V329" s="11"/>
      <c r="W329" s="11">
        <v>5.5</v>
      </c>
      <c r="X329" s="11"/>
      <c r="Y329" s="11"/>
      <c r="Z329" s="11"/>
      <c r="AA329" s="11"/>
      <c r="AB329" s="11"/>
      <c r="AC329" s="11"/>
      <c r="AD329" s="11">
        <v>5</v>
      </c>
      <c r="AE329" s="11">
        <v>6</v>
      </c>
      <c r="AF329" s="11">
        <v>5</v>
      </c>
      <c r="AG329" s="11"/>
      <c r="AH329" s="11"/>
      <c r="AI329" s="11"/>
      <c r="AJ329" s="11"/>
      <c r="AK329" s="11"/>
      <c r="AL329" s="11"/>
      <c r="AM329" s="11"/>
      <c r="AN329" s="11"/>
      <c r="AO329" s="11">
        <v>6</v>
      </c>
      <c r="AP329" s="11"/>
      <c r="AQ329" s="44"/>
      <c r="AR329" s="38">
        <v>6</v>
      </c>
      <c r="AS329" s="8">
        <f t="shared" si="120"/>
        <v>5</v>
      </c>
      <c r="AT329" s="8">
        <f t="shared" si="119"/>
        <v>2</v>
      </c>
      <c r="AU329" s="30">
        <f t="shared" si="121"/>
        <v>5.5</v>
      </c>
      <c r="AV329" s="38">
        <v>2</v>
      </c>
      <c r="AW329" s="11">
        <f t="shared" si="122"/>
        <v>2</v>
      </c>
      <c r="AX329" s="70">
        <f t="array" ref="AX329">AVERAGE(AE329,AF329)</f>
        <v>5.5</v>
      </c>
      <c r="AY329" s="38">
        <v>4</v>
      </c>
      <c r="AZ329" s="11">
        <f t="shared" si="123"/>
        <v>3</v>
      </c>
      <c r="BA329" s="70">
        <f t="shared" si="124"/>
        <v>5.5</v>
      </c>
      <c r="BB329" s="10"/>
      <c r="BC329" s="10"/>
      <c r="BD329" s="10"/>
      <c r="BE329" s="10"/>
      <c r="BF329" s="10"/>
      <c r="BG329" s="10"/>
      <c r="BH329" s="10"/>
    </row>
    <row r="330" spans="1:60" s="15" customFormat="1">
      <c r="A330" s="13" t="s">
        <v>484</v>
      </c>
      <c r="B330" s="13" t="s">
        <v>485</v>
      </c>
      <c r="C330" s="13" t="s">
        <v>214</v>
      </c>
      <c r="D330" s="13" t="s">
        <v>767</v>
      </c>
      <c r="E330" s="54"/>
      <c r="F330" s="54"/>
      <c r="G330" s="54"/>
      <c r="H330" s="54"/>
      <c r="I330" s="54"/>
      <c r="J330" s="54"/>
      <c r="K330" s="54"/>
      <c r="L330" s="54"/>
      <c r="M330" s="54"/>
      <c r="N330" s="54"/>
      <c r="O330" s="54"/>
      <c r="P330" s="59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>
        <v>6</v>
      </c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45"/>
      <c r="AR330" s="37">
        <v>6</v>
      </c>
      <c r="AS330" s="16">
        <f t="shared" ref="AS330:AS361" si="131">COUNT(E330:AP330)</f>
        <v>1</v>
      </c>
      <c r="AT330" s="49">
        <f>COUNTIF(E330:AP330,"&gt;5,5")</f>
        <v>1</v>
      </c>
      <c r="AU330" s="32">
        <f t="shared" ref="AU330:AU361" si="132">AVERAGE(E330:AP330)</f>
        <v>6</v>
      </c>
      <c r="AV330" s="37">
        <v>2</v>
      </c>
      <c r="AW330" s="49">
        <f>COUNTA(N330,AM330)</f>
        <v>0</v>
      </c>
      <c r="AX330" s="71" t="e">
        <f>AVERAGE(N330,AM330)</f>
        <v>#DIV/0!</v>
      </c>
      <c r="AY330" s="37">
        <v>4</v>
      </c>
      <c r="AZ330" s="49">
        <f>COUNTA(E330,O330,AE330,AG330)</f>
        <v>1</v>
      </c>
      <c r="BA330" s="73">
        <f>AVERAGE(E330,O330,AE330,AG330)</f>
        <v>6</v>
      </c>
      <c r="BB330" s="14"/>
      <c r="BC330" s="14"/>
      <c r="BD330" s="14"/>
      <c r="BE330" s="14"/>
      <c r="BF330" s="14"/>
      <c r="BG330" s="14"/>
      <c r="BH330" s="14"/>
    </row>
    <row r="331" spans="1:60">
      <c r="A331" s="2" t="s">
        <v>484</v>
      </c>
      <c r="B331" s="2" t="s">
        <v>215</v>
      </c>
      <c r="C331" s="2" t="s">
        <v>216</v>
      </c>
      <c r="D331" s="2" t="s">
        <v>767</v>
      </c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5"/>
      <c r="AR331" s="38">
        <v>6</v>
      </c>
      <c r="AS331" s="8">
        <f t="shared" si="131"/>
        <v>0</v>
      </c>
      <c r="AT331" s="8">
        <f t="shared" si="119"/>
        <v>0</v>
      </c>
      <c r="AU331" s="30" t="e">
        <f t="shared" si="132"/>
        <v>#DIV/0!</v>
      </c>
      <c r="AV331" s="38">
        <v>2</v>
      </c>
      <c r="AW331" s="6">
        <f>COUNTA(N331,AM331)</f>
        <v>0</v>
      </c>
      <c r="AX331" s="65" t="e">
        <f>AVERAGE(N331,AM331)</f>
        <v>#DIV/0!</v>
      </c>
      <c r="AY331" s="38">
        <v>4</v>
      </c>
      <c r="AZ331" s="6">
        <f>COUNTA(E331,O331,AE331,AG331)</f>
        <v>0</v>
      </c>
      <c r="BA331" s="65" t="e">
        <f>AVERAGE(E331,O331,AE331,AG331)</f>
        <v>#DIV/0!</v>
      </c>
    </row>
    <row r="332" spans="1:60" ht="26">
      <c r="A332" s="2" t="s">
        <v>484</v>
      </c>
      <c r="B332" s="2" t="s">
        <v>217</v>
      </c>
      <c r="C332" s="2" t="s">
        <v>218</v>
      </c>
      <c r="D332" s="2" t="s">
        <v>767</v>
      </c>
      <c r="E332" s="52">
        <v>5.5</v>
      </c>
      <c r="F332" s="52"/>
      <c r="G332" s="52"/>
      <c r="H332" s="52"/>
      <c r="I332" s="52"/>
      <c r="J332" s="52"/>
      <c r="K332" s="52"/>
      <c r="L332" s="52"/>
      <c r="M332" s="52"/>
      <c r="N332" s="52">
        <v>5.5</v>
      </c>
      <c r="O332" s="52">
        <v>6</v>
      </c>
      <c r="P332" s="55"/>
      <c r="AG332" s="6">
        <v>5</v>
      </c>
      <c r="AM332" s="6">
        <v>6</v>
      </c>
      <c r="AR332" s="38">
        <v>6</v>
      </c>
      <c r="AS332" s="8">
        <f t="shared" si="131"/>
        <v>5</v>
      </c>
      <c r="AT332" s="8">
        <f t="shared" si="119"/>
        <v>2</v>
      </c>
      <c r="AU332" s="30">
        <f t="shared" si="132"/>
        <v>5.6</v>
      </c>
      <c r="AV332" s="38">
        <v>2</v>
      </c>
      <c r="AW332" s="6">
        <f t="shared" ref="AW332:AW361" si="133">COUNTA(N332,AM332)</f>
        <v>2</v>
      </c>
      <c r="AX332" s="65">
        <f t="shared" ref="AX332:AX361" si="134">AVERAGE(N332,AM332)</f>
        <v>5.75</v>
      </c>
      <c r="AY332" s="38">
        <v>4</v>
      </c>
      <c r="AZ332" s="6">
        <f t="shared" ref="AZ332:AZ361" si="135">COUNTA(E332,O332,AE332,AG332)</f>
        <v>3</v>
      </c>
      <c r="BA332" s="65">
        <f t="shared" ref="BA332:BA361" si="136">AVERAGE(E332,O332,AE332,AG332)</f>
        <v>5.5</v>
      </c>
    </row>
    <row r="333" spans="1:60">
      <c r="A333" s="2" t="s">
        <v>484</v>
      </c>
      <c r="B333" s="2" t="s">
        <v>219</v>
      </c>
      <c r="C333" s="2" t="s">
        <v>903</v>
      </c>
      <c r="D333" s="2" t="s">
        <v>771</v>
      </c>
      <c r="E333" s="52">
        <v>6</v>
      </c>
      <c r="F333" s="52"/>
      <c r="G333" s="52"/>
      <c r="H333" s="52"/>
      <c r="I333" s="52"/>
      <c r="J333" s="52"/>
      <c r="K333" s="52"/>
      <c r="L333" s="52"/>
      <c r="M333" s="52"/>
      <c r="N333" s="52"/>
      <c r="O333" s="52">
        <v>6.5</v>
      </c>
      <c r="P333" s="55"/>
      <c r="AE333" s="6">
        <v>6</v>
      </c>
      <c r="AG333" s="6">
        <v>6</v>
      </c>
      <c r="AM333" s="6">
        <v>6.5</v>
      </c>
      <c r="AR333" s="38">
        <v>6</v>
      </c>
      <c r="AS333" s="8">
        <f t="shared" si="131"/>
        <v>5</v>
      </c>
      <c r="AT333" s="8">
        <f t="shared" si="119"/>
        <v>5</v>
      </c>
      <c r="AU333" s="30">
        <f t="shared" si="132"/>
        <v>6.2</v>
      </c>
      <c r="AV333" s="38">
        <v>2</v>
      </c>
      <c r="AW333" s="6">
        <f t="shared" si="133"/>
        <v>1</v>
      </c>
      <c r="AX333" s="65">
        <f t="shared" si="134"/>
        <v>6.5</v>
      </c>
      <c r="AY333" s="38">
        <v>4</v>
      </c>
      <c r="AZ333" s="6">
        <f t="shared" si="135"/>
        <v>4</v>
      </c>
      <c r="BA333" s="65">
        <f t="shared" si="136"/>
        <v>6.125</v>
      </c>
    </row>
    <row r="334" spans="1:60">
      <c r="A334" s="2" t="s">
        <v>484</v>
      </c>
      <c r="B334" s="2" t="s">
        <v>220</v>
      </c>
      <c r="C334" s="2" t="s">
        <v>221</v>
      </c>
      <c r="D334" s="2" t="s">
        <v>771</v>
      </c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5"/>
      <c r="AR334" s="38">
        <v>6</v>
      </c>
      <c r="AS334" s="8">
        <f t="shared" si="131"/>
        <v>0</v>
      </c>
      <c r="AT334" s="8">
        <f t="shared" si="119"/>
        <v>0</v>
      </c>
      <c r="AU334" s="30" t="e">
        <f t="shared" si="132"/>
        <v>#DIV/0!</v>
      </c>
      <c r="AV334" s="38">
        <v>2</v>
      </c>
      <c r="AW334" s="6">
        <f t="shared" si="133"/>
        <v>0</v>
      </c>
      <c r="AX334" s="65" t="e">
        <f t="shared" si="134"/>
        <v>#DIV/0!</v>
      </c>
      <c r="AY334" s="38">
        <v>4</v>
      </c>
      <c r="AZ334" s="6">
        <f t="shared" si="135"/>
        <v>0</v>
      </c>
      <c r="BA334" s="65" t="e">
        <f t="shared" si="136"/>
        <v>#DIV/0!</v>
      </c>
    </row>
    <row r="335" spans="1:60">
      <c r="A335" s="2" t="s">
        <v>484</v>
      </c>
      <c r="B335" s="2" t="s">
        <v>222</v>
      </c>
      <c r="C335" s="2" t="s">
        <v>223</v>
      </c>
      <c r="D335" s="2" t="s">
        <v>771</v>
      </c>
      <c r="E335" s="52"/>
      <c r="F335" s="52"/>
      <c r="G335" s="52"/>
      <c r="H335" s="52"/>
      <c r="I335" s="52"/>
      <c r="J335" s="52"/>
      <c r="K335" s="52"/>
      <c r="L335" s="52"/>
      <c r="M335" s="52"/>
      <c r="N335" s="52" t="s">
        <v>51</v>
      </c>
      <c r="O335" s="52">
        <v>6</v>
      </c>
      <c r="P335" s="55"/>
      <c r="AR335" s="38">
        <v>6</v>
      </c>
      <c r="AS335" s="8">
        <f t="shared" si="131"/>
        <v>1</v>
      </c>
      <c r="AT335" s="8">
        <f t="shared" si="119"/>
        <v>1</v>
      </c>
      <c r="AU335" s="30">
        <f t="shared" si="132"/>
        <v>6</v>
      </c>
      <c r="AV335" s="38">
        <v>2</v>
      </c>
      <c r="AW335" s="6">
        <f t="shared" si="133"/>
        <v>1</v>
      </c>
      <c r="AX335" s="65" t="e">
        <f t="shared" si="134"/>
        <v>#DIV/0!</v>
      </c>
      <c r="AY335" s="38">
        <v>4</v>
      </c>
      <c r="AZ335" s="6">
        <f t="shared" si="135"/>
        <v>1</v>
      </c>
      <c r="BA335" s="65">
        <f t="shared" si="136"/>
        <v>6</v>
      </c>
    </row>
    <row r="336" spans="1:60">
      <c r="A336" s="2" t="s">
        <v>484</v>
      </c>
      <c r="B336" s="2" t="s">
        <v>224</v>
      </c>
      <c r="C336" s="2" t="s">
        <v>225</v>
      </c>
      <c r="D336" s="2" t="s">
        <v>771</v>
      </c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5"/>
      <c r="AM336" s="6">
        <v>5.5</v>
      </c>
      <c r="AR336" s="38">
        <v>6</v>
      </c>
      <c r="AS336" s="8">
        <f t="shared" si="131"/>
        <v>1</v>
      </c>
      <c r="AT336" s="8">
        <f t="shared" si="119"/>
        <v>0</v>
      </c>
      <c r="AU336" s="30">
        <f t="shared" si="132"/>
        <v>5.5</v>
      </c>
      <c r="AV336" s="38">
        <v>2</v>
      </c>
      <c r="AW336" s="6">
        <f t="shared" si="133"/>
        <v>1</v>
      </c>
      <c r="AX336" s="65">
        <f t="shared" si="134"/>
        <v>5.5</v>
      </c>
      <c r="AY336" s="38">
        <v>4</v>
      </c>
      <c r="AZ336" s="6">
        <f t="shared" si="135"/>
        <v>0</v>
      </c>
      <c r="BA336" s="65" t="e">
        <f t="shared" si="136"/>
        <v>#DIV/0!</v>
      </c>
    </row>
    <row r="337" spans="1:53">
      <c r="A337" s="2" t="s">
        <v>484</v>
      </c>
      <c r="B337" s="2" t="s">
        <v>226</v>
      </c>
      <c r="C337" s="2" t="s">
        <v>227</v>
      </c>
      <c r="D337" s="2" t="s">
        <v>771</v>
      </c>
      <c r="E337" s="52">
        <v>6</v>
      </c>
      <c r="F337" s="52"/>
      <c r="G337" s="52"/>
      <c r="H337" s="52"/>
      <c r="I337" s="52"/>
      <c r="J337" s="52"/>
      <c r="K337" s="52"/>
      <c r="L337" s="52"/>
      <c r="M337" s="52"/>
      <c r="N337" s="52">
        <v>6</v>
      </c>
      <c r="O337" s="52">
        <v>6</v>
      </c>
      <c r="P337" s="55"/>
      <c r="AE337" s="6">
        <v>6</v>
      </c>
      <c r="AG337" s="6">
        <v>4.5</v>
      </c>
      <c r="AR337" s="38">
        <v>6</v>
      </c>
      <c r="AS337" s="8">
        <f t="shared" si="131"/>
        <v>5</v>
      </c>
      <c r="AT337" s="8">
        <f t="shared" si="119"/>
        <v>4</v>
      </c>
      <c r="AU337" s="30">
        <f t="shared" si="132"/>
        <v>5.7</v>
      </c>
      <c r="AV337" s="38">
        <v>2</v>
      </c>
      <c r="AW337" s="6">
        <f t="shared" si="133"/>
        <v>1</v>
      </c>
      <c r="AX337" s="65">
        <f t="shared" si="134"/>
        <v>6</v>
      </c>
      <c r="AY337" s="38">
        <v>4</v>
      </c>
      <c r="AZ337" s="6">
        <f t="shared" si="135"/>
        <v>4</v>
      </c>
      <c r="BA337" s="65">
        <f t="shared" si="136"/>
        <v>5.625</v>
      </c>
    </row>
    <row r="338" spans="1:53">
      <c r="A338" s="2" t="s">
        <v>484</v>
      </c>
      <c r="B338" s="2" t="s">
        <v>228</v>
      </c>
      <c r="C338" s="2" t="s">
        <v>502</v>
      </c>
      <c r="D338" s="2" t="s">
        <v>771</v>
      </c>
      <c r="E338" s="52">
        <v>5.5</v>
      </c>
      <c r="F338" s="52"/>
      <c r="G338" s="52"/>
      <c r="H338" s="52"/>
      <c r="I338" s="52"/>
      <c r="J338" s="52"/>
      <c r="K338" s="52"/>
      <c r="L338" s="52"/>
      <c r="M338" s="52"/>
      <c r="N338" s="52">
        <v>5</v>
      </c>
      <c r="O338" s="52"/>
      <c r="P338" s="55"/>
      <c r="AE338" s="6">
        <v>6.5</v>
      </c>
      <c r="AG338" s="6">
        <v>6</v>
      </c>
      <c r="AM338" s="6">
        <v>6.5</v>
      </c>
      <c r="AR338" s="38">
        <v>6</v>
      </c>
      <c r="AS338" s="8">
        <f t="shared" si="131"/>
        <v>5</v>
      </c>
      <c r="AT338" s="8">
        <f t="shared" si="119"/>
        <v>3</v>
      </c>
      <c r="AU338" s="30">
        <f t="shared" si="132"/>
        <v>5.9</v>
      </c>
      <c r="AV338" s="38">
        <v>2</v>
      </c>
      <c r="AW338" s="6">
        <f t="shared" si="133"/>
        <v>2</v>
      </c>
      <c r="AX338" s="65">
        <f t="shared" si="134"/>
        <v>5.75</v>
      </c>
      <c r="AY338" s="38">
        <v>4</v>
      </c>
      <c r="AZ338" s="6">
        <f t="shared" si="135"/>
        <v>3</v>
      </c>
      <c r="BA338" s="65">
        <f t="shared" si="136"/>
        <v>6</v>
      </c>
    </row>
    <row r="339" spans="1:53">
      <c r="A339" s="2" t="s">
        <v>484</v>
      </c>
      <c r="B339" s="2" t="s">
        <v>229</v>
      </c>
      <c r="C339" s="2" t="s">
        <v>230</v>
      </c>
      <c r="D339" s="2" t="s">
        <v>771</v>
      </c>
      <c r="E339" s="52"/>
      <c r="F339" s="52"/>
      <c r="G339" s="52"/>
      <c r="H339" s="52"/>
      <c r="I339" s="52"/>
      <c r="J339" s="52"/>
      <c r="K339" s="52"/>
      <c r="L339" s="52"/>
      <c r="M339" s="52"/>
      <c r="N339" s="52">
        <v>6</v>
      </c>
      <c r="O339" s="52"/>
      <c r="P339" s="55"/>
      <c r="AG339" s="6">
        <v>6</v>
      </c>
      <c r="AR339" s="38">
        <v>6</v>
      </c>
      <c r="AS339" s="8">
        <f t="shared" si="131"/>
        <v>2</v>
      </c>
      <c r="AT339" s="8">
        <f t="shared" si="119"/>
        <v>2</v>
      </c>
      <c r="AU339" s="30">
        <f t="shared" si="132"/>
        <v>6</v>
      </c>
      <c r="AV339" s="38">
        <v>2</v>
      </c>
      <c r="AW339" s="6">
        <f t="shared" si="133"/>
        <v>1</v>
      </c>
      <c r="AX339" s="65">
        <f t="shared" si="134"/>
        <v>6</v>
      </c>
      <c r="AY339" s="38">
        <v>4</v>
      </c>
      <c r="AZ339" s="6">
        <f t="shared" si="135"/>
        <v>1</v>
      </c>
      <c r="BA339" s="65">
        <f t="shared" si="136"/>
        <v>6</v>
      </c>
    </row>
    <row r="340" spans="1:53">
      <c r="A340" s="2" t="s">
        <v>484</v>
      </c>
      <c r="B340" s="2" t="s">
        <v>231</v>
      </c>
      <c r="C340" s="2" t="s">
        <v>232</v>
      </c>
      <c r="D340" s="2" t="s">
        <v>771</v>
      </c>
      <c r="E340" s="52">
        <v>6</v>
      </c>
      <c r="F340" s="52"/>
      <c r="G340" s="52"/>
      <c r="H340" s="52"/>
      <c r="I340" s="52"/>
      <c r="J340" s="52"/>
      <c r="K340" s="52"/>
      <c r="L340" s="52"/>
      <c r="M340" s="52"/>
      <c r="N340" s="52">
        <v>5.5</v>
      </c>
      <c r="O340" s="52">
        <v>6</v>
      </c>
      <c r="P340" s="55"/>
      <c r="AE340" s="6">
        <v>5</v>
      </c>
      <c r="AM340" s="6">
        <v>6.5</v>
      </c>
      <c r="AR340" s="38">
        <v>6</v>
      </c>
      <c r="AS340" s="8">
        <f t="shared" si="131"/>
        <v>5</v>
      </c>
      <c r="AT340" s="8">
        <f t="shared" si="119"/>
        <v>3</v>
      </c>
      <c r="AU340" s="30">
        <f t="shared" si="132"/>
        <v>5.8</v>
      </c>
      <c r="AV340" s="38">
        <v>2</v>
      </c>
      <c r="AW340" s="6">
        <f t="shared" si="133"/>
        <v>2</v>
      </c>
      <c r="AX340" s="65">
        <f t="shared" si="134"/>
        <v>6</v>
      </c>
      <c r="AY340" s="38">
        <v>4</v>
      </c>
      <c r="AZ340" s="6">
        <f t="shared" si="135"/>
        <v>3</v>
      </c>
      <c r="BA340" s="65">
        <f t="shared" si="136"/>
        <v>5.666666666666667</v>
      </c>
    </row>
    <row r="341" spans="1:53">
      <c r="A341" s="2" t="s">
        <v>484</v>
      </c>
      <c r="B341" s="2" t="s">
        <v>506</v>
      </c>
      <c r="C341" s="2" t="s">
        <v>507</v>
      </c>
      <c r="D341" s="2" t="s">
        <v>771</v>
      </c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5"/>
      <c r="AM341" s="6">
        <v>6.5</v>
      </c>
      <c r="AR341" s="38">
        <v>6</v>
      </c>
      <c r="AS341" s="8">
        <f t="shared" si="131"/>
        <v>1</v>
      </c>
      <c r="AT341" s="8">
        <f t="shared" si="119"/>
        <v>1</v>
      </c>
      <c r="AU341" s="30">
        <f t="shared" si="132"/>
        <v>6.5</v>
      </c>
      <c r="AV341" s="38">
        <v>2</v>
      </c>
      <c r="AW341" s="6">
        <f t="shared" si="133"/>
        <v>1</v>
      </c>
      <c r="AX341" s="65">
        <f t="shared" si="134"/>
        <v>6.5</v>
      </c>
      <c r="AY341" s="38">
        <v>4</v>
      </c>
      <c r="AZ341" s="6">
        <f t="shared" si="135"/>
        <v>0</v>
      </c>
      <c r="BA341" s="65" t="e">
        <f t="shared" si="136"/>
        <v>#DIV/0!</v>
      </c>
    </row>
    <row r="342" spans="1:53">
      <c r="A342" s="2" t="s">
        <v>484</v>
      </c>
      <c r="B342" s="2" t="s">
        <v>508</v>
      </c>
      <c r="C342" s="2" t="s">
        <v>509</v>
      </c>
      <c r="D342" s="2" t="s">
        <v>771</v>
      </c>
      <c r="E342" s="52">
        <v>6</v>
      </c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5"/>
      <c r="AR342" s="38">
        <v>6</v>
      </c>
      <c r="AS342" s="8">
        <f t="shared" si="131"/>
        <v>1</v>
      </c>
      <c r="AT342" s="8">
        <f t="shared" si="119"/>
        <v>1</v>
      </c>
      <c r="AU342" s="30">
        <f t="shared" si="132"/>
        <v>6</v>
      </c>
      <c r="AV342" s="38">
        <v>2</v>
      </c>
      <c r="AW342" s="6">
        <f t="shared" si="133"/>
        <v>0</v>
      </c>
      <c r="AX342" s="65" t="e">
        <f t="shared" si="134"/>
        <v>#DIV/0!</v>
      </c>
      <c r="AY342" s="38">
        <v>4</v>
      </c>
      <c r="AZ342" s="6">
        <f t="shared" si="135"/>
        <v>1</v>
      </c>
      <c r="BA342" s="65">
        <f t="shared" si="136"/>
        <v>6</v>
      </c>
    </row>
    <row r="343" spans="1:53">
      <c r="A343" s="2" t="s">
        <v>484</v>
      </c>
      <c r="B343" s="2" t="s">
        <v>510</v>
      </c>
      <c r="C343" s="2" t="s">
        <v>900</v>
      </c>
      <c r="D343" s="2" t="s">
        <v>554</v>
      </c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5"/>
      <c r="AR343" s="38">
        <v>6</v>
      </c>
      <c r="AS343" s="8">
        <f t="shared" si="131"/>
        <v>0</v>
      </c>
      <c r="AT343" s="8">
        <f t="shared" si="119"/>
        <v>0</v>
      </c>
      <c r="AU343" s="30" t="e">
        <f t="shared" si="132"/>
        <v>#DIV/0!</v>
      </c>
      <c r="AV343" s="38">
        <v>2</v>
      </c>
      <c r="AW343" s="6">
        <f t="shared" si="133"/>
        <v>0</v>
      </c>
      <c r="AX343" s="65" t="e">
        <f t="shared" si="134"/>
        <v>#DIV/0!</v>
      </c>
      <c r="AY343" s="38">
        <v>4</v>
      </c>
      <c r="AZ343" s="6">
        <f t="shared" si="135"/>
        <v>0</v>
      </c>
      <c r="BA343" s="65" t="e">
        <f t="shared" si="136"/>
        <v>#DIV/0!</v>
      </c>
    </row>
    <row r="344" spans="1:53">
      <c r="A344" s="2" t="s">
        <v>484</v>
      </c>
      <c r="B344" s="2" t="s">
        <v>511</v>
      </c>
      <c r="C344" s="2" t="s">
        <v>512</v>
      </c>
      <c r="D344" s="2" t="s">
        <v>554</v>
      </c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>
        <v>5.5</v>
      </c>
      <c r="P344" s="55"/>
      <c r="AM344" s="6" t="s">
        <v>187</v>
      </c>
      <c r="AR344" s="38">
        <v>6</v>
      </c>
      <c r="AS344" s="8">
        <f t="shared" si="131"/>
        <v>1</v>
      </c>
      <c r="AT344" s="8">
        <f t="shared" si="119"/>
        <v>0</v>
      </c>
      <c r="AU344" s="30">
        <f t="shared" si="132"/>
        <v>5.5</v>
      </c>
      <c r="AV344" s="38">
        <v>2</v>
      </c>
      <c r="AW344" s="6">
        <f t="shared" si="133"/>
        <v>1</v>
      </c>
      <c r="AX344" s="65" t="e">
        <f t="shared" si="134"/>
        <v>#DIV/0!</v>
      </c>
      <c r="AY344" s="38">
        <v>4</v>
      </c>
      <c r="AZ344" s="6">
        <f t="shared" si="135"/>
        <v>1</v>
      </c>
      <c r="BA344" s="65">
        <f t="shared" si="136"/>
        <v>5.5</v>
      </c>
    </row>
    <row r="345" spans="1:53">
      <c r="A345" s="2" t="s">
        <v>484</v>
      </c>
      <c r="B345" s="2" t="s">
        <v>513</v>
      </c>
      <c r="C345" s="2" t="s">
        <v>444</v>
      </c>
      <c r="D345" s="2" t="s">
        <v>554</v>
      </c>
      <c r="E345" s="52"/>
      <c r="F345" s="52"/>
      <c r="G345" s="52"/>
      <c r="H345" s="52"/>
      <c r="I345" s="52"/>
      <c r="J345" s="52"/>
      <c r="K345" s="52"/>
      <c r="L345" s="52"/>
      <c r="M345" s="52"/>
      <c r="N345" s="52">
        <v>6</v>
      </c>
      <c r="O345" s="52"/>
      <c r="P345" s="55"/>
      <c r="AG345" s="6" t="s">
        <v>187</v>
      </c>
      <c r="AM345" s="6">
        <v>6.5</v>
      </c>
      <c r="AR345" s="38">
        <v>6</v>
      </c>
      <c r="AS345" s="8">
        <f t="shared" si="131"/>
        <v>2</v>
      </c>
      <c r="AT345" s="8">
        <f t="shared" si="119"/>
        <v>2</v>
      </c>
      <c r="AU345" s="30">
        <f t="shared" si="132"/>
        <v>6.25</v>
      </c>
      <c r="AV345" s="38">
        <v>2</v>
      </c>
      <c r="AW345" s="6">
        <f t="shared" si="133"/>
        <v>2</v>
      </c>
      <c r="AX345" s="65">
        <f t="shared" si="134"/>
        <v>6.25</v>
      </c>
      <c r="AY345" s="38">
        <v>4</v>
      </c>
      <c r="AZ345" s="6">
        <f t="shared" si="135"/>
        <v>1</v>
      </c>
      <c r="BA345" s="65" t="e">
        <f t="shared" si="136"/>
        <v>#DIV/0!</v>
      </c>
    </row>
    <row r="346" spans="1:53">
      <c r="A346" s="2" t="s">
        <v>484</v>
      </c>
      <c r="B346" s="2" t="s">
        <v>514</v>
      </c>
      <c r="C346" s="2" t="s">
        <v>827</v>
      </c>
      <c r="D346" s="2" t="s">
        <v>554</v>
      </c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5"/>
      <c r="AR346" s="38">
        <v>6</v>
      </c>
      <c r="AS346" s="8">
        <f t="shared" si="131"/>
        <v>0</v>
      </c>
      <c r="AT346" s="8">
        <f t="shared" si="119"/>
        <v>0</v>
      </c>
      <c r="AU346" s="30" t="e">
        <f t="shared" si="132"/>
        <v>#DIV/0!</v>
      </c>
      <c r="AV346" s="38">
        <v>2</v>
      </c>
      <c r="AW346" s="6">
        <f t="shared" si="133"/>
        <v>0</v>
      </c>
      <c r="AX346" s="65" t="e">
        <f t="shared" si="134"/>
        <v>#DIV/0!</v>
      </c>
      <c r="AY346" s="38">
        <v>4</v>
      </c>
      <c r="AZ346" s="6">
        <f t="shared" si="135"/>
        <v>0</v>
      </c>
      <c r="BA346" s="65" t="e">
        <f t="shared" si="136"/>
        <v>#DIV/0!</v>
      </c>
    </row>
    <row r="347" spans="1:53">
      <c r="A347" s="2" t="s">
        <v>484</v>
      </c>
      <c r="B347" s="2" t="s">
        <v>823</v>
      </c>
      <c r="C347" s="2" t="s">
        <v>515</v>
      </c>
      <c r="D347" s="2" t="s">
        <v>554</v>
      </c>
      <c r="E347" s="52">
        <v>6.5</v>
      </c>
      <c r="F347" s="52"/>
      <c r="G347" s="52"/>
      <c r="H347" s="52"/>
      <c r="I347" s="52"/>
      <c r="J347" s="52"/>
      <c r="K347" s="52"/>
      <c r="L347" s="52"/>
      <c r="M347" s="52"/>
      <c r="N347" s="52">
        <v>6</v>
      </c>
      <c r="O347" s="52">
        <v>6</v>
      </c>
      <c r="P347" s="55"/>
      <c r="AE347" s="6">
        <v>7</v>
      </c>
      <c r="AG347" s="6">
        <v>5.5</v>
      </c>
      <c r="AM347" s="6">
        <v>5.5</v>
      </c>
      <c r="AR347" s="38">
        <v>6</v>
      </c>
      <c r="AS347" s="8">
        <f t="shared" si="131"/>
        <v>6</v>
      </c>
      <c r="AT347" s="8">
        <f t="shared" si="119"/>
        <v>4</v>
      </c>
      <c r="AU347" s="30">
        <f t="shared" si="132"/>
        <v>6.083333333333333</v>
      </c>
      <c r="AV347" s="38">
        <v>2</v>
      </c>
      <c r="AW347" s="6">
        <f t="shared" si="133"/>
        <v>2</v>
      </c>
      <c r="AX347" s="65">
        <f t="shared" si="134"/>
        <v>5.75</v>
      </c>
      <c r="AY347" s="38">
        <v>4</v>
      </c>
      <c r="AZ347" s="6">
        <f t="shared" si="135"/>
        <v>4</v>
      </c>
      <c r="BA347" s="65">
        <f t="shared" si="136"/>
        <v>6.25</v>
      </c>
    </row>
    <row r="348" spans="1:53">
      <c r="A348" s="2" t="s">
        <v>484</v>
      </c>
      <c r="B348" s="2" t="s">
        <v>516</v>
      </c>
      <c r="C348" s="2" t="s">
        <v>517</v>
      </c>
      <c r="D348" s="2" t="s">
        <v>554</v>
      </c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5"/>
      <c r="AR348" s="38">
        <v>6</v>
      </c>
      <c r="AS348" s="8">
        <f t="shared" si="131"/>
        <v>0</v>
      </c>
      <c r="AT348" s="8">
        <f t="shared" si="119"/>
        <v>0</v>
      </c>
      <c r="AU348" s="30" t="e">
        <f t="shared" si="132"/>
        <v>#DIV/0!</v>
      </c>
      <c r="AV348" s="38">
        <v>2</v>
      </c>
      <c r="AW348" s="6">
        <f t="shared" si="133"/>
        <v>0</v>
      </c>
      <c r="AX348" s="65" t="e">
        <f t="shared" si="134"/>
        <v>#DIV/0!</v>
      </c>
      <c r="AY348" s="38">
        <v>4</v>
      </c>
      <c r="AZ348" s="6">
        <f t="shared" si="135"/>
        <v>0</v>
      </c>
      <c r="BA348" s="65" t="e">
        <f t="shared" si="136"/>
        <v>#DIV/0!</v>
      </c>
    </row>
    <row r="349" spans="1:53">
      <c r="A349" s="2" t="s">
        <v>484</v>
      </c>
      <c r="B349" s="2" t="s">
        <v>518</v>
      </c>
      <c r="C349" s="2" t="s">
        <v>793</v>
      </c>
      <c r="D349" s="2" t="s">
        <v>554</v>
      </c>
      <c r="E349" s="52"/>
      <c r="F349" s="52"/>
      <c r="G349" s="52"/>
      <c r="H349" s="52"/>
      <c r="I349" s="52"/>
      <c r="J349" s="52"/>
      <c r="K349" s="52"/>
      <c r="L349" s="52"/>
      <c r="M349" s="52"/>
      <c r="N349" s="52">
        <v>6</v>
      </c>
      <c r="O349" s="52"/>
      <c r="P349" s="55"/>
      <c r="AG349" s="6">
        <v>6</v>
      </c>
      <c r="AR349" s="38">
        <v>6</v>
      </c>
      <c r="AS349" s="8">
        <f t="shared" si="131"/>
        <v>2</v>
      </c>
      <c r="AT349" s="8">
        <f t="shared" si="119"/>
        <v>2</v>
      </c>
      <c r="AU349" s="30">
        <f t="shared" si="132"/>
        <v>6</v>
      </c>
      <c r="AV349" s="38">
        <v>2</v>
      </c>
      <c r="AW349" s="6">
        <f t="shared" si="133"/>
        <v>1</v>
      </c>
      <c r="AX349" s="65">
        <f t="shared" si="134"/>
        <v>6</v>
      </c>
      <c r="AY349" s="38">
        <v>4</v>
      </c>
      <c r="AZ349" s="6">
        <f t="shared" si="135"/>
        <v>1</v>
      </c>
      <c r="BA349" s="65">
        <f t="shared" si="136"/>
        <v>6</v>
      </c>
    </row>
    <row r="350" spans="1:53">
      <c r="A350" s="2" t="s">
        <v>484</v>
      </c>
      <c r="B350" s="2" t="s">
        <v>519</v>
      </c>
      <c r="C350" s="2" t="s">
        <v>520</v>
      </c>
      <c r="D350" s="2" t="s">
        <v>554</v>
      </c>
      <c r="E350" s="52">
        <v>6</v>
      </c>
      <c r="F350" s="52"/>
      <c r="G350" s="52"/>
      <c r="H350" s="52"/>
      <c r="I350" s="52"/>
      <c r="J350" s="52"/>
      <c r="K350" s="52"/>
      <c r="L350" s="52"/>
      <c r="M350" s="52"/>
      <c r="N350" s="52">
        <v>6</v>
      </c>
      <c r="O350" s="52">
        <v>6.5</v>
      </c>
      <c r="P350" s="55"/>
      <c r="AR350" s="38">
        <v>6</v>
      </c>
      <c r="AS350" s="8">
        <f t="shared" si="131"/>
        <v>3</v>
      </c>
      <c r="AT350" s="8">
        <f t="shared" si="119"/>
        <v>3</v>
      </c>
      <c r="AU350" s="30">
        <f t="shared" si="132"/>
        <v>6.166666666666667</v>
      </c>
      <c r="AV350" s="38">
        <v>2</v>
      </c>
      <c r="AW350" s="6">
        <f t="shared" si="133"/>
        <v>1</v>
      </c>
      <c r="AX350" s="65">
        <f t="shared" si="134"/>
        <v>6</v>
      </c>
      <c r="AY350" s="38">
        <v>4</v>
      </c>
      <c r="AZ350" s="6">
        <f t="shared" si="135"/>
        <v>2</v>
      </c>
      <c r="BA350" s="65">
        <f t="shared" si="136"/>
        <v>6.25</v>
      </c>
    </row>
    <row r="351" spans="1:53">
      <c r="A351" s="2" t="s">
        <v>484</v>
      </c>
      <c r="B351" s="2" t="s">
        <v>521</v>
      </c>
      <c r="C351" s="2" t="s">
        <v>522</v>
      </c>
      <c r="D351" s="2" t="s">
        <v>554</v>
      </c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5"/>
      <c r="AR351" s="38">
        <v>6</v>
      </c>
      <c r="AS351" s="8">
        <f t="shared" si="131"/>
        <v>0</v>
      </c>
      <c r="AT351" s="8">
        <f t="shared" si="119"/>
        <v>0</v>
      </c>
      <c r="AU351" s="30" t="e">
        <f t="shared" si="132"/>
        <v>#DIV/0!</v>
      </c>
      <c r="AV351" s="38">
        <v>2</v>
      </c>
      <c r="AW351" s="6">
        <f t="shared" si="133"/>
        <v>0</v>
      </c>
      <c r="AX351" s="65" t="e">
        <f t="shared" si="134"/>
        <v>#DIV/0!</v>
      </c>
      <c r="AY351" s="38">
        <v>4</v>
      </c>
      <c r="AZ351" s="6">
        <f t="shared" si="135"/>
        <v>0</v>
      </c>
      <c r="BA351" s="65" t="e">
        <f t="shared" si="136"/>
        <v>#DIV/0!</v>
      </c>
    </row>
    <row r="352" spans="1:53">
      <c r="A352" s="2" t="s">
        <v>484</v>
      </c>
      <c r="B352" s="2" t="s">
        <v>523</v>
      </c>
      <c r="C352" s="2" t="s">
        <v>524</v>
      </c>
      <c r="D352" s="2" t="s">
        <v>554</v>
      </c>
      <c r="E352" s="52">
        <v>6</v>
      </c>
      <c r="F352" s="52"/>
      <c r="G352" s="52"/>
      <c r="H352" s="52"/>
      <c r="I352" s="52"/>
      <c r="J352" s="52"/>
      <c r="K352" s="52"/>
      <c r="L352" s="52"/>
      <c r="M352" s="52"/>
      <c r="N352" s="52"/>
      <c r="O352" s="52">
        <v>6.5</v>
      </c>
      <c r="P352" s="55"/>
      <c r="AE352" s="6">
        <v>6</v>
      </c>
      <c r="AG352" s="6">
        <v>5.5</v>
      </c>
      <c r="AM352" s="6">
        <v>5.5</v>
      </c>
      <c r="AR352" s="38">
        <v>6</v>
      </c>
      <c r="AS352" s="8">
        <f t="shared" si="131"/>
        <v>5</v>
      </c>
      <c r="AT352" s="8">
        <f t="shared" si="119"/>
        <v>3</v>
      </c>
      <c r="AU352" s="30">
        <f t="shared" si="132"/>
        <v>5.9</v>
      </c>
      <c r="AV352" s="38">
        <v>2</v>
      </c>
      <c r="AW352" s="6">
        <f t="shared" si="133"/>
        <v>1</v>
      </c>
      <c r="AX352" s="65">
        <f t="shared" si="134"/>
        <v>5.5</v>
      </c>
      <c r="AY352" s="38">
        <v>4</v>
      </c>
      <c r="AZ352" s="6">
        <f t="shared" si="135"/>
        <v>4</v>
      </c>
      <c r="BA352" s="65">
        <f t="shared" si="136"/>
        <v>6</v>
      </c>
    </row>
    <row r="353" spans="1:60">
      <c r="A353" s="2" t="s">
        <v>484</v>
      </c>
      <c r="B353" s="2" t="s">
        <v>525</v>
      </c>
      <c r="C353" s="2" t="s">
        <v>526</v>
      </c>
      <c r="D353" s="2" t="s">
        <v>554</v>
      </c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>
        <v>6.5</v>
      </c>
      <c r="P353" s="55"/>
      <c r="AE353" s="6">
        <v>5.5</v>
      </c>
      <c r="AR353" s="38">
        <v>6</v>
      </c>
      <c r="AS353" s="8">
        <f t="shared" si="131"/>
        <v>2</v>
      </c>
      <c r="AT353" s="8">
        <f t="shared" si="119"/>
        <v>1</v>
      </c>
      <c r="AU353" s="30">
        <f t="shared" si="132"/>
        <v>6</v>
      </c>
      <c r="AV353" s="38">
        <v>2</v>
      </c>
      <c r="AW353" s="6">
        <f t="shared" si="133"/>
        <v>0</v>
      </c>
      <c r="AX353" s="65" t="e">
        <f t="shared" si="134"/>
        <v>#DIV/0!</v>
      </c>
      <c r="AY353" s="38">
        <v>4</v>
      </c>
      <c r="AZ353" s="6">
        <f t="shared" si="135"/>
        <v>2</v>
      </c>
      <c r="BA353" s="65">
        <f t="shared" si="136"/>
        <v>6</v>
      </c>
    </row>
    <row r="354" spans="1:60">
      <c r="A354" s="50" t="s">
        <v>484</v>
      </c>
      <c r="B354" s="50" t="s">
        <v>654</v>
      </c>
      <c r="C354" s="50" t="s">
        <v>903</v>
      </c>
      <c r="D354" s="50" t="s">
        <v>554</v>
      </c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5"/>
      <c r="AE354" s="6">
        <v>5.5</v>
      </c>
      <c r="AG354" s="6">
        <v>5.5</v>
      </c>
      <c r="AR354" s="38">
        <v>6</v>
      </c>
      <c r="AS354" s="8">
        <f t="shared" ref="AS354" si="137">COUNT(E354:AP354)</f>
        <v>2</v>
      </c>
      <c r="AT354" s="8">
        <f t="shared" ref="AT354" si="138">COUNTIF(E354:AP354,"&gt;5,5")</f>
        <v>0</v>
      </c>
      <c r="AU354" s="30">
        <f t="shared" ref="AU354" si="139">AVERAGE(E354:AP354)</f>
        <v>5.5</v>
      </c>
      <c r="AV354" s="38">
        <v>2</v>
      </c>
      <c r="AW354" s="6">
        <f t="shared" si="133"/>
        <v>0</v>
      </c>
      <c r="AX354" s="65" t="e">
        <f t="shared" si="134"/>
        <v>#DIV/0!</v>
      </c>
      <c r="AY354" s="38">
        <v>4</v>
      </c>
      <c r="AZ354" s="6">
        <f t="shared" si="135"/>
        <v>2</v>
      </c>
      <c r="BA354" s="65">
        <f t="shared" si="136"/>
        <v>5.5</v>
      </c>
    </row>
    <row r="355" spans="1:60" ht="26">
      <c r="A355" s="2" t="s">
        <v>484</v>
      </c>
      <c r="B355" s="2" t="s">
        <v>527</v>
      </c>
      <c r="C355" s="2" t="s">
        <v>528</v>
      </c>
      <c r="D355" s="2" t="s">
        <v>554</v>
      </c>
      <c r="E355" s="52">
        <v>6.5</v>
      </c>
      <c r="F355" s="52"/>
      <c r="G355" s="52"/>
      <c r="H355" s="52"/>
      <c r="I355" s="52"/>
      <c r="J355" s="52"/>
      <c r="K355" s="52"/>
      <c r="L355" s="52"/>
      <c r="M355" s="52"/>
      <c r="N355" s="52">
        <v>6</v>
      </c>
      <c r="O355" s="52"/>
      <c r="P355" s="55"/>
      <c r="AE355" s="6">
        <v>6</v>
      </c>
      <c r="AG355" s="6">
        <v>5.5</v>
      </c>
      <c r="AM355" s="6">
        <v>6</v>
      </c>
      <c r="AR355" s="38">
        <v>6</v>
      </c>
      <c r="AS355" s="8">
        <f t="shared" si="131"/>
        <v>5</v>
      </c>
      <c r="AT355" s="8">
        <f t="shared" si="119"/>
        <v>4</v>
      </c>
      <c r="AU355" s="30">
        <f t="shared" si="132"/>
        <v>6</v>
      </c>
      <c r="AV355" s="38">
        <v>2</v>
      </c>
      <c r="AW355" s="6">
        <f t="shared" si="133"/>
        <v>2</v>
      </c>
      <c r="AX355" s="65">
        <f t="shared" si="134"/>
        <v>6</v>
      </c>
      <c r="AY355" s="38">
        <v>4</v>
      </c>
      <c r="AZ355" s="6">
        <f t="shared" si="135"/>
        <v>3</v>
      </c>
      <c r="BA355" s="65">
        <f t="shared" si="136"/>
        <v>6</v>
      </c>
    </row>
    <row r="356" spans="1:60">
      <c r="A356" s="2" t="s">
        <v>484</v>
      </c>
      <c r="B356" s="2" t="s">
        <v>529</v>
      </c>
      <c r="C356" s="2" t="s">
        <v>214</v>
      </c>
      <c r="D356" s="2" t="s">
        <v>762</v>
      </c>
      <c r="E356" s="52">
        <v>6</v>
      </c>
      <c r="F356" s="52"/>
      <c r="G356" s="52"/>
      <c r="H356" s="52"/>
      <c r="I356" s="52"/>
      <c r="J356" s="52"/>
      <c r="K356" s="52"/>
      <c r="L356" s="52"/>
      <c r="M356" s="52"/>
      <c r="N356" s="52">
        <v>5</v>
      </c>
      <c r="O356" s="52" t="s">
        <v>187</v>
      </c>
      <c r="P356" s="55"/>
      <c r="AR356" s="38">
        <v>6</v>
      </c>
      <c r="AS356" s="8">
        <f t="shared" si="131"/>
        <v>2</v>
      </c>
      <c r="AT356" s="8">
        <f t="shared" si="119"/>
        <v>1</v>
      </c>
      <c r="AU356" s="30">
        <f t="shared" si="132"/>
        <v>5.5</v>
      </c>
      <c r="AV356" s="38">
        <v>2</v>
      </c>
      <c r="AW356" s="6">
        <f t="shared" si="133"/>
        <v>1</v>
      </c>
      <c r="AX356" s="65">
        <f t="shared" si="134"/>
        <v>5</v>
      </c>
      <c r="AY356" s="38">
        <v>4</v>
      </c>
      <c r="AZ356" s="6">
        <f t="shared" si="135"/>
        <v>2</v>
      </c>
      <c r="BA356" s="65">
        <f t="shared" si="136"/>
        <v>6</v>
      </c>
    </row>
    <row r="357" spans="1:60">
      <c r="A357" s="2" t="s">
        <v>484</v>
      </c>
      <c r="B357" s="2" t="s">
        <v>530</v>
      </c>
      <c r="C357" s="2" t="s">
        <v>290</v>
      </c>
      <c r="D357" s="2" t="s">
        <v>762</v>
      </c>
      <c r="E357" s="52">
        <v>5.5</v>
      </c>
      <c r="F357" s="52"/>
      <c r="G357" s="52"/>
      <c r="H357" s="52"/>
      <c r="I357" s="52"/>
      <c r="J357" s="52"/>
      <c r="K357" s="52"/>
      <c r="L357" s="52"/>
      <c r="M357" s="52"/>
      <c r="N357" s="52">
        <v>6</v>
      </c>
      <c r="O357" s="52">
        <v>6.5</v>
      </c>
      <c r="P357" s="55"/>
      <c r="AE357" s="6">
        <v>6</v>
      </c>
      <c r="AG357" s="6">
        <v>5.5</v>
      </c>
      <c r="AM357" s="6">
        <v>6</v>
      </c>
      <c r="AR357" s="38">
        <v>6</v>
      </c>
      <c r="AS357" s="8">
        <f t="shared" si="131"/>
        <v>6</v>
      </c>
      <c r="AT357" s="8">
        <f t="shared" si="119"/>
        <v>4</v>
      </c>
      <c r="AU357" s="30">
        <f t="shared" si="132"/>
        <v>5.916666666666667</v>
      </c>
      <c r="AV357" s="38">
        <v>2</v>
      </c>
      <c r="AW357" s="6">
        <f t="shared" si="133"/>
        <v>2</v>
      </c>
      <c r="AX357" s="65">
        <f t="shared" si="134"/>
        <v>6</v>
      </c>
      <c r="AY357" s="38">
        <v>4</v>
      </c>
      <c r="AZ357" s="6">
        <f t="shared" si="135"/>
        <v>4</v>
      </c>
      <c r="BA357" s="65">
        <f t="shared" si="136"/>
        <v>5.875</v>
      </c>
    </row>
    <row r="358" spans="1:60">
      <c r="A358" s="2" t="s">
        <v>484</v>
      </c>
      <c r="B358" s="2" t="s">
        <v>531</v>
      </c>
      <c r="C358" s="2" t="s">
        <v>914</v>
      </c>
      <c r="D358" s="2" t="s">
        <v>762</v>
      </c>
      <c r="E358" s="52">
        <v>6.5</v>
      </c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5"/>
      <c r="AR358" s="38">
        <v>6</v>
      </c>
      <c r="AS358" s="8">
        <f t="shared" si="131"/>
        <v>1</v>
      </c>
      <c r="AT358" s="8">
        <f t="shared" si="119"/>
        <v>1</v>
      </c>
      <c r="AU358" s="30">
        <f t="shared" si="132"/>
        <v>6.5</v>
      </c>
      <c r="AV358" s="38">
        <v>2</v>
      </c>
      <c r="AW358" s="6">
        <f t="shared" si="133"/>
        <v>0</v>
      </c>
      <c r="AX358" s="65" t="e">
        <f t="shared" si="134"/>
        <v>#DIV/0!</v>
      </c>
      <c r="AY358" s="38">
        <v>4</v>
      </c>
      <c r="AZ358" s="6">
        <f t="shared" si="135"/>
        <v>1</v>
      </c>
      <c r="BA358" s="65">
        <f t="shared" si="136"/>
        <v>6.5</v>
      </c>
    </row>
    <row r="359" spans="1:60">
      <c r="A359" s="2" t="s">
        <v>484</v>
      </c>
      <c r="B359" s="2" t="s">
        <v>532</v>
      </c>
      <c r="C359" s="2" t="s">
        <v>936</v>
      </c>
      <c r="D359" s="2" t="s">
        <v>762</v>
      </c>
      <c r="E359" s="52">
        <v>6.5</v>
      </c>
      <c r="F359" s="52"/>
      <c r="G359" s="52"/>
      <c r="H359" s="52"/>
      <c r="I359" s="52"/>
      <c r="J359" s="52"/>
      <c r="K359" s="52"/>
      <c r="L359" s="52"/>
      <c r="M359" s="52"/>
      <c r="N359" s="52">
        <v>6.5</v>
      </c>
      <c r="O359" s="52">
        <v>5.5</v>
      </c>
      <c r="P359" s="55"/>
      <c r="AE359" s="6" t="s">
        <v>51</v>
      </c>
      <c r="AG359" s="6">
        <v>5</v>
      </c>
      <c r="AM359" s="6">
        <v>6</v>
      </c>
      <c r="AR359" s="38">
        <v>6</v>
      </c>
      <c r="AS359" s="8">
        <f t="shared" si="131"/>
        <v>5</v>
      </c>
      <c r="AT359" s="8">
        <f t="shared" si="119"/>
        <v>3</v>
      </c>
      <c r="AU359" s="30">
        <f t="shared" si="132"/>
        <v>5.9</v>
      </c>
      <c r="AV359" s="38">
        <v>2</v>
      </c>
      <c r="AW359" s="6">
        <f t="shared" si="133"/>
        <v>2</v>
      </c>
      <c r="AX359" s="65">
        <f t="shared" si="134"/>
        <v>6.25</v>
      </c>
      <c r="AY359" s="38">
        <v>4</v>
      </c>
      <c r="AZ359" s="6">
        <f t="shared" si="135"/>
        <v>4</v>
      </c>
      <c r="BA359" s="65">
        <f t="shared" si="136"/>
        <v>5.666666666666667</v>
      </c>
    </row>
    <row r="360" spans="1:60">
      <c r="A360" s="2" t="s">
        <v>484</v>
      </c>
      <c r="B360" s="2" t="s">
        <v>533</v>
      </c>
      <c r="C360" s="2" t="s">
        <v>534</v>
      </c>
      <c r="D360" s="2" t="s">
        <v>762</v>
      </c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 t="s">
        <v>187</v>
      </c>
      <c r="P360" s="55"/>
      <c r="AE360" s="6">
        <v>5.5</v>
      </c>
      <c r="AG360" s="6">
        <v>6</v>
      </c>
      <c r="AM360" s="6" t="s">
        <v>51</v>
      </c>
      <c r="AR360" s="38">
        <v>6</v>
      </c>
      <c r="AS360" s="8">
        <f t="shared" si="131"/>
        <v>2</v>
      </c>
      <c r="AT360" s="8">
        <f t="shared" si="119"/>
        <v>1</v>
      </c>
      <c r="AU360" s="30">
        <f t="shared" si="132"/>
        <v>5.75</v>
      </c>
      <c r="AV360" s="38">
        <v>2</v>
      </c>
      <c r="AW360" s="6">
        <f t="shared" si="133"/>
        <v>1</v>
      </c>
      <c r="AX360" s="65" t="e">
        <f t="shared" si="134"/>
        <v>#DIV/0!</v>
      </c>
      <c r="AY360" s="38">
        <v>4</v>
      </c>
      <c r="AZ360" s="6">
        <f t="shared" si="135"/>
        <v>3</v>
      </c>
      <c r="BA360" s="65">
        <f t="shared" si="136"/>
        <v>5.75</v>
      </c>
    </row>
    <row r="361" spans="1:60">
      <c r="A361" s="9" t="s">
        <v>484</v>
      </c>
      <c r="B361" s="9" t="s">
        <v>570</v>
      </c>
      <c r="C361" s="9" t="s">
        <v>535</v>
      </c>
      <c r="D361" s="9" t="s">
        <v>762</v>
      </c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8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44"/>
      <c r="AR361" s="38">
        <v>6</v>
      </c>
      <c r="AS361" s="8">
        <f t="shared" si="131"/>
        <v>0</v>
      </c>
      <c r="AT361" s="8">
        <f t="shared" si="119"/>
        <v>0</v>
      </c>
      <c r="AU361" s="30" t="e">
        <f t="shared" si="132"/>
        <v>#DIV/0!</v>
      </c>
      <c r="AV361" s="38">
        <v>2</v>
      </c>
      <c r="AW361" s="11">
        <f t="shared" si="133"/>
        <v>0</v>
      </c>
      <c r="AX361" s="70" t="e">
        <f t="shared" si="134"/>
        <v>#DIV/0!</v>
      </c>
      <c r="AY361" s="38">
        <v>4</v>
      </c>
      <c r="AZ361" s="11">
        <f t="shared" si="135"/>
        <v>0</v>
      </c>
      <c r="BA361" s="70" t="e">
        <f t="shared" si="136"/>
        <v>#DIV/0!</v>
      </c>
      <c r="BB361" s="10"/>
      <c r="BC361" s="10"/>
      <c r="BD361" s="10"/>
      <c r="BE361" s="10"/>
      <c r="BF361" s="10"/>
      <c r="BG361" s="10"/>
      <c r="BH361" s="10"/>
    </row>
    <row r="362" spans="1:60" s="15" customFormat="1">
      <c r="A362" s="13" t="s">
        <v>536</v>
      </c>
      <c r="B362" s="13" t="s">
        <v>537</v>
      </c>
      <c r="C362" s="13" t="s">
        <v>569</v>
      </c>
      <c r="D362" s="13" t="s">
        <v>767</v>
      </c>
      <c r="E362" s="54">
        <v>6</v>
      </c>
      <c r="F362" s="54"/>
      <c r="G362" s="54">
        <v>7</v>
      </c>
      <c r="H362" s="54"/>
      <c r="I362" s="54"/>
      <c r="J362" s="54"/>
      <c r="K362" s="54">
        <v>5.5</v>
      </c>
      <c r="L362" s="54"/>
      <c r="M362" s="54">
        <v>7</v>
      </c>
      <c r="N362" s="54">
        <v>6</v>
      </c>
      <c r="O362" s="54"/>
      <c r="P362" s="59">
        <v>6</v>
      </c>
      <c r="Q362" s="16"/>
      <c r="R362" s="16"/>
      <c r="S362" s="16"/>
      <c r="T362" s="16"/>
      <c r="U362" s="16">
        <v>7</v>
      </c>
      <c r="V362" s="16">
        <v>6</v>
      </c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>
        <v>6.5</v>
      </c>
      <c r="AH362" s="16">
        <v>6.5</v>
      </c>
      <c r="AI362" s="16"/>
      <c r="AJ362" s="16"/>
      <c r="AK362" s="16"/>
      <c r="AL362" s="16"/>
      <c r="AM362" s="16">
        <v>6</v>
      </c>
      <c r="AN362" s="16"/>
      <c r="AO362" s="16"/>
      <c r="AP362" s="16"/>
      <c r="AQ362" s="45"/>
      <c r="AR362" s="37">
        <v>11</v>
      </c>
      <c r="AS362" s="16">
        <f t="shared" ref="AS362:AS392" si="140">COUNT(E362:AP362)</f>
        <v>11</v>
      </c>
      <c r="AT362" s="49">
        <f>COUNTIF(E362:AP362,"&gt;5,5")</f>
        <v>10</v>
      </c>
      <c r="AU362" s="32">
        <f t="shared" ref="AU362:AU392" si="141">AVERAGE(E362:AP362)</f>
        <v>6.3181818181818183</v>
      </c>
      <c r="AV362" s="37">
        <v>2</v>
      </c>
      <c r="AW362" s="49">
        <f>COUNTA(V362,AG362)</f>
        <v>2</v>
      </c>
      <c r="AX362" s="71">
        <f>AVERAGE(V362,AG362)</f>
        <v>6.25</v>
      </c>
      <c r="AY362" s="37">
        <v>9</v>
      </c>
      <c r="AZ362" s="49">
        <f>COUNTA(E362,G362,K362,M362,N362,P362,U362,AH362,AM362)</f>
        <v>9</v>
      </c>
      <c r="BA362" s="73">
        <f>AVERAGE(E362,G362,K362,M362,N362,P362,U362,AH362,AM362)</f>
        <v>6.333333333333333</v>
      </c>
      <c r="BB362" s="14"/>
      <c r="BC362" s="14"/>
      <c r="BD362" s="14"/>
      <c r="BE362" s="14"/>
      <c r="BF362" s="14"/>
      <c r="BG362" s="14"/>
      <c r="BH362" s="14"/>
    </row>
    <row r="363" spans="1:60">
      <c r="A363" s="2" t="s">
        <v>536</v>
      </c>
      <c r="B363" s="2" t="s">
        <v>538</v>
      </c>
      <c r="C363" s="2" t="s">
        <v>650</v>
      </c>
      <c r="D363" s="2" t="s">
        <v>767</v>
      </c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5"/>
      <c r="AR363" s="38">
        <v>11</v>
      </c>
      <c r="AS363" s="8">
        <f t="shared" si="140"/>
        <v>0</v>
      </c>
      <c r="AT363" s="8">
        <f t="shared" si="119"/>
        <v>0</v>
      </c>
      <c r="AU363" s="30" t="e">
        <f t="shared" si="141"/>
        <v>#DIV/0!</v>
      </c>
      <c r="AV363" s="38">
        <v>2</v>
      </c>
      <c r="AW363" s="6">
        <f>COUNTA(V363,AG363)</f>
        <v>0</v>
      </c>
      <c r="AX363" s="65" t="e">
        <f>AVERAGE(V363,AG363)</f>
        <v>#DIV/0!</v>
      </c>
      <c r="AY363" s="38">
        <v>9</v>
      </c>
      <c r="AZ363" s="6">
        <f>COUNTA(E363,G363,K363,M363,N363,P363,U363,AH363,AM363)</f>
        <v>0</v>
      </c>
      <c r="BA363" s="65" t="e">
        <f>AVERAGE(E363,G363,K363,M363,N363,P363,U363,AH363,AM363)</f>
        <v>#DIV/0!</v>
      </c>
    </row>
    <row r="364" spans="1:60">
      <c r="A364" s="2" t="s">
        <v>536</v>
      </c>
      <c r="B364" s="2" t="s">
        <v>539</v>
      </c>
      <c r="C364" s="2" t="s">
        <v>912</v>
      </c>
      <c r="D364" s="2" t="s">
        <v>767</v>
      </c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5"/>
      <c r="AR364" s="38">
        <v>11</v>
      </c>
      <c r="AS364" s="8">
        <f t="shared" si="140"/>
        <v>0</v>
      </c>
      <c r="AT364" s="8">
        <f t="shared" ref="AT364:AT392" si="142">COUNTIF(E364:AP364,"&gt;5,5")</f>
        <v>0</v>
      </c>
      <c r="AU364" s="30" t="e">
        <f t="shared" si="141"/>
        <v>#DIV/0!</v>
      </c>
      <c r="AV364" s="38">
        <v>2</v>
      </c>
      <c r="AW364" s="6">
        <f t="shared" ref="AW364:AW392" si="143">COUNTA(V364,AG364)</f>
        <v>0</v>
      </c>
      <c r="AX364" s="65" t="e">
        <f t="shared" ref="AX364:AX392" si="144">AVERAGE(V364,AG364)</f>
        <v>#DIV/0!</v>
      </c>
      <c r="AY364" s="38">
        <v>9</v>
      </c>
      <c r="AZ364" s="6">
        <f t="shared" ref="AZ364:AZ392" si="145">COUNTA(E364,G364,K364,M364,N364,P364,U364,AH364,AM364)</f>
        <v>0</v>
      </c>
      <c r="BA364" s="65" t="e">
        <f t="shared" ref="BA364:BA392" si="146">AVERAGE(E364,G364,K364,M364,N364,P364,U364,AH364,AM364)</f>
        <v>#DIV/0!</v>
      </c>
    </row>
    <row r="365" spans="1:60">
      <c r="A365" s="2" t="s">
        <v>536</v>
      </c>
      <c r="B365" s="2" t="s">
        <v>540</v>
      </c>
      <c r="C365" s="2" t="s">
        <v>875</v>
      </c>
      <c r="D365" s="2" t="s">
        <v>767</v>
      </c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5"/>
      <c r="AR365" s="38">
        <v>11</v>
      </c>
      <c r="AS365" s="8">
        <f t="shared" si="140"/>
        <v>0</v>
      </c>
      <c r="AT365" s="8">
        <f t="shared" si="142"/>
        <v>0</v>
      </c>
      <c r="AU365" s="30" t="e">
        <f t="shared" si="141"/>
        <v>#DIV/0!</v>
      </c>
      <c r="AV365" s="38">
        <v>2</v>
      </c>
      <c r="AW365" s="6">
        <f t="shared" si="143"/>
        <v>0</v>
      </c>
      <c r="AX365" s="65" t="e">
        <f t="shared" si="144"/>
        <v>#DIV/0!</v>
      </c>
      <c r="AY365" s="38">
        <v>9</v>
      </c>
      <c r="AZ365" s="6">
        <f t="shared" si="145"/>
        <v>0</v>
      </c>
      <c r="BA365" s="65" t="e">
        <f t="shared" si="146"/>
        <v>#DIV/0!</v>
      </c>
    </row>
    <row r="366" spans="1:60">
      <c r="A366" s="2" t="s">
        <v>536</v>
      </c>
      <c r="B366" s="2" t="s">
        <v>541</v>
      </c>
      <c r="C366" s="2" t="s">
        <v>542</v>
      </c>
      <c r="D366" s="2" t="s">
        <v>767</v>
      </c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5"/>
      <c r="AR366" s="38">
        <v>11</v>
      </c>
      <c r="AS366" s="8">
        <f t="shared" si="140"/>
        <v>0</v>
      </c>
      <c r="AT366" s="8">
        <f t="shared" si="142"/>
        <v>0</v>
      </c>
      <c r="AU366" s="30" t="e">
        <f t="shared" si="141"/>
        <v>#DIV/0!</v>
      </c>
      <c r="AV366" s="38">
        <v>2</v>
      </c>
      <c r="AW366" s="6">
        <f t="shared" si="143"/>
        <v>0</v>
      </c>
      <c r="AX366" s="65" t="e">
        <f t="shared" si="144"/>
        <v>#DIV/0!</v>
      </c>
      <c r="AY366" s="38">
        <v>9</v>
      </c>
      <c r="AZ366" s="6">
        <f t="shared" si="145"/>
        <v>0</v>
      </c>
      <c r="BA366" s="65" t="e">
        <f t="shared" si="146"/>
        <v>#DIV/0!</v>
      </c>
    </row>
    <row r="367" spans="1:60">
      <c r="A367" s="2" t="s">
        <v>536</v>
      </c>
      <c r="B367" s="2" t="s">
        <v>543</v>
      </c>
      <c r="C367" s="2" t="s">
        <v>544</v>
      </c>
      <c r="D367" s="2" t="s">
        <v>771</v>
      </c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5"/>
      <c r="AR367" s="38">
        <v>11</v>
      </c>
      <c r="AS367" s="8">
        <f t="shared" si="140"/>
        <v>0</v>
      </c>
      <c r="AT367" s="8">
        <f t="shared" si="142"/>
        <v>0</v>
      </c>
      <c r="AU367" s="30" t="e">
        <f t="shared" si="141"/>
        <v>#DIV/0!</v>
      </c>
      <c r="AV367" s="38">
        <v>2</v>
      </c>
      <c r="AW367" s="6">
        <f t="shared" si="143"/>
        <v>0</v>
      </c>
      <c r="AX367" s="65" t="e">
        <f t="shared" si="144"/>
        <v>#DIV/0!</v>
      </c>
      <c r="AY367" s="38">
        <v>9</v>
      </c>
      <c r="AZ367" s="6">
        <f t="shared" si="145"/>
        <v>0</v>
      </c>
      <c r="BA367" s="65" t="e">
        <f t="shared" si="146"/>
        <v>#DIV/0!</v>
      </c>
    </row>
    <row r="368" spans="1:60">
      <c r="A368" s="2" t="s">
        <v>536</v>
      </c>
      <c r="B368" s="2" t="s">
        <v>545</v>
      </c>
      <c r="C368" s="2" t="s">
        <v>613</v>
      </c>
      <c r="D368" s="2" t="s">
        <v>771</v>
      </c>
      <c r="E368" s="52">
        <v>4.5</v>
      </c>
      <c r="F368" s="52"/>
      <c r="G368" s="52">
        <v>6</v>
      </c>
      <c r="H368" s="52"/>
      <c r="I368" s="52"/>
      <c r="J368" s="52"/>
      <c r="K368" s="52"/>
      <c r="L368" s="52"/>
      <c r="M368" s="52">
        <v>5.5</v>
      </c>
      <c r="N368" s="52">
        <v>5.5</v>
      </c>
      <c r="O368" s="52"/>
      <c r="P368" s="55">
        <v>5</v>
      </c>
      <c r="AR368" s="38">
        <v>11</v>
      </c>
      <c r="AS368" s="8">
        <f t="shared" si="140"/>
        <v>5</v>
      </c>
      <c r="AT368" s="8">
        <f t="shared" si="142"/>
        <v>1</v>
      </c>
      <c r="AU368" s="30">
        <f t="shared" si="141"/>
        <v>5.3</v>
      </c>
      <c r="AV368" s="38">
        <v>2</v>
      </c>
      <c r="AW368" s="6">
        <f t="shared" si="143"/>
        <v>0</v>
      </c>
      <c r="AX368" s="65" t="e">
        <f t="shared" si="144"/>
        <v>#DIV/0!</v>
      </c>
      <c r="AY368" s="38">
        <v>9</v>
      </c>
      <c r="AZ368" s="6">
        <f t="shared" si="145"/>
        <v>5</v>
      </c>
      <c r="BA368" s="65">
        <f t="shared" si="146"/>
        <v>5.3</v>
      </c>
    </row>
    <row r="369" spans="1:53">
      <c r="A369" s="2" t="s">
        <v>536</v>
      </c>
      <c r="B369" s="2" t="s">
        <v>546</v>
      </c>
      <c r="C369" s="2" t="s">
        <v>912</v>
      </c>
      <c r="D369" s="2" t="s">
        <v>771</v>
      </c>
      <c r="E369" s="52" t="s">
        <v>187</v>
      </c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5">
        <v>5</v>
      </c>
      <c r="U369" s="6">
        <v>6</v>
      </c>
      <c r="AG369" s="6">
        <v>5.5</v>
      </c>
      <c r="AH369" s="6">
        <v>6</v>
      </c>
      <c r="AM369" s="6">
        <v>5.5</v>
      </c>
      <c r="AR369" s="38">
        <v>11</v>
      </c>
      <c r="AS369" s="8">
        <f t="shared" si="140"/>
        <v>5</v>
      </c>
      <c r="AT369" s="8">
        <f t="shared" si="142"/>
        <v>2</v>
      </c>
      <c r="AU369" s="30">
        <f t="shared" si="141"/>
        <v>5.6</v>
      </c>
      <c r="AV369" s="38">
        <v>2</v>
      </c>
      <c r="AW369" s="6">
        <f t="shared" si="143"/>
        <v>1</v>
      </c>
      <c r="AX369" s="65">
        <f t="shared" si="144"/>
        <v>5.5</v>
      </c>
      <c r="AY369" s="38">
        <v>9</v>
      </c>
      <c r="AZ369" s="6">
        <f t="shared" si="145"/>
        <v>5</v>
      </c>
      <c r="BA369" s="65">
        <f t="shared" si="146"/>
        <v>5.625</v>
      </c>
    </row>
    <row r="370" spans="1:53">
      <c r="A370" s="2" t="s">
        <v>536</v>
      </c>
      <c r="B370" s="2" t="s">
        <v>274</v>
      </c>
      <c r="C370" s="2" t="s">
        <v>793</v>
      </c>
      <c r="D370" s="2" t="s">
        <v>771</v>
      </c>
      <c r="E370" s="52">
        <v>5</v>
      </c>
      <c r="F370" s="52"/>
      <c r="G370" s="52">
        <v>6</v>
      </c>
      <c r="H370" s="52"/>
      <c r="I370" s="52"/>
      <c r="J370" s="52"/>
      <c r="K370" s="52">
        <v>5.5</v>
      </c>
      <c r="L370" s="52"/>
      <c r="M370" s="52" t="s">
        <v>71</v>
      </c>
      <c r="N370" s="52"/>
      <c r="O370" s="52"/>
      <c r="P370" s="55"/>
      <c r="AH370" s="6">
        <v>5.5</v>
      </c>
      <c r="AM370" s="6">
        <v>6</v>
      </c>
      <c r="AR370" s="38">
        <v>11</v>
      </c>
      <c r="AS370" s="8">
        <f t="shared" si="140"/>
        <v>5</v>
      </c>
      <c r="AT370" s="8">
        <f t="shared" si="142"/>
        <v>2</v>
      </c>
      <c r="AU370" s="30">
        <f t="shared" si="141"/>
        <v>5.6</v>
      </c>
      <c r="AV370" s="38">
        <v>2</v>
      </c>
      <c r="AW370" s="6">
        <f t="shared" si="143"/>
        <v>0</v>
      </c>
      <c r="AX370" s="65" t="e">
        <f t="shared" si="144"/>
        <v>#DIV/0!</v>
      </c>
      <c r="AY370" s="38">
        <v>9</v>
      </c>
      <c r="AZ370" s="6">
        <f t="shared" si="145"/>
        <v>6</v>
      </c>
      <c r="BA370" s="65">
        <f t="shared" si="146"/>
        <v>5.6</v>
      </c>
    </row>
    <row r="371" spans="1:53">
      <c r="A371" s="2" t="s">
        <v>536</v>
      </c>
      <c r="B371" s="2" t="s">
        <v>275</v>
      </c>
      <c r="C371" s="2" t="s">
        <v>276</v>
      </c>
      <c r="D371" s="2" t="s">
        <v>771</v>
      </c>
      <c r="E371" s="52"/>
      <c r="F371" s="52"/>
      <c r="G371" s="52"/>
      <c r="H371" s="52"/>
      <c r="I371" s="52"/>
      <c r="J371" s="52"/>
      <c r="K371" s="52">
        <v>5</v>
      </c>
      <c r="L371" s="52"/>
      <c r="M371" s="52"/>
      <c r="N371" s="52"/>
      <c r="O371" s="52"/>
      <c r="P371" s="55"/>
      <c r="U371" s="6">
        <v>6</v>
      </c>
      <c r="V371" s="6">
        <v>6.5</v>
      </c>
      <c r="AG371" s="6">
        <v>6</v>
      </c>
      <c r="AH371" s="6">
        <v>6</v>
      </c>
      <c r="AM371" s="6">
        <v>6</v>
      </c>
      <c r="AR371" s="38">
        <v>11</v>
      </c>
      <c r="AS371" s="8">
        <f t="shared" si="140"/>
        <v>6</v>
      </c>
      <c r="AT371" s="8">
        <f t="shared" si="142"/>
        <v>5</v>
      </c>
      <c r="AU371" s="30">
        <f t="shared" si="141"/>
        <v>5.916666666666667</v>
      </c>
      <c r="AV371" s="38">
        <v>2</v>
      </c>
      <c r="AW371" s="6">
        <f t="shared" si="143"/>
        <v>2</v>
      </c>
      <c r="AX371" s="65">
        <f t="shared" si="144"/>
        <v>6.25</v>
      </c>
      <c r="AY371" s="38">
        <v>9</v>
      </c>
      <c r="AZ371" s="6">
        <f t="shared" si="145"/>
        <v>4</v>
      </c>
      <c r="BA371" s="65">
        <f t="shared" si="146"/>
        <v>5.75</v>
      </c>
    </row>
    <row r="372" spans="1:53">
      <c r="A372" s="2" t="s">
        <v>536</v>
      </c>
      <c r="B372" s="2" t="s">
        <v>277</v>
      </c>
      <c r="C372" s="2" t="s">
        <v>569</v>
      </c>
      <c r="D372" s="2" t="s">
        <v>771</v>
      </c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5"/>
      <c r="AR372" s="38">
        <v>11</v>
      </c>
      <c r="AS372" s="8">
        <f t="shared" si="140"/>
        <v>0</v>
      </c>
      <c r="AT372" s="8">
        <f t="shared" si="142"/>
        <v>0</v>
      </c>
      <c r="AU372" s="30" t="e">
        <f t="shared" si="141"/>
        <v>#DIV/0!</v>
      </c>
      <c r="AV372" s="38">
        <v>2</v>
      </c>
      <c r="AW372" s="6">
        <f t="shared" si="143"/>
        <v>0</v>
      </c>
      <c r="AX372" s="65" t="e">
        <f t="shared" si="144"/>
        <v>#DIV/0!</v>
      </c>
      <c r="AY372" s="38">
        <v>9</v>
      </c>
      <c r="AZ372" s="6">
        <f t="shared" si="145"/>
        <v>0</v>
      </c>
      <c r="BA372" s="65" t="e">
        <f t="shared" si="146"/>
        <v>#DIV/0!</v>
      </c>
    </row>
    <row r="373" spans="1:53">
      <c r="A373" s="2" t="s">
        <v>536</v>
      </c>
      <c r="B373" s="2" t="s">
        <v>278</v>
      </c>
      <c r="C373" s="2" t="s">
        <v>279</v>
      </c>
      <c r="D373" s="2" t="s">
        <v>771</v>
      </c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5"/>
      <c r="AR373" s="38">
        <v>11</v>
      </c>
      <c r="AS373" s="8">
        <f t="shared" si="140"/>
        <v>0</v>
      </c>
      <c r="AT373" s="8">
        <f t="shared" si="142"/>
        <v>0</v>
      </c>
      <c r="AU373" s="30" t="e">
        <f t="shared" si="141"/>
        <v>#DIV/0!</v>
      </c>
      <c r="AV373" s="38">
        <v>2</v>
      </c>
      <c r="AW373" s="6">
        <f t="shared" si="143"/>
        <v>0</v>
      </c>
      <c r="AX373" s="65" t="e">
        <f t="shared" si="144"/>
        <v>#DIV/0!</v>
      </c>
      <c r="AY373" s="38">
        <v>9</v>
      </c>
      <c r="AZ373" s="6">
        <f t="shared" si="145"/>
        <v>0</v>
      </c>
      <c r="BA373" s="65" t="e">
        <f t="shared" si="146"/>
        <v>#DIV/0!</v>
      </c>
    </row>
    <row r="374" spans="1:53">
      <c r="A374" s="2" t="s">
        <v>536</v>
      </c>
      <c r="B374" s="2" t="s">
        <v>280</v>
      </c>
      <c r="C374" s="2"/>
      <c r="D374" s="2" t="s">
        <v>771</v>
      </c>
      <c r="E374" s="52"/>
      <c r="F374" s="52"/>
      <c r="G374" s="52">
        <v>5.5</v>
      </c>
      <c r="H374" s="52"/>
      <c r="I374" s="52"/>
      <c r="J374" s="52"/>
      <c r="K374" s="52"/>
      <c r="L374" s="52"/>
      <c r="M374" s="52">
        <v>6</v>
      </c>
      <c r="N374" s="52">
        <v>5.5</v>
      </c>
      <c r="O374" s="52"/>
      <c r="P374" s="55">
        <v>5</v>
      </c>
      <c r="U374" s="6">
        <v>5.5</v>
      </c>
      <c r="AG374" s="6">
        <v>5.5</v>
      </c>
      <c r="AR374" s="38">
        <v>11</v>
      </c>
      <c r="AS374" s="8">
        <f t="shared" si="140"/>
        <v>6</v>
      </c>
      <c r="AT374" s="8">
        <f t="shared" si="142"/>
        <v>1</v>
      </c>
      <c r="AU374" s="30">
        <f t="shared" si="141"/>
        <v>5.5</v>
      </c>
      <c r="AV374" s="38">
        <v>2</v>
      </c>
      <c r="AW374" s="6">
        <f t="shared" si="143"/>
        <v>1</v>
      </c>
      <c r="AX374" s="65">
        <f t="shared" si="144"/>
        <v>5.5</v>
      </c>
      <c r="AY374" s="38">
        <v>9</v>
      </c>
      <c r="AZ374" s="6">
        <f t="shared" si="145"/>
        <v>5</v>
      </c>
      <c r="BA374" s="65">
        <f t="shared" si="146"/>
        <v>5.5</v>
      </c>
    </row>
    <row r="375" spans="1:53">
      <c r="A375" s="2" t="s">
        <v>536</v>
      </c>
      <c r="B375" s="2" t="s">
        <v>557</v>
      </c>
      <c r="C375" s="2" t="s">
        <v>281</v>
      </c>
      <c r="D375" s="2" t="s">
        <v>771</v>
      </c>
      <c r="E375" s="52">
        <v>5.5</v>
      </c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5">
        <v>5.5</v>
      </c>
      <c r="U375" s="6">
        <v>6</v>
      </c>
      <c r="V375" s="6">
        <v>5.5</v>
      </c>
      <c r="AH375" s="6" t="s">
        <v>187</v>
      </c>
      <c r="AR375" s="38">
        <v>11</v>
      </c>
      <c r="AS375" s="8">
        <f t="shared" si="140"/>
        <v>4</v>
      </c>
      <c r="AT375" s="8">
        <f t="shared" si="142"/>
        <v>1</v>
      </c>
      <c r="AU375" s="30">
        <f t="shared" si="141"/>
        <v>5.625</v>
      </c>
      <c r="AV375" s="38">
        <v>2</v>
      </c>
      <c r="AW375" s="6">
        <f t="shared" si="143"/>
        <v>1</v>
      </c>
      <c r="AX375" s="65">
        <f t="shared" si="144"/>
        <v>5.5</v>
      </c>
      <c r="AY375" s="38">
        <v>9</v>
      </c>
      <c r="AZ375" s="6">
        <f t="shared" si="145"/>
        <v>4</v>
      </c>
      <c r="BA375" s="65">
        <f t="shared" si="146"/>
        <v>5.666666666666667</v>
      </c>
    </row>
    <row r="376" spans="1:53">
      <c r="A376" s="2" t="s">
        <v>536</v>
      </c>
      <c r="B376" s="2" t="s">
        <v>23</v>
      </c>
      <c r="C376" s="2" t="s">
        <v>914</v>
      </c>
      <c r="D376" s="2" t="s">
        <v>771</v>
      </c>
      <c r="E376" s="52">
        <v>5.5</v>
      </c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5"/>
      <c r="AR376" s="38">
        <v>11</v>
      </c>
      <c r="AS376" s="8">
        <f t="shared" si="140"/>
        <v>1</v>
      </c>
      <c r="AT376" s="8">
        <f t="shared" si="142"/>
        <v>0</v>
      </c>
      <c r="AU376" s="30">
        <f t="shared" si="141"/>
        <v>5.5</v>
      </c>
      <c r="AV376" s="38">
        <v>2</v>
      </c>
      <c r="AW376" s="6">
        <f t="shared" si="143"/>
        <v>0</v>
      </c>
      <c r="AX376" s="65" t="e">
        <f t="shared" si="144"/>
        <v>#DIV/0!</v>
      </c>
      <c r="AY376" s="38">
        <v>9</v>
      </c>
      <c r="AZ376" s="6">
        <f t="shared" si="145"/>
        <v>1</v>
      </c>
      <c r="BA376" s="65">
        <f t="shared" si="146"/>
        <v>5.5</v>
      </c>
    </row>
    <row r="377" spans="1:53">
      <c r="A377" s="2" t="s">
        <v>536</v>
      </c>
      <c r="B377" s="2" t="s">
        <v>24</v>
      </c>
      <c r="C377" s="2" t="s">
        <v>25</v>
      </c>
      <c r="D377" s="2" t="s">
        <v>554</v>
      </c>
      <c r="E377" s="52">
        <v>5</v>
      </c>
      <c r="F377" s="52"/>
      <c r="G377" s="52">
        <v>5.5</v>
      </c>
      <c r="H377" s="52"/>
      <c r="I377" s="52"/>
      <c r="J377" s="52"/>
      <c r="K377" s="52">
        <v>5.5</v>
      </c>
      <c r="L377" s="52"/>
      <c r="M377" s="52">
        <v>6.5</v>
      </c>
      <c r="N377" s="52">
        <v>6.5</v>
      </c>
      <c r="O377" s="52"/>
      <c r="P377" s="55">
        <v>5</v>
      </c>
      <c r="V377" s="6">
        <v>5.5</v>
      </c>
      <c r="AG377" s="6">
        <v>5.5</v>
      </c>
      <c r="AH377" s="6">
        <v>6</v>
      </c>
      <c r="AM377" s="6">
        <v>6</v>
      </c>
      <c r="AR377" s="38">
        <v>11</v>
      </c>
      <c r="AS377" s="8">
        <f t="shared" si="140"/>
        <v>10</v>
      </c>
      <c r="AT377" s="8">
        <f t="shared" si="142"/>
        <v>4</v>
      </c>
      <c r="AU377" s="30">
        <f t="shared" si="141"/>
        <v>5.7</v>
      </c>
      <c r="AV377" s="38">
        <v>2</v>
      </c>
      <c r="AW377" s="6">
        <f t="shared" si="143"/>
        <v>2</v>
      </c>
      <c r="AX377" s="65">
        <f t="shared" si="144"/>
        <v>5.5</v>
      </c>
      <c r="AY377" s="38">
        <v>9</v>
      </c>
      <c r="AZ377" s="6">
        <f t="shared" si="145"/>
        <v>8</v>
      </c>
      <c r="BA377" s="65">
        <f t="shared" si="146"/>
        <v>5.75</v>
      </c>
    </row>
    <row r="378" spans="1:53">
      <c r="A378" s="2" t="s">
        <v>536</v>
      </c>
      <c r="B378" s="2" t="s">
        <v>26</v>
      </c>
      <c r="C378" s="2" t="s">
        <v>27</v>
      </c>
      <c r="D378" s="2" t="s">
        <v>554</v>
      </c>
      <c r="E378" s="52"/>
      <c r="F378" s="52"/>
      <c r="G378" s="52">
        <v>5</v>
      </c>
      <c r="H378" s="52"/>
      <c r="I378" s="52"/>
      <c r="J378" s="52"/>
      <c r="K378" s="52">
        <v>5.5</v>
      </c>
      <c r="L378" s="52"/>
      <c r="M378" s="52">
        <v>5</v>
      </c>
      <c r="N378" s="52"/>
      <c r="O378" s="52"/>
      <c r="P378" s="55">
        <v>5</v>
      </c>
      <c r="U378" s="6">
        <v>5.5</v>
      </c>
      <c r="V378" s="6">
        <v>6</v>
      </c>
      <c r="AG378" s="6">
        <v>6</v>
      </c>
      <c r="AH378" s="6">
        <v>6.5</v>
      </c>
      <c r="AM378" s="6">
        <v>6</v>
      </c>
      <c r="AR378" s="38">
        <v>11</v>
      </c>
      <c r="AS378" s="8">
        <f t="shared" si="140"/>
        <v>9</v>
      </c>
      <c r="AT378" s="8">
        <f t="shared" si="142"/>
        <v>4</v>
      </c>
      <c r="AU378" s="30">
        <f t="shared" si="141"/>
        <v>5.6111111111111107</v>
      </c>
      <c r="AV378" s="38">
        <v>2</v>
      </c>
      <c r="AW378" s="6">
        <f t="shared" si="143"/>
        <v>2</v>
      </c>
      <c r="AX378" s="65">
        <f t="shared" si="144"/>
        <v>6</v>
      </c>
      <c r="AY378" s="38">
        <v>9</v>
      </c>
      <c r="AZ378" s="6">
        <f t="shared" si="145"/>
        <v>7</v>
      </c>
      <c r="BA378" s="65">
        <f t="shared" si="146"/>
        <v>5.5</v>
      </c>
    </row>
    <row r="379" spans="1:53">
      <c r="A379" s="2" t="s">
        <v>536</v>
      </c>
      <c r="B379" s="2" t="s">
        <v>28</v>
      </c>
      <c r="C379" s="2" t="s">
        <v>558</v>
      </c>
      <c r="D379" s="2" t="s">
        <v>554</v>
      </c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5"/>
      <c r="AR379" s="38">
        <v>11</v>
      </c>
      <c r="AS379" s="8">
        <f t="shared" si="140"/>
        <v>0</v>
      </c>
      <c r="AT379" s="8">
        <f t="shared" si="142"/>
        <v>0</v>
      </c>
      <c r="AU379" s="30" t="e">
        <f t="shared" si="141"/>
        <v>#DIV/0!</v>
      </c>
      <c r="AV379" s="38">
        <v>2</v>
      </c>
      <c r="AW379" s="6">
        <f t="shared" si="143"/>
        <v>0</v>
      </c>
      <c r="AX379" s="65" t="e">
        <f t="shared" si="144"/>
        <v>#DIV/0!</v>
      </c>
      <c r="AY379" s="38">
        <v>9</v>
      </c>
      <c r="AZ379" s="6">
        <f t="shared" si="145"/>
        <v>0</v>
      </c>
      <c r="BA379" s="65" t="e">
        <f t="shared" si="146"/>
        <v>#DIV/0!</v>
      </c>
    </row>
    <row r="380" spans="1:53">
      <c r="A380" s="2" t="s">
        <v>536</v>
      </c>
      <c r="B380" s="2" t="s">
        <v>29</v>
      </c>
      <c r="C380" s="2" t="s">
        <v>30</v>
      </c>
      <c r="D380" s="2" t="s">
        <v>554</v>
      </c>
      <c r="E380" s="52">
        <v>5.5</v>
      </c>
      <c r="F380" s="52"/>
      <c r="G380" s="52">
        <v>5</v>
      </c>
      <c r="H380" s="52"/>
      <c r="I380" s="52"/>
      <c r="J380" s="52"/>
      <c r="K380" s="52">
        <v>5.5</v>
      </c>
      <c r="L380" s="52"/>
      <c r="M380" s="52">
        <v>6</v>
      </c>
      <c r="N380" s="52">
        <v>6</v>
      </c>
      <c r="O380" s="52"/>
      <c r="P380" s="55">
        <v>5.5</v>
      </c>
      <c r="V380" s="6">
        <v>6.5</v>
      </c>
      <c r="AG380" s="6">
        <v>6</v>
      </c>
      <c r="AM380" s="6">
        <v>6</v>
      </c>
      <c r="AR380" s="38">
        <v>11</v>
      </c>
      <c r="AS380" s="8">
        <f t="shared" si="140"/>
        <v>9</v>
      </c>
      <c r="AT380" s="8">
        <f t="shared" si="142"/>
        <v>5</v>
      </c>
      <c r="AU380" s="30">
        <f t="shared" si="141"/>
        <v>5.7777777777777777</v>
      </c>
      <c r="AV380" s="38">
        <v>2</v>
      </c>
      <c r="AW380" s="6">
        <f t="shared" si="143"/>
        <v>2</v>
      </c>
      <c r="AX380" s="65">
        <f t="shared" si="144"/>
        <v>6.25</v>
      </c>
      <c r="AY380" s="38">
        <v>9</v>
      </c>
      <c r="AZ380" s="6">
        <f t="shared" si="145"/>
        <v>7</v>
      </c>
      <c r="BA380" s="65">
        <f t="shared" si="146"/>
        <v>5.6428571428571432</v>
      </c>
    </row>
    <row r="381" spans="1:53">
      <c r="A381" s="2" t="s">
        <v>536</v>
      </c>
      <c r="B381" s="2" t="s">
        <v>31</v>
      </c>
      <c r="C381" s="2" t="s">
        <v>903</v>
      </c>
      <c r="D381" s="2" t="s">
        <v>554</v>
      </c>
      <c r="E381" s="52">
        <v>5</v>
      </c>
      <c r="F381" s="52"/>
      <c r="G381" s="52">
        <v>5</v>
      </c>
      <c r="H381" s="52"/>
      <c r="I381" s="52"/>
      <c r="J381" s="52"/>
      <c r="K381" s="52">
        <v>5.5</v>
      </c>
      <c r="L381" s="52"/>
      <c r="M381" s="52">
        <v>5.5</v>
      </c>
      <c r="N381" s="52">
        <v>5.5</v>
      </c>
      <c r="O381" s="52"/>
      <c r="P381" s="55">
        <v>5.5</v>
      </c>
      <c r="U381" s="6">
        <v>6.5</v>
      </c>
      <c r="V381" s="6">
        <v>5</v>
      </c>
      <c r="AG381" s="6">
        <v>6</v>
      </c>
      <c r="AH381" s="6">
        <v>5.5</v>
      </c>
      <c r="AM381" s="6">
        <v>6</v>
      </c>
      <c r="AR381" s="38">
        <v>11</v>
      </c>
      <c r="AS381" s="8">
        <f t="shared" si="140"/>
        <v>11</v>
      </c>
      <c r="AT381" s="8">
        <f t="shared" si="142"/>
        <v>3</v>
      </c>
      <c r="AU381" s="30">
        <f t="shared" si="141"/>
        <v>5.5454545454545459</v>
      </c>
      <c r="AV381" s="38">
        <v>2</v>
      </c>
      <c r="AW381" s="6">
        <f t="shared" si="143"/>
        <v>2</v>
      </c>
      <c r="AX381" s="65">
        <f t="shared" si="144"/>
        <v>5.5</v>
      </c>
      <c r="AY381" s="38">
        <v>9</v>
      </c>
      <c r="AZ381" s="6">
        <f t="shared" si="145"/>
        <v>9</v>
      </c>
      <c r="BA381" s="65">
        <f t="shared" si="146"/>
        <v>5.5555555555555554</v>
      </c>
    </row>
    <row r="382" spans="1:53">
      <c r="A382" s="2" t="s">
        <v>536</v>
      </c>
      <c r="B382" s="2" t="s">
        <v>32</v>
      </c>
      <c r="C382" s="2" t="s">
        <v>33</v>
      </c>
      <c r="D382" s="2" t="s">
        <v>554</v>
      </c>
      <c r="E382" s="52">
        <v>5.5</v>
      </c>
      <c r="F382" s="52"/>
      <c r="G382" s="52"/>
      <c r="H382" s="52"/>
      <c r="I382" s="52"/>
      <c r="J382" s="52"/>
      <c r="K382" s="52">
        <v>4.5</v>
      </c>
      <c r="L382" s="52"/>
      <c r="M382" s="52">
        <v>6</v>
      </c>
      <c r="N382" s="52">
        <v>5.5</v>
      </c>
      <c r="O382" s="52"/>
      <c r="P382" s="55">
        <v>5.5</v>
      </c>
      <c r="U382" s="6">
        <v>5</v>
      </c>
      <c r="V382" s="6">
        <v>6</v>
      </c>
      <c r="AG382" s="6">
        <v>6.5</v>
      </c>
      <c r="AH382" s="6">
        <v>6</v>
      </c>
      <c r="AM382" s="6">
        <v>6</v>
      </c>
      <c r="AR382" s="38">
        <v>11</v>
      </c>
      <c r="AS382" s="8">
        <f t="shared" si="140"/>
        <v>10</v>
      </c>
      <c r="AT382" s="8">
        <f t="shared" si="142"/>
        <v>5</v>
      </c>
      <c r="AU382" s="30">
        <f t="shared" si="141"/>
        <v>5.65</v>
      </c>
      <c r="AV382" s="38">
        <v>2</v>
      </c>
      <c r="AW382" s="6">
        <f t="shared" si="143"/>
        <v>2</v>
      </c>
      <c r="AX382" s="65">
        <f t="shared" si="144"/>
        <v>6.25</v>
      </c>
      <c r="AY382" s="38">
        <v>9</v>
      </c>
      <c r="AZ382" s="6">
        <f t="shared" si="145"/>
        <v>8</v>
      </c>
      <c r="BA382" s="65">
        <f t="shared" si="146"/>
        <v>5.5</v>
      </c>
    </row>
    <row r="383" spans="1:53">
      <c r="A383" s="2" t="s">
        <v>536</v>
      </c>
      <c r="B383" s="2" t="s">
        <v>34</v>
      </c>
      <c r="C383" s="2" t="s">
        <v>579</v>
      </c>
      <c r="D383" s="2" t="s">
        <v>554</v>
      </c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5"/>
      <c r="AR383" s="38">
        <v>11</v>
      </c>
      <c r="AS383" s="8">
        <f t="shared" si="140"/>
        <v>0</v>
      </c>
      <c r="AT383" s="8">
        <f t="shared" si="142"/>
        <v>0</v>
      </c>
      <c r="AU383" s="30" t="e">
        <f t="shared" si="141"/>
        <v>#DIV/0!</v>
      </c>
      <c r="AV383" s="38">
        <v>2</v>
      </c>
      <c r="AW383" s="6">
        <f t="shared" si="143"/>
        <v>0</v>
      </c>
      <c r="AX383" s="65" t="e">
        <f t="shared" si="144"/>
        <v>#DIV/0!</v>
      </c>
      <c r="AY383" s="38">
        <v>9</v>
      </c>
      <c r="AZ383" s="6">
        <f t="shared" si="145"/>
        <v>0</v>
      </c>
      <c r="BA383" s="65" t="e">
        <f t="shared" si="146"/>
        <v>#DIV/0!</v>
      </c>
    </row>
    <row r="384" spans="1:53">
      <c r="A384" s="2" t="s">
        <v>536</v>
      </c>
      <c r="B384" s="2" t="s">
        <v>35</v>
      </c>
      <c r="C384" s="2" t="s">
        <v>569</v>
      </c>
      <c r="D384" s="2" t="s">
        <v>554</v>
      </c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5"/>
      <c r="AR384" s="38">
        <v>11</v>
      </c>
      <c r="AS384" s="8">
        <f t="shared" si="140"/>
        <v>0</v>
      </c>
      <c r="AT384" s="8">
        <f t="shared" si="142"/>
        <v>0</v>
      </c>
      <c r="AU384" s="30" t="e">
        <f t="shared" si="141"/>
        <v>#DIV/0!</v>
      </c>
      <c r="AV384" s="38">
        <v>2</v>
      </c>
      <c r="AW384" s="6">
        <f t="shared" si="143"/>
        <v>0</v>
      </c>
      <c r="AX384" s="65" t="e">
        <f t="shared" si="144"/>
        <v>#DIV/0!</v>
      </c>
      <c r="AY384" s="38">
        <v>9</v>
      </c>
      <c r="AZ384" s="6">
        <f t="shared" si="145"/>
        <v>0</v>
      </c>
      <c r="BA384" s="65" t="e">
        <f t="shared" si="146"/>
        <v>#DIV/0!</v>
      </c>
    </row>
    <row r="385" spans="1:60">
      <c r="A385" s="2" t="s">
        <v>536</v>
      </c>
      <c r="B385" s="2" t="s">
        <v>36</v>
      </c>
      <c r="C385" s="2" t="s">
        <v>770</v>
      </c>
      <c r="D385" s="2" t="s">
        <v>554</v>
      </c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5"/>
      <c r="AH385" s="6">
        <v>6</v>
      </c>
      <c r="AR385" s="38">
        <v>11</v>
      </c>
      <c r="AS385" s="8">
        <f t="shared" si="140"/>
        <v>1</v>
      </c>
      <c r="AT385" s="8">
        <f t="shared" si="142"/>
        <v>1</v>
      </c>
      <c r="AU385" s="30">
        <f t="shared" si="141"/>
        <v>6</v>
      </c>
      <c r="AV385" s="38">
        <v>2</v>
      </c>
      <c r="AW385" s="6">
        <f t="shared" si="143"/>
        <v>0</v>
      </c>
      <c r="AX385" s="65" t="e">
        <f t="shared" si="144"/>
        <v>#DIV/0!</v>
      </c>
      <c r="AY385" s="38">
        <v>9</v>
      </c>
      <c r="AZ385" s="6">
        <f t="shared" si="145"/>
        <v>1</v>
      </c>
      <c r="BA385" s="65">
        <f t="shared" si="146"/>
        <v>6</v>
      </c>
    </row>
    <row r="386" spans="1:60">
      <c r="A386" s="2" t="s">
        <v>536</v>
      </c>
      <c r="B386" s="2" t="s">
        <v>37</v>
      </c>
      <c r="C386" s="2" t="s">
        <v>38</v>
      </c>
      <c r="D386" s="2" t="s">
        <v>554</v>
      </c>
      <c r="E386" s="52">
        <v>5.5</v>
      </c>
      <c r="F386" s="52"/>
      <c r="G386" s="52">
        <v>6</v>
      </c>
      <c r="H386" s="52"/>
      <c r="I386" s="52"/>
      <c r="J386" s="52"/>
      <c r="K386" s="52">
        <v>5</v>
      </c>
      <c r="L386" s="52"/>
      <c r="M386" s="52">
        <v>6</v>
      </c>
      <c r="N386" s="52">
        <v>5</v>
      </c>
      <c r="O386" s="52"/>
      <c r="P386" s="55">
        <v>5.5</v>
      </c>
      <c r="U386" s="6">
        <v>5</v>
      </c>
      <c r="V386" s="6">
        <v>6</v>
      </c>
      <c r="AG386" s="6" t="s">
        <v>188</v>
      </c>
      <c r="AH386" s="6" t="s">
        <v>188</v>
      </c>
      <c r="AM386" s="6">
        <v>6</v>
      </c>
      <c r="AR386" s="38">
        <v>11</v>
      </c>
      <c r="AS386" s="8">
        <f t="shared" si="140"/>
        <v>9</v>
      </c>
      <c r="AT386" s="8">
        <f t="shared" si="142"/>
        <v>4</v>
      </c>
      <c r="AU386" s="30">
        <f t="shared" si="141"/>
        <v>5.5555555555555554</v>
      </c>
      <c r="AV386" s="38">
        <v>2</v>
      </c>
      <c r="AW386" s="6">
        <f t="shared" si="143"/>
        <v>2</v>
      </c>
      <c r="AX386" s="65">
        <f t="shared" si="144"/>
        <v>6</v>
      </c>
      <c r="AY386" s="38">
        <v>9</v>
      </c>
      <c r="AZ386" s="6">
        <f t="shared" si="145"/>
        <v>9</v>
      </c>
      <c r="BA386" s="65">
        <f t="shared" si="146"/>
        <v>5.5</v>
      </c>
    </row>
    <row r="387" spans="1:60">
      <c r="A387" s="2" t="s">
        <v>536</v>
      </c>
      <c r="B387" s="2" t="s">
        <v>39</v>
      </c>
      <c r="C387" s="2" t="s">
        <v>40</v>
      </c>
      <c r="D387" s="2" t="s">
        <v>554</v>
      </c>
      <c r="E387" s="52">
        <v>5.5</v>
      </c>
      <c r="F387" s="52"/>
      <c r="G387" s="52">
        <v>6</v>
      </c>
      <c r="H387" s="52"/>
      <c r="I387" s="52"/>
      <c r="J387" s="52"/>
      <c r="K387" s="52">
        <v>5.5</v>
      </c>
      <c r="L387" s="52"/>
      <c r="M387" s="52"/>
      <c r="N387" s="52">
        <v>6</v>
      </c>
      <c r="O387" s="52"/>
      <c r="P387" s="55"/>
      <c r="U387" s="6">
        <v>5</v>
      </c>
      <c r="V387" s="6" t="s">
        <v>187</v>
      </c>
      <c r="AR387" s="38">
        <v>11</v>
      </c>
      <c r="AS387" s="8">
        <f t="shared" si="140"/>
        <v>5</v>
      </c>
      <c r="AT387" s="8">
        <f t="shared" si="142"/>
        <v>2</v>
      </c>
      <c r="AU387" s="30">
        <f t="shared" si="141"/>
        <v>5.6</v>
      </c>
      <c r="AV387" s="38">
        <v>2</v>
      </c>
      <c r="AW387" s="6">
        <f t="shared" si="143"/>
        <v>1</v>
      </c>
      <c r="AX387" s="65" t="e">
        <f t="shared" si="144"/>
        <v>#DIV/0!</v>
      </c>
      <c r="AY387" s="38">
        <v>9</v>
      </c>
      <c r="AZ387" s="6">
        <f t="shared" si="145"/>
        <v>5</v>
      </c>
      <c r="BA387" s="65">
        <f t="shared" si="146"/>
        <v>5.6</v>
      </c>
    </row>
    <row r="388" spans="1:60">
      <c r="A388" s="2" t="s">
        <v>536</v>
      </c>
      <c r="B388" s="2" t="s">
        <v>41</v>
      </c>
      <c r="C388" s="2" t="s">
        <v>768</v>
      </c>
      <c r="D388" s="2" t="s">
        <v>762</v>
      </c>
      <c r="E388" s="52">
        <v>5</v>
      </c>
      <c r="F388" s="52"/>
      <c r="G388" s="52">
        <v>6.5</v>
      </c>
      <c r="H388" s="52"/>
      <c r="I388" s="52"/>
      <c r="J388" s="52"/>
      <c r="K388" s="52">
        <v>5</v>
      </c>
      <c r="L388" s="52"/>
      <c r="M388" s="52">
        <v>6</v>
      </c>
      <c r="N388" s="52">
        <v>5.5</v>
      </c>
      <c r="O388" s="52"/>
      <c r="P388" s="55"/>
      <c r="U388" s="6" t="s">
        <v>187</v>
      </c>
      <c r="V388" s="6">
        <v>5.5</v>
      </c>
      <c r="AH388" s="6">
        <v>6</v>
      </c>
      <c r="AM388" s="6">
        <v>6.5</v>
      </c>
      <c r="AR388" s="38">
        <v>11</v>
      </c>
      <c r="AS388" s="8">
        <f t="shared" si="140"/>
        <v>8</v>
      </c>
      <c r="AT388" s="8">
        <f t="shared" si="142"/>
        <v>4</v>
      </c>
      <c r="AU388" s="30">
        <f t="shared" si="141"/>
        <v>5.75</v>
      </c>
      <c r="AV388" s="38">
        <v>2</v>
      </c>
      <c r="AW388" s="6">
        <f t="shared" si="143"/>
        <v>1</v>
      </c>
      <c r="AX388" s="65">
        <f t="shared" si="144"/>
        <v>5.5</v>
      </c>
      <c r="AY388" s="38">
        <v>9</v>
      </c>
      <c r="AZ388" s="6">
        <f t="shared" si="145"/>
        <v>8</v>
      </c>
      <c r="BA388" s="65">
        <f t="shared" si="146"/>
        <v>5.7857142857142856</v>
      </c>
    </row>
    <row r="389" spans="1:60">
      <c r="A389" s="50" t="s">
        <v>536</v>
      </c>
      <c r="B389" s="50" t="s">
        <v>70</v>
      </c>
      <c r="C389" s="50" t="s">
        <v>483</v>
      </c>
      <c r="D389" s="50" t="s">
        <v>762</v>
      </c>
      <c r="E389" s="52"/>
      <c r="F389" s="52"/>
      <c r="G389" s="52">
        <v>5</v>
      </c>
      <c r="H389" s="52"/>
      <c r="I389" s="52"/>
      <c r="J389" s="52"/>
      <c r="K389" s="52"/>
      <c r="L389" s="52"/>
      <c r="M389" s="52">
        <v>5.5</v>
      </c>
      <c r="N389" s="52">
        <v>6</v>
      </c>
      <c r="O389" s="52"/>
      <c r="P389" s="55">
        <v>5.5</v>
      </c>
      <c r="AM389" s="6">
        <v>6.5</v>
      </c>
      <c r="AR389" s="38">
        <v>11</v>
      </c>
      <c r="AS389" s="8">
        <f t="shared" ref="AS389:AS390" si="147">COUNT(E389:AP389)</f>
        <v>5</v>
      </c>
      <c r="AT389" s="8">
        <f t="shared" ref="AT389:AT390" si="148">COUNTIF(E389:AP389,"&gt;5,5")</f>
        <v>2</v>
      </c>
      <c r="AU389" s="30">
        <f t="shared" ref="AU389:AU390" si="149">AVERAGE(E389:AP389)</f>
        <v>5.7</v>
      </c>
      <c r="AV389" s="38">
        <v>2</v>
      </c>
      <c r="AW389" s="6">
        <f t="shared" si="143"/>
        <v>0</v>
      </c>
      <c r="AX389" s="65" t="e">
        <f t="shared" si="144"/>
        <v>#DIV/0!</v>
      </c>
      <c r="AY389" s="38">
        <v>9</v>
      </c>
      <c r="AZ389" s="6">
        <f t="shared" si="145"/>
        <v>5</v>
      </c>
      <c r="BA389" s="65">
        <f t="shared" si="146"/>
        <v>5.7</v>
      </c>
    </row>
    <row r="390" spans="1:60" ht="26">
      <c r="A390" s="50" t="s">
        <v>536</v>
      </c>
      <c r="B390" s="50" t="s">
        <v>426</v>
      </c>
      <c r="C390" s="50" t="s">
        <v>427</v>
      </c>
      <c r="D390" s="50" t="s">
        <v>762</v>
      </c>
      <c r="E390" s="52"/>
      <c r="F390" s="52"/>
      <c r="G390" s="52"/>
      <c r="H390" s="52"/>
      <c r="I390" s="52"/>
      <c r="J390" s="52"/>
      <c r="K390" s="52">
        <v>4</v>
      </c>
      <c r="L390" s="52"/>
      <c r="M390" s="52"/>
      <c r="N390" s="52" t="s">
        <v>187</v>
      </c>
      <c r="O390" s="52"/>
      <c r="P390" s="55">
        <v>5</v>
      </c>
      <c r="AG390" s="6">
        <v>6</v>
      </c>
      <c r="AH390" s="6" t="s">
        <v>188</v>
      </c>
      <c r="AR390" s="38">
        <v>11</v>
      </c>
      <c r="AS390" s="8">
        <f t="shared" si="147"/>
        <v>3</v>
      </c>
      <c r="AT390" s="8">
        <f t="shared" si="148"/>
        <v>1</v>
      </c>
      <c r="AU390" s="30">
        <f t="shared" si="149"/>
        <v>5</v>
      </c>
      <c r="AV390" s="38">
        <v>2</v>
      </c>
      <c r="AW390" s="6">
        <f t="shared" si="143"/>
        <v>1</v>
      </c>
      <c r="AX390" s="65">
        <f t="shared" si="144"/>
        <v>6</v>
      </c>
      <c r="AY390" s="38">
        <v>9</v>
      </c>
      <c r="AZ390" s="6">
        <f t="shared" si="145"/>
        <v>4</v>
      </c>
      <c r="BA390" s="65">
        <f t="shared" si="146"/>
        <v>4.5</v>
      </c>
    </row>
    <row r="391" spans="1:60">
      <c r="A391" s="2" t="s">
        <v>536</v>
      </c>
      <c r="B391" s="2" t="s">
        <v>42</v>
      </c>
      <c r="C391" s="2" t="s">
        <v>43</v>
      </c>
      <c r="D391" s="2" t="s">
        <v>762</v>
      </c>
      <c r="E391" s="52">
        <v>6</v>
      </c>
      <c r="F391" s="52"/>
      <c r="G391" s="52">
        <v>5.5</v>
      </c>
      <c r="H391" s="52"/>
      <c r="I391" s="52"/>
      <c r="J391" s="52"/>
      <c r="K391" s="52"/>
      <c r="L391" s="52"/>
      <c r="M391" s="52">
        <v>5.5</v>
      </c>
      <c r="N391" s="52"/>
      <c r="O391" s="52"/>
      <c r="P391" s="55"/>
      <c r="V391" s="6">
        <v>6</v>
      </c>
      <c r="AG391" s="6">
        <v>6</v>
      </c>
      <c r="AM391" s="6" t="s">
        <v>187</v>
      </c>
      <c r="AR391" s="38">
        <v>11</v>
      </c>
      <c r="AS391" s="8">
        <f t="shared" si="140"/>
        <v>5</v>
      </c>
      <c r="AT391" s="8">
        <f t="shared" si="142"/>
        <v>3</v>
      </c>
      <c r="AU391" s="30">
        <f t="shared" si="141"/>
        <v>5.8</v>
      </c>
      <c r="AV391" s="38">
        <v>2</v>
      </c>
      <c r="AW391" s="6">
        <f t="shared" si="143"/>
        <v>2</v>
      </c>
      <c r="AX391" s="65">
        <f t="shared" si="144"/>
        <v>6</v>
      </c>
      <c r="AY391" s="38">
        <v>9</v>
      </c>
      <c r="AZ391" s="6">
        <f t="shared" si="145"/>
        <v>4</v>
      </c>
      <c r="BA391" s="65">
        <f t="shared" si="146"/>
        <v>5.666666666666667</v>
      </c>
    </row>
    <row r="392" spans="1:60">
      <c r="A392" s="9" t="s">
        <v>536</v>
      </c>
      <c r="B392" s="9" t="s">
        <v>44</v>
      </c>
      <c r="C392" s="9" t="s">
        <v>45</v>
      </c>
      <c r="D392" s="9" t="s">
        <v>762</v>
      </c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8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44"/>
      <c r="AR392" s="38">
        <v>11</v>
      </c>
      <c r="AS392" s="8">
        <f t="shared" si="140"/>
        <v>0</v>
      </c>
      <c r="AT392" s="8">
        <f t="shared" si="142"/>
        <v>0</v>
      </c>
      <c r="AU392" s="30" t="e">
        <f t="shared" si="141"/>
        <v>#DIV/0!</v>
      </c>
      <c r="AV392" s="38">
        <v>2</v>
      </c>
      <c r="AW392" s="11">
        <f t="shared" si="143"/>
        <v>0</v>
      </c>
      <c r="AX392" s="70" t="e">
        <f t="shared" si="144"/>
        <v>#DIV/0!</v>
      </c>
      <c r="AY392" s="38">
        <v>9</v>
      </c>
      <c r="AZ392" s="11">
        <f t="shared" si="145"/>
        <v>0</v>
      </c>
      <c r="BA392" s="70" t="e">
        <f t="shared" si="146"/>
        <v>#DIV/0!</v>
      </c>
      <c r="BB392" s="10"/>
      <c r="BC392" s="10"/>
      <c r="BD392" s="10"/>
      <c r="BE392" s="10"/>
      <c r="BF392" s="10"/>
      <c r="BG392" s="10"/>
      <c r="BH392" s="10"/>
    </row>
    <row r="393" spans="1:60" s="15" customFormat="1">
      <c r="A393" s="13" t="s">
        <v>46</v>
      </c>
      <c r="B393" s="13" t="s">
        <v>47</v>
      </c>
      <c r="C393" s="13" t="s">
        <v>444</v>
      </c>
      <c r="D393" s="13" t="s">
        <v>767</v>
      </c>
      <c r="E393" s="54"/>
      <c r="F393" s="54">
        <v>6.5</v>
      </c>
      <c r="G393" s="54"/>
      <c r="H393" s="54"/>
      <c r="I393" s="54"/>
      <c r="J393" s="54"/>
      <c r="K393" s="54"/>
      <c r="L393" s="54"/>
      <c r="M393" s="54"/>
      <c r="N393" s="54"/>
      <c r="O393" s="54"/>
      <c r="P393" s="59"/>
      <c r="Q393" s="16"/>
      <c r="R393" s="16"/>
      <c r="S393" s="16"/>
      <c r="T393" s="16"/>
      <c r="U393" s="16">
        <v>6.5</v>
      </c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>
        <v>6</v>
      </c>
      <c r="AI393" s="16"/>
      <c r="AJ393" s="16"/>
      <c r="AK393" s="16"/>
      <c r="AL393" s="16"/>
      <c r="AM393" s="16"/>
      <c r="AN393" s="16"/>
      <c r="AO393" s="16"/>
      <c r="AP393" s="16"/>
      <c r="AQ393" s="45"/>
      <c r="AR393" s="37">
        <v>3</v>
      </c>
      <c r="AS393" s="16">
        <f t="shared" ref="AS393:AS423" si="150">COUNT(E393:AP393)</f>
        <v>3</v>
      </c>
      <c r="AT393" s="49">
        <f>COUNTIF(E393:AP393,"&gt;5,5")</f>
        <v>3</v>
      </c>
      <c r="AU393" s="32">
        <f t="shared" ref="AU393:AU423" si="151">AVERAGE(E393:AP393)</f>
        <v>6.333333333333333</v>
      </c>
      <c r="AV393" s="37">
        <v>1</v>
      </c>
      <c r="AW393" s="49">
        <f>COUNTA(U393)</f>
        <v>1</v>
      </c>
      <c r="AX393" s="71">
        <f>AVERAGE(U393)</f>
        <v>6.5</v>
      </c>
      <c r="AY393" s="37">
        <v>2</v>
      </c>
      <c r="AZ393" s="49">
        <f>COUNTA(F393,AH393)</f>
        <v>2</v>
      </c>
      <c r="BA393" s="73">
        <f>AVERAGE(F393,AH393)</f>
        <v>6.25</v>
      </c>
      <c r="BB393" s="14"/>
      <c r="BC393" s="14"/>
      <c r="BD393" s="14"/>
      <c r="BE393" s="14"/>
      <c r="BF393" s="14"/>
      <c r="BG393" s="14"/>
      <c r="BH393" s="14"/>
    </row>
    <row r="394" spans="1:60">
      <c r="A394" s="2" t="s">
        <v>46</v>
      </c>
      <c r="B394" s="2" t="s">
        <v>316</v>
      </c>
      <c r="C394" s="2" t="s">
        <v>775</v>
      </c>
      <c r="D394" s="2" t="s">
        <v>767</v>
      </c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5"/>
      <c r="AR394" s="38">
        <v>3</v>
      </c>
      <c r="AS394" s="8">
        <f t="shared" si="150"/>
        <v>0</v>
      </c>
      <c r="AT394" s="8">
        <f t="shared" ref="AT394:AT457" si="152">COUNTIF(E394:AP394,"&gt;5,5")</f>
        <v>0</v>
      </c>
      <c r="AU394" s="30" t="e">
        <f t="shared" si="151"/>
        <v>#DIV/0!</v>
      </c>
      <c r="AV394" s="38">
        <v>1</v>
      </c>
      <c r="AW394" s="6">
        <f>COUNTA(U394)</f>
        <v>0</v>
      </c>
      <c r="AX394" s="65" t="e">
        <f>AVERAGE(U394)</f>
        <v>#DIV/0!</v>
      </c>
      <c r="AY394" s="38">
        <v>2</v>
      </c>
      <c r="AZ394" s="6">
        <f>COUNTA(F394,AH394)</f>
        <v>0</v>
      </c>
      <c r="BA394" s="65" t="e">
        <f>AVERAGE(F394,AH394)</f>
        <v>#DIV/0!</v>
      </c>
    </row>
    <row r="395" spans="1:60">
      <c r="A395" s="2" t="s">
        <v>46</v>
      </c>
      <c r="B395" s="2" t="s">
        <v>317</v>
      </c>
      <c r="C395" s="2" t="s">
        <v>318</v>
      </c>
      <c r="D395" s="2" t="s">
        <v>767</v>
      </c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5"/>
      <c r="AR395" s="38">
        <v>3</v>
      </c>
      <c r="AS395" s="8">
        <f t="shared" si="150"/>
        <v>0</v>
      </c>
      <c r="AT395" s="8">
        <f t="shared" si="152"/>
        <v>0</v>
      </c>
      <c r="AU395" s="30" t="e">
        <f t="shared" si="151"/>
        <v>#DIV/0!</v>
      </c>
      <c r="AV395" s="38">
        <v>1</v>
      </c>
      <c r="AW395" s="6">
        <f t="shared" ref="AW395:AW423" si="153">COUNTA(U395)</f>
        <v>0</v>
      </c>
      <c r="AX395" s="65" t="e">
        <f t="shared" ref="AX395:AX423" si="154">AVERAGE(U395)</f>
        <v>#DIV/0!</v>
      </c>
      <c r="AY395" s="38">
        <v>2</v>
      </c>
      <c r="AZ395" s="6">
        <f t="shared" ref="AZ395:AZ423" si="155">COUNTA(F395,AH395)</f>
        <v>0</v>
      </c>
      <c r="BA395" s="65" t="e">
        <f t="shared" ref="BA395:BA423" si="156">AVERAGE(F395,AH395)</f>
        <v>#DIV/0!</v>
      </c>
    </row>
    <row r="396" spans="1:60">
      <c r="A396" s="2" t="s">
        <v>46</v>
      </c>
      <c r="B396" s="2" t="s">
        <v>319</v>
      </c>
      <c r="C396" s="2" t="s">
        <v>768</v>
      </c>
      <c r="D396" s="2" t="s">
        <v>771</v>
      </c>
      <c r="E396" s="52"/>
      <c r="F396" s="52">
        <v>5</v>
      </c>
      <c r="G396" s="52"/>
      <c r="H396" s="52"/>
      <c r="I396" s="52"/>
      <c r="J396" s="52"/>
      <c r="K396" s="52"/>
      <c r="L396" s="52"/>
      <c r="M396" s="52"/>
      <c r="N396" s="52"/>
      <c r="O396" s="52"/>
      <c r="P396" s="55"/>
      <c r="U396" s="6">
        <v>5</v>
      </c>
      <c r="AR396" s="38">
        <v>3</v>
      </c>
      <c r="AS396" s="8">
        <f t="shared" si="150"/>
        <v>2</v>
      </c>
      <c r="AT396" s="8">
        <f t="shared" si="152"/>
        <v>0</v>
      </c>
      <c r="AU396" s="30">
        <f t="shared" si="151"/>
        <v>5</v>
      </c>
      <c r="AV396" s="38">
        <v>1</v>
      </c>
      <c r="AW396" s="6">
        <f t="shared" si="153"/>
        <v>1</v>
      </c>
      <c r="AX396" s="65">
        <f t="shared" si="154"/>
        <v>5</v>
      </c>
      <c r="AY396" s="38">
        <v>2</v>
      </c>
      <c r="AZ396" s="6">
        <f t="shared" si="155"/>
        <v>1</v>
      </c>
      <c r="BA396" s="65">
        <f t="shared" si="156"/>
        <v>5</v>
      </c>
    </row>
    <row r="397" spans="1:60">
      <c r="A397" s="2" t="s">
        <v>46</v>
      </c>
      <c r="B397" s="2" t="s">
        <v>320</v>
      </c>
      <c r="C397" s="2" t="s">
        <v>313</v>
      </c>
      <c r="D397" s="2" t="s">
        <v>771</v>
      </c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5"/>
      <c r="AR397" s="38">
        <v>3</v>
      </c>
      <c r="AS397" s="8">
        <f t="shared" si="150"/>
        <v>0</v>
      </c>
      <c r="AT397" s="8">
        <f t="shared" si="152"/>
        <v>0</v>
      </c>
      <c r="AU397" s="30" t="e">
        <f t="shared" si="151"/>
        <v>#DIV/0!</v>
      </c>
      <c r="AV397" s="38">
        <v>1</v>
      </c>
      <c r="AW397" s="6">
        <f t="shared" si="153"/>
        <v>0</v>
      </c>
      <c r="AX397" s="65" t="e">
        <f t="shared" si="154"/>
        <v>#DIV/0!</v>
      </c>
      <c r="AY397" s="38">
        <v>2</v>
      </c>
      <c r="AZ397" s="6">
        <f t="shared" si="155"/>
        <v>0</v>
      </c>
      <c r="BA397" s="65" t="e">
        <f t="shared" si="156"/>
        <v>#DIV/0!</v>
      </c>
    </row>
    <row r="398" spans="1:60">
      <c r="A398" s="2" t="s">
        <v>46</v>
      </c>
      <c r="B398" s="2" t="s">
        <v>314</v>
      </c>
      <c r="C398" s="2" t="s">
        <v>560</v>
      </c>
      <c r="D398" s="2" t="s">
        <v>771</v>
      </c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5"/>
      <c r="U398" s="6">
        <v>7</v>
      </c>
      <c r="AH398" s="6">
        <v>6</v>
      </c>
      <c r="AR398" s="38">
        <v>3</v>
      </c>
      <c r="AS398" s="8">
        <f t="shared" si="150"/>
        <v>2</v>
      </c>
      <c r="AT398" s="8">
        <f t="shared" si="152"/>
        <v>2</v>
      </c>
      <c r="AU398" s="30">
        <f t="shared" si="151"/>
        <v>6.5</v>
      </c>
      <c r="AV398" s="38">
        <v>1</v>
      </c>
      <c r="AW398" s="6">
        <f t="shared" si="153"/>
        <v>1</v>
      </c>
      <c r="AX398" s="65">
        <f t="shared" si="154"/>
        <v>7</v>
      </c>
      <c r="AY398" s="38">
        <v>2</v>
      </c>
      <c r="AZ398" s="6">
        <f t="shared" si="155"/>
        <v>1</v>
      </c>
      <c r="BA398" s="65">
        <f t="shared" si="156"/>
        <v>6</v>
      </c>
    </row>
    <row r="399" spans="1:60">
      <c r="A399" s="2" t="s">
        <v>46</v>
      </c>
      <c r="B399" s="2" t="s">
        <v>315</v>
      </c>
      <c r="C399" s="2" t="s">
        <v>776</v>
      </c>
      <c r="D399" s="2" t="s">
        <v>771</v>
      </c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5"/>
      <c r="AR399" s="38">
        <v>3</v>
      </c>
      <c r="AS399" s="8">
        <f t="shared" si="150"/>
        <v>0</v>
      </c>
      <c r="AT399" s="8">
        <f t="shared" si="152"/>
        <v>0</v>
      </c>
      <c r="AU399" s="30" t="e">
        <f t="shared" si="151"/>
        <v>#DIV/0!</v>
      </c>
      <c r="AV399" s="38">
        <v>1</v>
      </c>
      <c r="AW399" s="6">
        <f t="shared" si="153"/>
        <v>0</v>
      </c>
      <c r="AX399" s="65" t="e">
        <f t="shared" si="154"/>
        <v>#DIV/0!</v>
      </c>
      <c r="AY399" s="38">
        <v>2</v>
      </c>
      <c r="AZ399" s="6">
        <f t="shared" si="155"/>
        <v>0</v>
      </c>
      <c r="BA399" s="65" t="e">
        <f t="shared" si="156"/>
        <v>#DIV/0!</v>
      </c>
    </row>
    <row r="400" spans="1:60">
      <c r="A400" s="2" t="s">
        <v>46</v>
      </c>
      <c r="B400" s="2" t="s">
        <v>588</v>
      </c>
      <c r="C400" s="2" t="s">
        <v>589</v>
      </c>
      <c r="D400" s="2" t="s">
        <v>771</v>
      </c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5"/>
      <c r="AR400" s="38">
        <v>3</v>
      </c>
      <c r="AS400" s="8">
        <f t="shared" si="150"/>
        <v>0</v>
      </c>
      <c r="AT400" s="8">
        <f t="shared" si="152"/>
        <v>0</v>
      </c>
      <c r="AU400" s="30" t="e">
        <f t="shared" si="151"/>
        <v>#DIV/0!</v>
      </c>
      <c r="AV400" s="38">
        <v>1</v>
      </c>
      <c r="AW400" s="6">
        <f t="shared" si="153"/>
        <v>0</v>
      </c>
      <c r="AX400" s="65" t="e">
        <f t="shared" si="154"/>
        <v>#DIV/0!</v>
      </c>
      <c r="AY400" s="38">
        <v>2</v>
      </c>
      <c r="AZ400" s="6">
        <f t="shared" si="155"/>
        <v>0</v>
      </c>
      <c r="BA400" s="65" t="e">
        <f t="shared" si="156"/>
        <v>#DIV/0!</v>
      </c>
    </row>
    <row r="401" spans="1:53">
      <c r="A401" s="2" t="s">
        <v>46</v>
      </c>
      <c r="B401" s="2" t="s">
        <v>590</v>
      </c>
      <c r="C401" s="2" t="s">
        <v>558</v>
      </c>
      <c r="D401" s="2" t="s">
        <v>771</v>
      </c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5"/>
      <c r="AR401" s="38">
        <v>3</v>
      </c>
      <c r="AS401" s="8">
        <f t="shared" si="150"/>
        <v>0</v>
      </c>
      <c r="AT401" s="8">
        <f t="shared" si="152"/>
        <v>0</v>
      </c>
      <c r="AU401" s="30" t="e">
        <f t="shared" si="151"/>
        <v>#DIV/0!</v>
      </c>
      <c r="AV401" s="38">
        <v>1</v>
      </c>
      <c r="AW401" s="6">
        <f t="shared" si="153"/>
        <v>0</v>
      </c>
      <c r="AX401" s="65" t="e">
        <f t="shared" si="154"/>
        <v>#DIV/0!</v>
      </c>
      <c r="AY401" s="38">
        <v>2</v>
      </c>
      <c r="AZ401" s="6">
        <f t="shared" si="155"/>
        <v>0</v>
      </c>
      <c r="BA401" s="65" t="e">
        <f t="shared" si="156"/>
        <v>#DIV/0!</v>
      </c>
    </row>
    <row r="402" spans="1:53">
      <c r="A402" s="2" t="s">
        <v>46</v>
      </c>
      <c r="B402" s="2" t="s">
        <v>591</v>
      </c>
      <c r="C402" s="2" t="s">
        <v>592</v>
      </c>
      <c r="D402" s="2" t="s">
        <v>771</v>
      </c>
      <c r="E402" s="52"/>
      <c r="F402" s="52">
        <v>5</v>
      </c>
      <c r="G402" s="52"/>
      <c r="H402" s="52"/>
      <c r="I402" s="52"/>
      <c r="J402" s="52"/>
      <c r="K402" s="52"/>
      <c r="L402" s="52"/>
      <c r="M402" s="52"/>
      <c r="N402" s="52"/>
      <c r="O402" s="52"/>
      <c r="P402" s="55"/>
      <c r="AR402" s="38">
        <v>3</v>
      </c>
      <c r="AS402" s="8">
        <f t="shared" si="150"/>
        <v>1</v>
      </c>
      <c r="AT402" s="8">
        <f t="shared" si="152"/>
        <v>0</v>
      </c>
      <c r="AU402" s="30">
        <f t="shared" si="151"/>
        <v>5</v>
      </c>
      <c r="AV402" s="38">
        <v>1</v>
      </c>
      <c r="AW402" s="6">
        <f t="shared" si="153"/>
        <v>0</v>
      </c>
      <c r="AX402" s="65" t="e">
        <f t="shared" si="154"/>
        <v>#DIV/0!</v>
      </c>
      <c r="AY402" s="38">
        <v>2</v>
      </c>
      <c r="AZ402" s="6">
        <f t="shared" si="155"/>
        <v>1</v>
      </c>
      <c r="BA402" s="65">
        <f t="shared" si="156"/>
        <v>5</v>
      </c>
    </row>
    <row r="403" spans="1:53">
      <c r="A403" s="2" t="s">
        <v>46</v>
      </c>
      <c r="B403" s="2" t="s">
        <v>593</v>
      </c>
      <c r="C403" s="2" t="s">
        <v>851</v>
      </c>
      <c r="D403" s="2" t="s">
        <v>771</v>
      </c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5"/>
      <c r="AR403" s="38">
        <v>3</v>
      </c>
      <c r="AS403" s="8">
        <f t="shared" si="150"/>
        <v>0</v>
      </c>
      <c r="AT403" s="8">
        <f t="shared" si="152"/>
        <v>0</v>
      </c>
      <c r="AU403" s="30" t="e">
        <f t="shared" si="151"/>
        <v>#DIV/0!</v>
      </c>
      <c r="AV403" s="38">
        <v>1</v>
      </c>
      <c r="AW403" s="6">
        <f t="shared" si="153"/>
        <v>0</v>
      </c>
      <c r="AX403" s="65" t="e">
        <f t="shared" si="154"/>
        <v>#DIV/0!</v>
      </c>
      <c r="AY403" s="38">
        <v>2</v>
      </c>
      <c r="AZ403" s="6">
        <f t="shared" si="155"/>
        <v>0</v>
      </c>
      <c r="BA403" s="65" t="e">
        <f t="shared" si="156"/>
        <v>#DIV/0!</v>
      </c>
    </row>
    <row r="404" spans="1:53">
      <c r="A404" s="2" t="s">
        <v>46</v>
      </c>
      <c r="B404" s="2" t="s">
        <v>594</v>
      </c>
      <c r="C404" s="2" t="s">
        <v>595</v>
      </c>
      <c r="D404" s="2" t="s">
        <v>771</v>
      </c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5"/>
      <c r="AR404" s="38">
        <v>3</v>
      </c>
      <c r="AS404" s="8">
        <f t="shared" si="150"/>
        <v>0</v>
      </c>
      <c r="AT404" s="8">
        <f t="shared" si="152"/>
        <v>0</v>
      </c>
      <c r="AU404" s="30" t="e">
        <f t="shared" si="151"/>
        <v>#DIV/0!</v>
      </c>
      <c r="AV404" s="38">
        <v>1</v>
      </c>
      <c r="AW404" s="6">
        <f t="shared" si="153"/>
        <v>0</v>
      </c>
      <c r="AX404" s="65" t="e">
        <f t="shared" si="154"/>
        <v>#DIV/0!</v>
      </c>
      <c r="AY404" s="38">
        <v>2</v>
      </c>
      <c r="AZ404" s="6">
        <f t="shared" si="155"/>
        <v>0</v>
      </c>
      <c r="BA404" s="65" t="e">
        <f t="shared" si="156"/>
        <v>#DIV/0!</v>
      </c>
    </row>
    <row r="405" spans="1:53">
      <c r="A405" s="2" t="s">
        <v>46</v>
      </c>
      <c r="B405" s="2" t="s">
        <v>596</v>
      </c>
      <c r="C405" s="2" t="s">
        <v>597</v>
      </c>
      <c r="D405" s="2" t="s">
        <v>771</v>
      </c>
      <c r="E405" s="52"/>
      <c r="F405" s="52">
        <v>5</v>
      </c>
      <c r="G405" s="52"/>
      <c r="H405" s="52"/>
      <c r="I405" s="52"/>
      <c r="J405" s="52"/>
      <c r="K405" s="52"/>
      <c r="L405" s="52"/>
      <c r="M405" s="52"/>
      <c r="N405" s="52"/>
      <c r="O405" s="52"/>
      <c r="P405" s="55"/>
      <c r="AH405" s="6">
        <v>6.5</v>
      </c>
      <c r="AR405" s="38">
        <v>3</v>
      </c>
      <c r="AS405" s="8">
        <f t="shared" si="150"/>
        <v>2</v>
      </c>
      <c r="AT405" s="8">
        <f t="shared" si="152"/>
        <v>1</v>
      </c>
      <c r="AU405" s="30">
        <f t="shared" si="151"/>
        <v>5.75</v>
      </c>
      <c r="AV405" s="38">
        <v>1</v>
      </c>
      <c r="AW405" s="6">
        <f t="shared" si="153"/>
        <v>0</v>
      </c>
      <c r="AX405" s="65" t="e">
        <f t="shared" si="154"/>
        <v>#DIV/0!</v>
      </c>
      <c r="AY405" s="38">
        <v>2</v>
      </c>
      <c r="AZ405" s="6">
        <f t="shared" si="155"/>
        <v>2</v>
      </c>
      <c r="BA405" s="65">
        <f t="shared" si="156"/>
        <v>5.75</v>
      </c>
    </row>
    <row r="406" spans="1:53">
      <c r="A406" s="2" t="s">
        <v>46</v>
      </c>
      <c r="B406" s="2" t="s">
        <v>598</v>
      </c>
      <c r="C406" s="2" t="s">
        <v>770</v>
      </c>
      <c r="D406" s="2" t="s">
        <v>771</v>
      </c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5"/>
      <c r="AR406" s="38">
        <v>3</v>
      </c>
      <c r="AS406" s="8">
        <f t="shared" si="150"/>
        <v>0</v>
      </c>
      <c r="AT406" s="8">
        <f t="shared" si="152"/>
        <v>0</v>
      </c>
      <c r="AU406" s="30" t="e">
        <f t="shared" si="151"/>
        <v>#DIV/0!</v>
      </c>
      <c r="AV406" s="38">
        <v>1</v>
      </c>
      <c r="AW406" s="6">
        <f t="shared" si="153"/>
        <v>0</v>
      </c>
      <c r="AX406" s="65" t="e">
        <f t="shared" si="154"/>
        <v>#DIV/0!</v>
      </c>
      <c r="AY406" s="38">
        <v>2</v>
      </c>
      <c r="AZ406" s="6">
        <f t="shared" si="155"/>
        <v>0</v>
      </c>
      <c r="BA406" s="65" t="e">
        <f t="shared" si="156"/>
        <v>#DIV/0!</v>
      </c>
    </row>
    <row r="407" spans="1:53">
      <c r="A407" s="2" t="s">
        <v>46</v>
      </c>
      <c r="B407" s="2" t="s">
        <v>599</v>
      </c>
      <c r="C407" s="2" t="s">
        <v>581</v>
      </c>
      <c r="D407" s="2" t="s">
        <v>771</v>
      </c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5"/>
      <c r="AR407" s="38">
        <v>3</v>
      </c>
      <c r="AS407" s="8">
        <f t="shared" si="150"/>
        <v>0</v>
      </c>
      <c r="AT407" s="8">
        <f t="shared" si="152"/>
        <v>0</v>
      </c>
      <c r="AU407" s="30" t="e">
        <f t="shared" si="151"/>
        <v>#DIV/0!</v>
      </c>
      <c r="AV407" s="38">
        <v>1</v>
      </c>
      <c r="AW407" s="6">
        <f t="shared" si="153"/>
        <v>0</v>
      </c>
      <c r="AX407" s="65" t="e">
        <f t="shared" si="154"/>
        <v>#DIV/0!</v>
      </c>
      <c r="AY407" s="38">
        <v>2</v>
      </c>
      <c r="AZ407" s="6">
        <f t="shared" si="155"/>
        <v>0</v>
      </c>
      <c r="BA407" s="65" t="e">
        <f t="shared" si="156"/>
        <v>#DIV/0!</v>
      </c>
    </row>
    <row r="408" spans="1:53">
      <c r="A408" s="2" t="s">
        <v>46</v>
      </c>
      <c r="B408" s="2" t="s">
        <v>600</v>
      </c>
      <c r="C408" s="2" t="s">
        <v>888</v>
      </c>
      <c r="D408" s="2" t="s">
        <v>771</v>
      </c>
      <c r="E408" s="52"/>
      <c r="F408" s="52">
        <v>5.5</v>
      </c>
      <c r="G408" s="52"/>
      <c r="H408" s="52"/>
      <c r="I408" s="52"/>
      <c r="J408" s="52"/>
      <c r="K408" s="52"/>
      <c r="L408" s="52"/>
      <c r="M408" s="52"/>
      <c r="N408" s="52"/>
      <c r="O408" s="52"/>
      <c r="P408" s="55"/>
      <c r="U408" s="6">
        <v>5.5</v>
      </c>
      <c r="AH408" s="6">
        <v>6</v>
      </c>
      <c r="AR408" s="38">
        <v>3</v>
      </c>
      <c r="AS408" s="8">
        <f t="shared" si="150"/>
        <v>3</v>
      </c>
      <c r="AT408" s="8">
        <f t="shared" si="152"/>
        <v>1</v>
      </c>
      <c r="AU408" s="30">
        <f t="shared" si="151"/>
        <v>5.666666666666667</v>
      </c>
      <c r="AV408" s="38">
        <v>1</v>
      </c>
      <c r="AW408" s="6">
        <f t="shared" si="153"/>
        <v>1</v>
      </c>
      <c r="AX408" s="65">
        <f t="shared" si="154"/>
        <v>5.5</v>
      </c>
      <c r="AY408" s="38">
        <v>2</v>
      </c>
      <c r="AZ408" s="6">
        <f t="shared" si="155"/>
        <v>2</v>
      </c>
      <c r="BA408" s="65">
        <f t="shared" si="156"/>
        <v>5.75</v>
      </c>
    </row>
    <row r="409" spans="1:53">
      <c r="A409" s="2" t="s">
        <v>46</v>
      </c>
      <c r="B409" s="2" t="s">
        <v>601</v>
      </c>
      <c r="C409" s="2" t="s">
        <v>602</v>
      </c>
      <c r="D409" s="2" t="s">
        <v>771</v>
      </c>
      <c r="E409" s="52"/>
      <c r="F409" s="52">
        <v>5.5</v>
      </c>
      <c r="G409" s="52"/>
      <c r="H409" s="52"/>
      <c r="I409" s="52"/>
      <c r="J409" s="52"/>
      <c r="K409" s="52"/>
      <c r="L409" s="52"/>
      <c r="M409" s="52"/>
      <c r="N409" s="52"/>
      <c r="O409" s="52"/>
      <c r="P409" s="55"/>
      <c r="U409" s="6">
        <v>5.5</v>
      </c>
      <c r="AH409" s="6">
        <v>6.5</v>
      </c>
      <c r="AR409" s="38">
        <v>3</v>
      </c>
      <c r="AS409" s="8">
        <f t="shared" si="150"/>
        <v>3</v>
      </c>
      <c r="AT409" s="8">
        <f t="shared" si="152"/>
        <v>1</v>
      </c>
      <c r="AU409" s="30">
        <f t="shared" si="151"/>
        <v>5.833333333333333</v>
      </c>
      <c r="AV409" s="38">
        <v>1</v>
      </c>
      <c r="AW409" s="6">
        <f t="shared" si="153"/>
        <v>1</v>
      </c>
      <c r="AX409" s="65">
        <f t="shared" si="154"/>
        <v>5.5</v>
      </c>
      <c r="AY409" s="38">
        <v>2</v>
      </c>
      <c r="AZ409" s="6">
        <f t="shared" si="155"/>
        <v>2</v>
      </c>
      <c r="BA409" s="65">
        <f t="shared" si="156"/>
        <v>6</v>
      </c>
    </row>
    <row r="410" spans="1:53">
      <c r="A410" s="2" t="s">
        <v>46</v>
      </c>
      <c r="B410" s="2" t="s">
        <v>603</v>
      </c>
      <c r="C410" s="2" t="s">
        <v>558</v>
      </c>
      <c r="D410" s="2" t="s">
        <v>554</v>
      </c>
      <c r="E410" s="52"/>
      <c r="F410" s="52">
        <v>5.5</v>
      </c>
      <c r="G410" s="52"/>
      <c r="H410" s="52"/>
      <c r="I410" s="52"/>
      <c r="J410" s="52"/>
      <c r="K410" s="52"/>
      <c r="L410" s="52"/>
      <c r="M410" s="52"/>
      <c r="N410" s="52"/>
      <c r="O410" s="52"/>
      <c r="P410" s="55"/>
      <c r="U410" s="6">
        <v>5.5</v>
      </c>
      <c r="AR410" s="38">
        <v>3</v>
      </c>
      <c r="AS410" s="8">
        <f t="shared" si="150"/>
        <v>2</v>
      </c>
      <c r="AT410" s="8">
        <f t="shared" si="152"/>
        <v>0</v>
      </c>
      <c r="AU410" s="30">
        <f t="shared" si="151"/>
        <v>5.5</v>
      </c>
      <c r="AV410" s="38">
        <v>1</v>
      </c>
      <c r="AW410" s="6">
        <f t="shared" si="153"/>
        <v>1</v>
      </c>
      <c r="AX410" s="65">
        <f t="shared" si="154"/>
        <v>5.5</v>
      </c>
      <c r="AY410" s="38">
        <v>2</v>
      </c>
      <c r="AZ410" s="6">
        <f t="shared" si="155"/>
        <v>1</v>
      </c>
      <c r="BA410" s="65">
        <f t="shared" si="156"/>
        <v>5.5</v>
      </c>
    </row>
    <row r="411" spans="1:53">
      <c r="A411" s="2" t="s">
        <v>46</v>
      </c>
      <c r="B411" s="2" t="s">
        <v>604</v>
      </c>
      <c r="C411" s="2" t="s">
        <v>605</v>
      </c>
      <c r="D411" s="2" t="s">
        <v>554</v>
      </c>
      <c r="E411" s="52"/>
      <c r="F411" s="52">
        <v>6</v>
      </c>
      <c r="G411" s="52"/>
      <c r="H411" s="52"/>
      <c r="I411" s="52"/>
      <c r="J411" s="52"/>
      <c r="K411" s="52"/>
      <c r="L411" s="52"/>
      <c r="M411" s="52"/>
      <c r="N411" s="52"/>
      <c r="O411" s="52"/>
      <c r="P411" s="55"/>
      <c r="U411" s="6">
        <v>6.5</v>
      </c>
      <c r="AH411" s="6">
        <v>6</v>
      </c>
      <c r="AR411" s="38">
        <v>3</v>
      </c>
      <c r="AS411" s="8">
        <f t="shared" si="150"/>
        <v>3</v>
      </c>
      <c r="AT411" s="8">
        <f t="shared" si="152"/>
        <v>3</v>
      </c>
      <c r="AU411" s="30">
        <f t="shared" si="151"/>
        <v>6.166666666666667</v>
      </c>
      <c r="AV411" s="38">
        <v>1</v>
      </c>
      <c r="AW411" s="6">
        <f t="shared" si="153"/>
        <v>1</v>
      </c>
      <c r="AX411" s="65">
        <f t="shared" si="154"/>
        <v>6.5</v>
      </c>
      <c r="AY411" s="38">
        <v>2</v>
      </c>
      <c r="AZ411" s="6">
        <f t="shared" si="155"/>
        <v>2</v>
      </c>
      <c r="BA411" s="65">
        <f t="shared" si="156"/>
        <v>6</v>
      </c>
    </row>
    <row r="412" spans="1:53">
      <c r="A412" s="2" t="s">
        <v>46</v>
      </c>
      <c r="B412" s="2" t="s">
        <v>606</v>
      </c>
      <c r="C412" s="2" t="s">
        <v>770</v>
      </c>
      <c r="D412" s="2" t="s">
        <v>554</v>
      </c>
      <c r="E412" s="52"/>
      <c r="F412" s="52">
        <v>5.5</v>
      </c>
      <c r="G412" s="52"/>
      <c r="H412" s="52"/>
      <c r="I412" s="52"/>
      <c r="J412" s="52"/>
      <c r="K412" s="52"/>
      <c r="L412" s="52"/>
      <c r="M412" s="52"/>
      <c r="N412" s="52"/>
      <c r="O412" s="52"/>
      <c r="P412" s="55"/>
      <c r="U412" s="6">
        <v>6.5</v>
      </c>
      <c r="AR412" s="38">
        <v>3</v>
      </c>
      <c r="AS412" s="8">
        <f t="shared" si="150"/>
        <v>2</v>
      </c>
      <c r="AT412" s="8">
        <f t="shared" si="152"/>
        <v>1</v>
      </c>
      <c r="AU412" s="30">
        <f t="shared" si="151"/>
        <v>6</v>
      </c>
      <c r="AV412" s="38">
        <v>1</v>
      </c>
      <c r="AW412" s="6">
        <f t="shared" si="153"/>
        <v>1</v>
      </c>
      <c r="AX412" s="65">
        <f t="shared" si="154"/>
        <v>6.5</v>
      </c>
      <c r="AY412" s="38">
        <v>2</v>
      </c>
      <c r="AZ412" s="6">
        <f t="shared" si="155"/>
        <v>1</v>
      </c>
      <c r="BA412" s="65">
        <f t="shared" si="156"/>
        <v>5.5</v>
      </c>
    </row>
    <row r="413" spans="1:53">
      <c r="A413" s="2" t="s">
        <v>46</v>
      </c>
      <c r="B413" s="2" t="s">
        <v>607</v>
      </c>
      <c r="C413" s="2" t="s">
        <v>344</v>
      </c>
      <c r="D413" s="2" t="s">
        <v>554</v>
      </c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5"/>
      <c r="U413" s="6">
        <v>5.5</v>
      </c>
      <c r="AH413" s="6">
        <v>6</v>
      </c>
      <c r="AR413" s="38">
        <v>3</v>
      </c>
      <c r="AS413" s="8">
        <f t="shared" si="150"/>
        <v>2</v>
      </c>
      <c r="AT413" s="8">
        <f t="shared" si="152"/>
        <v>1</v>
      </c>
      <c r="AU413" s="30">
        <f t="shared" si="151"/>
        <v>5.75</v>
      </c>
      <c r="AV413" s="38">
        <v>1</v>
      </c>
      <c r="AW413" s="6">
        <f t="shared" si="153"/>
        <v>1</v>
      </c>
      <c r="AX413" s="65">
        <f t="shared" si="154"/>
        <v>5.5</v>
      </c>
      <c r="AY413" s="38">
        <v>2</v>
      </c>
      <c r="AZ413" s="6">
        <f t="shared" si="155"/>
        <v>1</v>
      </c>
      <c r="BA413" s="65">
        <f t="shared" si="156"/>
        <v>6</v>
      </c>
    </row>
    <row r="414" spans="1:53">
      <c r="A414" s="2" t="s">
        <v>46</v>
      </c>
      <c r="B414" s="2" t="s">
        <v>345</v>
      </c>
      <c r="C414" s="2" t="s">
        <v>346</v>
      </c>
      <c r="D414" s="2" t="s">
        <v>554</v>
      </c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5"/>
      <c r="AH414" s="6">
        <v>5.5</v>
      </c>
      <c r="AR414" s="38">
        <v>3</v>
      </c>
      <c r="AS414" s="8">
        <f t="shared" si="150"/>
        <v>1</v>
      </c>
      <c r="AT414" s="8">
        <f t="shared" si="152"/>
        <v>0</v>
      </c>
      <c r="AU414" s="30">
        <f t="shared" si="151"/>
        <v>5.5</v>
      </c>
      <c r="AV414" s="38">
        <v>1</v>
      </c>
      <c r="AW414" s="6">
        <f t="shared" si="153"/>
        <v>0</v>
      </c>
      <c r="AX414" s="65" t="e">
        <f t="shared" si="154"/>
        <v>#DIV/0!</v>
      </c>
      <c r="AY414" s="38">
        <v>2</v>
      </c>
      <c r="AZ414" s="6">
        <f t="shared" si="155"/>
        <v>1</v>
      </c>
      <c r="BA414" s="65">
        <f t="shared" si="156"/>
        <v>5.5</v>
      </c>
    </row>
    <row r="415" spans="1:53">
      <c r="A415" s="2" t="s">
        <v>46</v>
      </c>
      <c r="B415" s="2" t="s">
        <v>347</v>
      </c>
      <c r="C415" s="2" t="s">
        <v>348</v>
      </c>
      <c r="D415" s="2" t="s">
        <v>554</v>
      </c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5"/>
      <c r="U415" s="6">
        <v>6</v>
      </c>
      <c r="AH415" s="6">
        <v>5.5</v>
      </c>
      <c r="AR415" s="38">
        <v>3</v>
      </c>
      <c r="AS415" s="8">
        <f t="shared" si="150"/>
        <v>2</v>
      </c>
      <c r="AT415" s="8">
        <f t="shared" si="152"/>
        <v>1</v>
      </c>
      <c r="AU415" s="30">
        <f t="shared" si="151"/>
        <v>5.75</v>
      </c>
      <c r="AV415" s="38">
        <v>1</v>
      </c>
      <c r="AW415" s="6">
        <f t="shared" si="153"/>
        <v>1</v>
      </c>
      <c r="AX415" s="65">
        <f t="shared" si="154"/>
        <v>6</v>
      </c>
      <c r="AY415" s="38">
        <v>2</v>
      </c>
      <c r="AZ415" s="6">
        <f t="shared" si="155"/>
        <v>1</v>
      </c>
      <c r="BA415" s="65">
        <f t="shared" si="156"/>
        <v>5.5</v>
      </c>
    </row>
    <row r="416" spans="1:53">
      <c r="A416" s="2" t="s">
        <v>46</v>
      </c>
      <c r="B416" s="50" t="s">
        <v>833</v>
      </c>
      <c r="C416" s="50" t="s">
        <v>512</v>
      </c>
      <c r="D416" s="2" t="s">
        <v>554</v>
      </c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5"/>
      <c r="AH416" s="6">
        <v>5.5</v>
      </c>
      <c r="AR416" s="38">
        <v>3</v>
      </c>
      <c r="AS416" s="8">
        <f t="shared" si="150"/>
        <v>1</v>
      </c>
      <c r="AT416" s="8">
        <f t="shared" si="152"/>
        <v>0</v>
      </c>
      <c r="AU416" s="30">
        <f t="shared" si="151"/>
        <v>5.5</v>
      </c>
      <c r="AV416" s="38">
        <v>1</v>
      </c>
      <c r="AW416" s="6">
        <f t="shared" si="153"/>
        <v>0</v>
      </c>
      <c r="AX416" s="65" t="e">
        <f t="shared" si="154"/>
        <v>#DIV/0!</v>
      </c>
      <c r="AY416" s="38">
        <v>2</v>
      </c>
      <c r="AZ416" s="6">
        <f t="shared" si="155"/>
        <v>1</v>
      </c>
      <c r="BA416" s="65">
        <f t="shared" si="156"/>
        <v>5.5</v>
      </c>
    </row>
    <row r="417" spans="1:60">
      <c r="A417" s="2" t="s">
        <v>46</v>
      </c>
      <c r="B417" s="50" t="s">
        <v>834</v>
      </c>
      <c r="C417" s="50" t="s">
        <v>835</v>
      </c>
      <c r="D417" s="2" t="s">
        <v>762</v>
      </c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5"/>
      <c r="AH417" s="6">
        <v>6</v>
      </c>
      <c r="AR417" s="38">
        <v>3</v>
      </c>
      <c r="AS417" s="8">
        <f t="shared" si="150"/>
        <v>1</v>
      </c>
      <c r="AT417" s="8">
        <f t="shared" si="152"/>
        <v>1</v>
      </c>
      <c r="AU417" s="30">
        <f t="shared" si="151"/>
        <v>6</v>
      </c>
      <c r="AV417" s="38">
        <v>1</v>
      </c>
      <c r="AW417" s="6">
        <f t="shared" si="153"/>
        <v>0</v>
      </c>
      <c r="AX417" s="65" t="e">
        <f t="shared" si="154"/>
        <v>#DIV/0!</v>
      </c>
      <c r="AY417" s="38">
        <v>2</v>
      </c>
      <c r="AZ417" s="6">
        <f t="shared" si="155"/>
        <v>1</v>
      </c>
      <c r="BA417" s="65">
        <f t="shared" si="156"/>
        <v>6</v>
      </c>
    </row>
    <row r="418" spans="1:60">
      <c r="A418" s="2" t="s">
        <v>46</v>
      </c>
      <c r="B418" s="2" t="s">
        <v>349</v>
      </c>
      <c r="C418" s="2" t="s">
        <v>866</v>
      </c>
      <c r="D418" s="2" t="s">
        <v>762</v>
      </c>
      <c r="E418" s="52"/>
      <c r="F418" s="52">
        <v>6.5</v>
      </c>
      <c r="G418" s="52"/>
      <c r="H418" s="52"/>
      <c r="I418" s="52"/>
      <c r="J418" s="52"/>
      <c r="K418" s="52"/>
      <c r="L418" s="52"/>
      <c r="M418" s="52"/>
      <c r="N418" s="52"/>
      <c r="O418" s="52"/>
      <c r="P418" s="55"/>
      <c r="AR418" s="38">
        <v>3</v>
      </c>
      <c r="AS418" s="8">
        <f t="shared" si="150"/>
        <v>1</v>
      </c>
      <c r="AT418" s="8">
        <f t="shared" si="152"/>
        <v>1</v>
      </c>
      <c r="AU418" s="30">
        <f t="shared" si="151"/>
        <v>6.5</v>
      </c>
      <c r="AV418" s="38">
        <v>1</v>
      </c>
      <c r="AW418" s="6">
        <f t="shared" si="153"/>
        <v>0</v>
      </c>
      <c r="AX418" s="65" t="e">
        <f t="shared" si="154"/>
        <v>#DIV/0!</v>
      </c>
      <c r="AY418" s="38">
        <v>2</v>
      </c>
      <c r="AZ418" s="6">
        <f t="shared" si="155"/>
        <v>1</v>
      </c>
      <c r="BA418" s="65">
        <f t="shared" si="156"/>
        <v>6.5</v>
      </c>
    </row>
    <row r="419" spans="1:60">
      <c r="A419" s="2" t="s">
        <v>46</v>
      </c>
      <c r="B419" s="2" t="s">
        <v>350</v>
      </c>
      <c r="C419" s="2" t="s">
        <v>114</v>
      </c>
      <c r="D419" s="2" t="s">
        <v>762</v>
      </c>
      <c r="E419" s="52"/>
      <c r="F419" s="52">
        <v>6</v>
      </c>
      <c r="G419" s="52"/>
      <c r="H419" s="52"/>
      <c r="I419" s="52"/>
      <c r="J419" s="52"/>
      <c r="K419" s="52"/>
      <c r="L419" s="52"/>
      <c r="M419" s="52"/>
      <c r="N419" s="52"/>
      <c r="O419" s="52"/>
      <c r="P419" s="55"/>
      <c r="AH419" s="6">
        <v>5.5</v>
      </c>
      <c r="AR419" s="38">
        <v>3</v>
      </c>
      <c r="AS419" s="8">
        <f t="shared" si="150"/>
        <v>2</v>
      </c>
      <c r="AT419" s="8">
        <f t="shared" si="152"/>
        <v>1</v>
      </c>
      <c r="AU419" s="30">
        <f t="shared" si="151"/>
        <v>5.75</v>
      </c>
      <c r="AV419" s="38">
        <v>1</v>
      </c>
      <c r="AW419" s="6">
        <f t="shared" si="153"/>
        <v>0</v>
      </c>
      <c r="AX419" s="65" t="e">
        <f t="shared" si="154"/>
        <v>#DIV/0!</v>
      </c>
      <c r="AY419" s="38">
        <v>2</v>
      </c>
      <c r="AZ419" s="6">
        <f t="shared" si="155"/>
        <v>2</v>
      </c>
      <c r="BA419" s="65">
        <f t="shared" si="156"/>
        <v>5.75</v>
      </c>
    </row>
    <row r="420" spans="1:60">
      <c r="A420" s="2" t="s">
        <v>46</v>
      </c>
      <c r="B420" s="50" t="s">
        <v>829</v>
      </c>
      <c r="C420" s="50" t="s">
        <v>830</v>
      </c>
      <c r="D420" s="2" t="s">
        <v>762</v>
      </c>
      <c r="E420" s="52"/>
      <c r="F420" s="52">
        <v>5</v>
      </c>
      <c r="G420" s="52"/>
      <c r="H420" s="52"/>
      <c r="I420" s="52"/>
      <c r="J420" s="52"/>
      <c r="K420" s="52"/>
      <c r="L420" s="52"/>
      <c r="M420" s="52"/>
      <c r="N420" s="52"/>
      <c r="O420" s="52"/>
      <c r="P420" s="55"/>
      <c r="U420" s="6">
        <v>6.5</v>
      </c>
      <c r="AR420" s="38">
        <v>3</v>
      </c>
      <c r="AS420" s="8">
        <f t="shared" si="150"/>
        <v>2</v>
      </c>
      <c r="AT420" s="8">
        <f t="shared" si="152"/>
        <v>1</v>
      </c>
      <c r="AU420" s="30">
        <f t="shared" si="151"/>
        <v>5.75</v>
      </c>
      <c r="AV420" s="38">
        <v>1</v>
      </c>
      <c r="AW420" s="6">
        <f t="shared" si="153"/>
        <v>1</v>
      </c>
      <c r="AX420" s="65">
        <f t="shared" si="154"/>
        <v>6.5</v>
      </c>
      <c r="AY420" s="38">
        <v>2</v>
      </c>
      <c r="AZ420" s="6">
        <f t="shared" si="155"/>
        <v>1</v>
      </c>
      <c r="BA420" s="65">
        <f t="shared" si="156"/>
        <v>5</v>
      </c>
    </row>
    <row r="421" spans="1:60">
      <c r="A421" s="2" t="s">
        <v>46</v>
      </c>
      <c r="B421" s="50" t="s">
        <v>831</v>
      </c>
      <c r="C421" s="50" t="s">
        <v>832</v>
      </c>
      <c r="D421" s="2" t="s">
        <v>762</v>
      </c>
      <c r="E421" s="52"/>
      <c r="F421" s="52">
        <v>5.5</v>
      </c>
      <c r="G421" s="52"/>
      <c r="H421" s="52"/>
      <c r="I421" s="52"/>
      <c r="J421" s="52"/>
      <c r="K421" s="52"/>
      <c r="L421" s="52"/>
      <c r="M421" s="52"/>
      <c r="N421" s="52"/>
      <c r="O421" s="52"/>
      <c r="P421" s="55"/>
      <c r="AH421" s="6">
        <v>6.5</v>
      </c>
      <c r="AR421" s="38">
        <v>3</v>
      </c>
      <c r="AS421" s="8">
        <f t="shared" si="150"/>
        <v>2</v>
      </c>
      <c r="AT421" s="8">
        <f t="shared" si="152"/>
        <v>1</v>
      </c>
      <c r="AU421" s="30">
        <f t="shared" si="151"/>
        <v>6</v>
      </c>
      <c r="AV421" s="38">
        <v>1</v>
      </c>
      <c r="AW421" s="6">
        <f t="shared" si="153"/>
        <v>0</v>
      </c>
      <c r="AX421" s="65" t="e">
        <f t="shared" si="154"/>
        <v>#DIV/0!</v>
      </c>
      <c r="AY421" s="38">
        <v>2</v>
      </c>
      <c r="AZ421" s="6">
        <f t="shared" si="155"/>
        <v>2</v>
      </c>
      <c r="BA421" s="65">
        <f t="shared" si="156"/>
        <v>6</v>
      </c>
    </row>
    <row r="422" spans="1:60">
      <c r="A422" s="2" t="s">
        <v>46</v>
      </c>
      <c r="B422" s="2" t="s">
        <v>116</v>
      </c>
      <c r="C422" s="2" t="s">
        <v>117</v>
      </c>
      <c r="D422" s="2" t="s">
        <v>762</v>
      </c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5"/>
      <c r="AR422" s="38">
        <v>3</v>
      </c>
      <c r="AS422" s="8">
        <f t="shared" si="150"/>
        <v>0</v>
      </c>
      <c r="AT422" s="8">
        <f t="shared" si="152"/>
        <v>0</v>
      </c>
      <c r="AU422" s="30" t="e">
        <f t="shared" si="151"/>
        <v>#DIV/0!</v>
      </c>
      <c r="AV422" s="38">
        <v>1</v>
      </c>
      <c r="AW422" s="6">
        <f t="shared" si="153"/>
        <v>0</v>
      </c>
      <c r="AX422" s="65" t="e">
        <f t="shared" si="154"/>
        <v>#DIV/0!</v>
      </c>
      <c r="AY422" s="38">
        <v>2</v>
      </c>
      <c r="AZ422" s="6">
        <f t="shared" si="155"/>
        <v>0</v>
      </c>
      <c r="BA422" s="65" t="e">
        <f t="shared" si="156"/>
        <v>#DIV/0!</v>
      </c>
    </row>
    <row r="423" spans="1:60">
      <c r="A423" s="9" t="s">
        <v>46</v>
      </c>
      <c r="B423" s="9" t="s">
        <v>118</v>
      </c>
      <c r="C423" s="9" t="s">
        <v>119</v>
      </c>
      <c r="D423" s="9" t="s">
        <v>762</v>
      </c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8"/>
      <c r="Q423" s="11"/>
      <c r="R423" s="11"/>
      <c r="S423" s="11"/>
      <c r="T423" s="11"/>
      <c r="U423" s="11">
        <v>5.5</v>
      </c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44"/>
      <c r="AR423" s="38">
        <v>3</v>
      </c>
      <c r="AS423" s="8">
        <f t="shared" si="150"/>
        <v>1</v>
      </c>
      <c r="AT423" s="8">
        <f t="shared" si="152"/>
        <v>0</v>
      </c>
      <c r="AU423" s="30">
        <f t="shared" si="151"/>
        <v>5.5</v>
      </c>
      <c r="AV423" s="38">
        <v>1</v>
      </c>
      <c r="AW423" s="6">
        <f t="shared" si="153"/>
        <v>1</v>
      </c>
      <c r="AX423" s="65">
        <f t="shared" si="154"/>
        <v>5.5</v>
      </c>
      <c r="AY423" s="38">
        <v>2</v>
      </c>
      <c r="AZ423" s="11">
        <f t="shared" si="155"/>
        <v>0</v>
      </c>
      <c r="BA423" s="70" t="e">
        <f t="shared" si="156"/>
        <v>#DIV/0!</v>
      </c>
      <c r="BB423" s="10"/>
      <c r="BC423" s="10"/>
      <c r="BD423" s="10"/>
      <c r="BE423" s="10"/>
      <c r="BF423" s="10"/>
      <c r="BG423" s="10"/>
      <c r="BH423" s="10"/>
    </row>
    <row r="424" spans="1:60" s="15" customFormat="1">
      <c r="A424" s="13" t="s">
        <v>120</v>
      </c>
      <c r="B424" s="13" t="s">
        <v>121</v>
      </c>
      <c r="C424" s="13" t="s">
        <v>122</v>
      </c>
      <c r="D424" s="13" t="s">
        <v>767</v>
      </c>
      <c r="E424" s="54"/>
      <c r="F424" s="54"/>
      <c r="G424" s="54"/>
      <c r="H424" s="54"/>
      <c r="I424" s="54"/>
      <c r="J424" s="54"/>
      <c r="K424" s="54"/>
      <c r="L424" s="54"/>
      <c r="M424" s="54"/>
      <c r="N424" s="54"/>
      <c r="O424" s="54"/>
      <c r="P424" s="59">
        <v>6.5</v>
      </c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>
        <v>7</v>
      </c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45"/>
      <c r="AR424" s="37">
        <v>2</v>
      </c>
      <c r="AS424" s="16">
        <f t="shared" ref="AS424:AS448" si="157">COUNT(E424:AP424)</f>
        <v>2</v>
      </c>
      <c r="AT424" s="49">
        <f>COUNTIF(E424:AP424,"&gt;5,5")</f>
        <v>2</v>
      </c>
      <c r="AU424" s="32">
        <f t="shared" ref="AU424:AU448" si="158">AVERAGE(E424:AP424)</f>
        <v>6.75</v>
      </c>
      <c r="AV424" s="37">
        <v>0</v>
      </c>
      <c r="AW424" s="49" t="s">
        <v>836</v>
      </c>
      <c r="AX424" s="32" t="s">
        <v>837</v>
      </c>
      <c r="AY424" s="37">
        <v>2</v>
      </c>
      <c r="AZ424" s="49">
        <f>COUNTA(P424,AE424)</f>
        <v>2</v>
      </c>
      <c r="BA424" s="73">
        <f>AVERAGE(P424,AE424)</f>
        <v>6.75</v>
      </c>
      <c r="BB424" s="14"/>
      <c r="BC424" s="14"/>
      <c r="BD424" s="14"/>
      <c r="BE424" s="14"/>
      <c r="BF424" s="14"/>
      <c r="BG424" s="14"/>
      <c r="BH424" s="14"/>
    </row>
    <row r="425" spans="1:60">
      <c r="A425" s="2" t="s">
        <v>120</v>
      </c>
      <c r="B425" s="2" t="s">
        <v>123</v>
      </c>
      <c r="C425" s="2" t="s">
        <v>815</v>
      </c>
      <c r="D425" s="2" t="s">
        <v>767</v>
      </c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5"/>
      <c r="AR425" s="38">
        <v>2</v>
      </c>
      <c r="AS425" s="8">
        <f t="shared" si="157"/>
        <v>0</v>
      </c>
      <c r="AT425" s="8">
        <f t="shared" si="152"/>
        <v>0</v>
      </c>
      <c r="AU425" s="30" t="e">
        <f t="shared" si="158"/>
        <v>#DIV/0!</v>
      </c>
      <c r="AV425" s="38">
        <v>0</v>
      </c>
      <c r="AW425" s="6" t="s">
        <v>838</v>
      </c>
      <c r="AX425" s="33" t="s">
        <v>836</v>
      </c>
      <c r="AY425" s="38">
        <v>2</v>
      </c>
      <c r="AZ425" s="6">
        <f>COUNTA(P425,AE425)</f>
        <v>0</v>
      </c>
      <c r="BA425" s="65" t="e">
        <f>AVERAGE(P425,AE425)</f>
        <v>#DIV/0!</v>
      </c>
    </row>
    <row r="426" spans="1:60">
      <c r="A426" s="2" t="s">
        <v>120</v>
      </c>
      <c r="B426" s="2" t="s">
        <v>124</v>
      </c>
      <c r="C426" s="2" t="s">
        <v>875</v>
      </c>
      <c r="D426" s="2" t="s">
        <v>767</v>
      </c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5"/>
      <c r="AR426" s="38">
        <v>2</v>
      </c>
      <c r="AS426" s="8">
        <f t="shared" si="157"/>
        <v>0</v>
      </c>
      <c r="AT426" s="8">
        <f t="shared" si="152"/>
        <v>0</v>
      </c>
      <c r="AU426" s="30" t="e">
        <f t="shared" si="158"/>
        <v>#DIV/0!</v>
      </c>
      <c r="AV426" s="38">
        <v>0</v>
      </c>
      <c r="AW426" s="6" t="s">
        <v>838</v>
      </c>
      <c r="AX426" s="33" t="s">
        <v>836</v>
      </c>
      <c r="AY426" s="38">
        <v>2</v>
      </c>
      <c r="AZ426" s="6">
        <f t="shared" ref="AZ426:AZ448" si="159">COUNTA(P426,AE426)</f>
        <v>0</v>
      </c>
      <c r="BA426" s="65" t="e">
        <f t="shared" ref="BA426:BA448" si="160">AVERAGE(P426,AE426)</f>
        <v>#DIV/0!</v>
      </c>
    </row>
    <row r="427" spans="1:60">
      <c r="A427" s="2" t="s">
        <v>120</v>
      </c>
      <c r="B427" s="2" t="s">
        <v>125</v>
      </c>
      <c r="C427" s="2" t="s">
        <v>551</v>
      </c>
      <c r="D427" s="2" t="s">
        <v>771</v>
      </c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5"/>
      <c r="AE427" s="6">
        <v>5.5</v>
      </c>
      <c r="AR427" s="38">
        <v>2</v>
      </c>
      <c r="AS427" s="8">
        <f t="shared" si="157"/>
        <v>1</v>
      </c>
      <c r="AT427" s="8">
        <f t="shared" si="152"/>
        <v>0</v>
      </c>
      <c r="AU427" s="30">
        <f t="shared" si="158"/>
        <v>5.5</v>
      </c>
      <c r="AV427" s="38">
        <v>0</v>
      </c>
      <c r="AW427" s="6" t="s">
        <v>838</v>
      </c>
      <c r="AX427" s="33" t="s">
        <v>836</v>
      </c>
      <c r="AY427" s="38">
        <v>2</v>
      </c>
      <c r="AZ427" s="6">
        <f t="shared" si="159"/>
        <v>1</v>
      </c>
      <c r="BA427" s="65">
        <f t="shared" si="160"/>
        <v>5.5</v>
      </c>
    </row>
    <row r="428" spans="1:60">
      <c r="A428" s="2" t="s">
        <v>120</v>
      </c>
      <c r="B428" s="2" t="s">
        <v>126</v>
      </c>
      <c r="C428" s="2" t="s">
        <v>668</v>
      </c>
      <c r="D428" s="2" t="s">
        <v>771</v>
      </c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5">
        <v>5</v>
      </c>
      <c r="AE428" s="6">
        <v>6.5</v>
      </c>
      <c r="AR428" s="38">
        <v>2</v>
      </c>
      <c r="AS428" s="8">
        <f t="shared" si="157"/>
        <v>2</v>
      </c>
      <c r="AT428" s="8">
        <f t="shared" si="152"/>
        <v>1</v>
      </c>
      <c r="AU428" s="30">
        <f t="shared" si="158"/>
        <v>5.75</v>
      </c>
      <c r="AV428" s="38">
        <v>0</v>
      </c>
      <c r="AW428" s="6" t="s">
        <v>838</v>
      </c>
      <c r="AX428" s="33" t="s">
        <v>836</v>
      </c>
      <c r="AY428" s="38">
        <v>2</v>
      </c>
      <c r="AZ428" s="6">
        <f t="shared" si="159"/>
        <v>2</v>
      </c>
      <c r="BA428" s="65">
        <f t="shared" si="160"/>
        <v>5.75</v>
      </c>
    </row>
    <row r="429" spans="1:60">
      <c r="A429" s="2" t="s">
        <v>120</v>
      </c>
      <c r="B429" s="2" t="s">
        <v>127</v>
      </c>
      <c r="C429" s="2" t="s">
        <v>128</v>
      </c>
      <c r="D429" s="2" t="s">
        <v>771</v>
      </c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5"/>
      <c r="AR429" s="38">
        <v>2</v>
      </c>
      <c r="AS429" s="8">
        <f t="shared" si="157"/>
        <v>0</v>
      </c>
      <c r="AT429" s="8">
        <f t="shared" si="152"/>
        <v>0</v>
      </c>
      <c r="AU429" s="30" t="e">
        <f t="shared" si="158"/>
        <v>#DIV/0!</v>
      </c>
      <c r="AV429" s="38">
        <v>0</v>
      </c>
      <c r="AW429" s="6" t="s">
        <v>838</v>
      </c>
      <c r="AX429" s="33" t="s">
        <v>836</v>
      </c>
      <c r="AY429" s="38">
        <v>2</v>
      </c>
      <c r="AZ429" s="6">
        <f t="shared" si="159"/>
        <v>0</v>
      </c>
      <c r="BA429" s="65" t="e">
        <f t="shared" si="160"/>
        <v>#DIV/0!</v>
      </c>
    </row>
    <row r="430" spans="1:60">
      <c r="A430" s="2" t="s">
        <v>120</v>
      </c>
      <c r="B430" s="2" t="s">
        <v>129</v>
      </c>
      <c r="C430" s="2" t="s">
        <v>130</v>
      </c>
      <c r="D430" s="2" t="s">
        <v>771</v>
      </c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5">
        <v>5.5</v>
      </c>
      <c r="AE430" s="6">
        <v>5</v>
      </c>
      <c r="AR430" s="38">
        <v>2</v>
      </c>
      <c r="AS430" s="8">
        <f t="shared" si="157"/>
        <v>2</v>
      </c>
      <c r="AT430" s="8">
        <f t="shared" si="152"/>
        <v>0</v>
      </c>
      <c r="AU430" s="30">
        <f t="shared" si="158"/>
        <v>5.25</v>
      </c>
      <c r="AV430" s="38">
        <v>0</v>
      </c>
      <c r="AW430" s="6" t="s">
        <v>838</v>
      </c>
      <c r="AX430" s="33" t="s">
        <v>836</v>
      </c>
      <c r="AY430" s="38">
        <v>2</v>
      </c>
      <c r="AZ430" s="6">
        <f t="shared" si="159"/>
        <v>2</v>
      </c>
      <c r="BA430" s="65">
        <f t="shared" si="160"/>
        <v>5.25</v>
      </c>
    </row>
    <row r="431" spans="1:60">
      <c r="A431" s="2" t="s">
        <v>120</v>
      </c>
      <c r="B431" s="2" t="s">
        <v>370</v>
      </c>
      <c r="C431" s="2" t="s">
        <v>275</v>
      </c>
      <c r="D431" s="2" t="s">
        <v>771</v>
      </c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5"/>
      <c r="AR431" s="38">
        <v>2</v>
      </c>
      <c r="AS431" s="8">
        <f t="shared" si="157"/>
        <v>0</v>
      </c>
      <c r="AT431" s="8">
        <f t="shared" si="152"/>
        <v>0</v>
      </c>
      <c r="AU431" s="30" t="e">
        <f t="shared" si="158"/>
        <v>#DIV/0!</v>
      </c>
      <c r="AV431" s="38">
        <v>0</v>
      </c>
      <c r="AW431" s="6" t="s">
        <v>838</v>
      </c>
      <c r="AX431" s="33" t="s">
        <v>836</v>
      </c>
      <c r="AY431" s="38">
        <v>2</v>
      </c>
      <c r="AZ431" s="6">
        <f t="shared" si="159"/>
        <v>0</v>
      </c>
      <c r="BA431" s="65" t="e">
        <f t="shared" si="160"/>
        <v>#DIV/0!</v>
      </c>
    </row>
    <row r="432" spans="1:60">
      <c r="A432" s="2" t="s">
        <v>120</v>
      </c>
      <c r="B432" s="2" t="s">
        <v>371</v>
      </c>
      <c r="C432" s="2" t="s">
        <v>776</v>
      </c>
      <c r="D432" s="2" t="s">
        <v>771</v>
      </c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5">
        <v>5.5</v>
      </c>
      <c r="AR432" s="38">
        <v>2</v>
      </c>
      <c r="AS432" s="8">
        <f t="shared" si="157"/>
        <v>1</v>
      </c>
      <c r="AT432" s="8">
        <f t="shared" si="152"/>
        <v>0</v>
      </c>
      <c r="AU432" s="30">
        <f t="shared" si="158"/>
        <v>5.5</v>
      </c>
      <c r="AV432" s="38">
        <v>0</v>
      </c>
      <c r="AW432" s="6" t="s">
        <v>838</v>
      </c>
      <c r="AX432" s="33" t="s">
        <v>836</v>
      </c>
      <c r="AY432" s="38">
        <v>2</v>
      </c>
      <c r="AZ432" s="6">
        <f t="shared" si="159"/>
        <v>1</v>
      </c>
      <c r="BA432" s="65">
        <f t="shared" si="160"/>
        <v>5.5</v>
      </c>
    </row>
    <row r="433" spans="1:60">
      <c r="A433" s="2" t="s">
        <v>120</v>
      </c>
      <c r="B433" s="2" t="s">
        <v>372</v>
      </c>
      <c r="C433" s="2" t="s">
        <v>373</v>
      </c>
      <c r="D433" s="2" t="s">
        <v>771</v>
      </c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5"/>
      <c r="AR433" s="38">
        <v>2</v>
      </c>
      <c r="AS433" s="8">
        <f t="shared" si="157"/>
        <v>0</v>
      </c>
      <c r="AT433" s="8">
        <f t="shared" si="152"/>
        <v>0</v>
      </c>
      <c r="AU433" s="30" t="e">
        <f t="shared" si="158"/>
        <v>#DIV/0!</v>
      </c>
      <c r="AV433" s="38">
        <v>0</v>
      </c>
      <c r="AW433" s="6" t="s">
        <v>838</v>
      </c>
      <c r="AX433" s="33" t="s">
        <v>836</v>
      </c>
      <c r="AY433" s="38">
        <v>2</v>
      </c>
      <c r="AZ433" s="6">
        <f t="shared" si="159"/>
        <v>0</v>
      </c>
      <c r="BA433" s="65" t="e">
        <f t="shared" si="160"/>
        <v>#DIV/0!</v>
      </c>
    </row>
    <row r="434" spans="1:60">
      <c r="A434" s="2" t="s">
        <v>120</v>
      </c>
      <c r="B434" s="2" t="s">
        <v>374</v>
      </c>
      <c r="C434" s="2" t="s">
        <v>497</v>
      </c>
      <c r="D434" s="2" t="s">
        <v>771</v>
      </c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5">
        <v>5.5</v>
      </c>
      <c r="AR434" s="38">
        <v>2</v>
      </c>
      <c r="AS434" s="8">
        <f t="shared" si="157"/>
        <v>1</v>
      </c>
      <c r="AT434" s="8">
        <f t="shared" si="152"/>
        <v>0</v>
      </c>
      <c r="AU434" s="30">
        <f t="shared" si="158"/>
        <v>5.5</v>
      </c>
      <c r="AV434" s="38">
        <v>0</v>
      </c>
      <c r="AW434" s="6" t="s">
        <v>838</v>
      </c>
      <c r="AX434" s="33" t="s">
        <v>836</v>
      </c>
      <c r="AY434" s="38">
        <v>2</v>
      </c>
      <c r="AZ434" s="6">
        <f t="shared" si="159"/>
        <v>1</v>
      </c>
      <c r="BA434" s="65">
        <f t="shared" si="160"/>
        <v>5.5</v>
      </c>
    </row>
    <row r="435" spans="1:60">
      <c r="A435" s="2" t="s">
        <v>120</v>
      </c>
      <c r="B435" s="2" t="s">
        <v>375</v>
      </c>
      <c r="C435" s="2" t="s">
        <v>376</v>
      </c>
      <c r="D435" s="2" t="s">
        <v>554</v>
      </c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5"/>
      <c r="AR435" s="38">
        <v>2</v>
      </c>
      <c r="AS435" s="8">
        <f t="shared" si="157"/>
        <v>0</v>
      </c>
      <c r="AT435" s="8">
        <f t="shared" si="152"/>
        <v>0</v>
      </c>
      <c r="AU435" s="30" t="e">
        <f t="shared" si="158"/>
        <v>#DIV/0!</v>
      </c>
      <c r="AV435" s="38">
        <v>0</v>
      </c>
      <c r="AW435" s="6" t="s">
        <v>838</v>
      </c>
      <c r="AX435" s="33" t="s">
        <v>836</v>
      </c>
      <c r="AY435" s="38">
        <v>2</v>
      </c>
      <c r="AZ435" s="6">
        <f t="shared" si="159"/>
        <v>0</v>
      </c>
      <c r="BA435" s="65" t="e">
        <f t="shared" si="160"/>
        <v>#DIV/0!</v>
      </c>
    </row>
    <row r="436" spans="1:60">
      <c r="A436" s="2" t="s">
        <v>120</v>
      </c>
      <c r="B436" s="2" t="s">
        <v>377</v>
      </c>
      <c r="C436" s="2" t="s">
        <v>378</v>
      </c>
      <c r="D436" s="2" t="s">
        <v>554</v>
      </c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5"/>
      <c r="AR436" s="38">
        <v>2</v>
      </c>
      <c r="AS436" s="8">
        <f t="shared" si="157"/>
        <v>0</v>
      </c>
      <c r="AT436" s="8">
        <f t="shared" si="152"/>
        <v>0</v>
      </c>
      <c r="AU436" s="30" t="e">
        <f t="shared" si="158"/>
        <v>#DIV/0!</v>
      </c>
      <c r="AV436" s="38">
        <v>0</v>
      </c>
      <c r="AW436" s="6" t="s">
        <v>838</v>
      </c>
      <c r="AX436" s="33" t="s">
        <v>836</v>
      </c>
      <c r="AY436" s="38">
        <v>2</v>
      </c>
      <c r="AZ436" s="6">
        <f t="shared" si="159"/>
        <v>0</v>
      </c>
      <c r="BA436" s="65" t="e">
        <f t="shared" si="160"/>
        <v>#DIV/0!</v>
      </c>
    </row>
    <row r="437" spans="1:60">
      <c r="A437" s="2" t="s">
        <v>120</v>
      </c>
      <c r="B437" s="2" t="s">
        <v>379</v>
      </c>
      <c r="C437" s="2" t="s">
        <v>772</v>
      </c>
      <c r="D437" s="2" t="s">
        <v>554</v>
      </c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5">
        <v>5.5</v>
      </c>
      <c r="AE437" s="6">
        <v>5.5</v>
      </c>
      <c r="AR437" s="38">
        <v>2</v>
      </c>
      <c r="AS437" s="8">
        <f t="shared" si="157"/>
        <v>2</v>
      </c>
      <c r="AT437" s="8">
        <f t="shared" si="152"/>
        <v>0</v>
      </c>
      <c r="AU437" s="30">
        <f t="shared" si="158"/>
        <v>5.5</v>
      </c>
      <c r="AV437" s="38">
        <v>0</v>
      </c>
      <c r="AW437" s="6" t="s">
        <v>838</v>
      </c>
      <c r="AX437" s="33" t="s">
        <v>836</v>
      </c>
      <c r="AY437" s="38">
        <v>2</v>
      </c>
      <c r="AZ437" s="6">
        <f t="shared" si="159"/>
        <v>2</v>
      </c>
      <c r="BA437" s="65">
        <f t="shared" si="160"/>
        <v>5.5</v>
      </c>
    </row>
    <row r="438" spans="1:60">
      <c r="A438" s="2" t="s">
        <v>120</v>
      </c>
      <c r="B438" s="2" t="s">
        <v>380</v>
      </c>
      <c r="C438" s="2" t="s">
        <v>589</v>
      </c>
      <c r="D438" s="2" t="s">
        <v>554</v>
      </c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5">
        <v>5</v>
      </c>
      <c r="AE438" s="6">
        <v>4.5</v>
      </c>
      <c r="AR438" s="38">
        <v>2</v>
      </c>
      <c r="AS438" s="8">
        <f t="shared" si="157"/>
        <v>2</v>
      </c>
      <c r="AT438" s="8">
        <f t="shared" si="152"/>
        <v>0</v>
      </c>
      <c r="AU438" s="30">
        <f t="shared" si="158"/>
        <v>4.75</v>
      </c>
      <c r="AV438" s="38">
        <v>0</v>
      </c>
      <c r="AW438" s="6" t="s">
        <v>838</v>
      </c>
      <c r="AX438" s="33" t="s">
        <v>836</v>
      </c>
      <c r="AY438" s="38">
        <v>2</v>
      </c>
      <c r="AZ438" s="6">
        <f t="shared" si="159"/>
        <v>2</v>
      </c>
      <c r="BA438" s="65">
        <f t="shared" si="160"/>
        <v>4.75</v>
      </c>
    </row>
    <row r="439" spans="1:60" ht="26">
      <c r="A439" s="2" t="s">
        <v>120</v>
      </c>
      <c r="B439" s="2" t="s">
        <v>381</v>
      </c>
      <c r="C439" s="2" t="s">
        <v>382</v>
      </c>
      <c r="D439" s="2" t="s">
        <v>554</v>
      </c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5"/>
      <c r="AE439" s="6">
        <v>5</v>
      </c>
      <c r="AR439" s="38">
        <v>2</v>
      </c>
      <c r="AS439" s="8">
        <f t="shared" si="157"/>
        <v>1</v>
      </c>
      <c r="AT439" s="8">
        <f t="shared" si="152"/>
        <v>0</v>
      </c>
      <c r="AU439" s="30">
        <f t="shared" si="158"/>
        <v>5</v>
      </c>
      <c r="AV439" s="38">
        <v>0</v>
      </c>
      <c r="AW439" s="6" t="s">
        <v>838</v>
      </c>
      <c r="AX439" s="33" t="s">
        <v>836</v>
      </c>
      <c r="AY439" s="38">
        <v>2</v>
      </c>
      <c r="AZ439" s="6">
        <f t="shared" si="159"/>
        <v>1</v>
      </c>
      <c r="BA439" s="65">
        <f t="shared" si="160"/>
        <v>5</v>
      </c>
    </row>
    <row r="440" spans="1:60">
      <c r="A440" s="2" t="s">
        <v>120</v>
      </c>
      <c r="B440" s="2" t="s">
        <v>383</v>
      </c>
      <c r="C440" s="2" t="s">
        <v>444</v>
      </c>
      <c r="D440" s="2" t="s">
        <v>554</v>
      </c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5">
        <v>5.5</v>
      </c>
      <c r="AE440" s="6">
        <v>5.5</v>
      </c>
      <c r="AR440" s="38">
        <v>2</v>
      </c>
      <c r="AS440" s="8">
        <f t="shared" si="157"/>
        <v>2</v>
      </c>
      <c r="AT440" s="8">
        <f t="shared" si="152"/>
        <v>0</v>
      </c>
      <c r="AU440" s="30">
        <f t="shared" si="158"/>
        <v>5.5</v>
      </c>
      <c r="AV440" s="38">
        <v>0</v>
      </c>
      <c r="AW440" s="6" t="s">
        <v>838</v>
      </c>
      <c r="AX440" s="33" t="s">
        <v>836</v>
      </c>
      <c r="AY440" s="38">
        <v>2</v>
      </c>
      <c r="AZ440" s="6">
        <f t="shared" si="159"/>
        <v>2</v>
      </c>
      <c r="BA440" s="65">
        <f t="shared" si="160"/>
        <v>5.5</v>
      </c>
    </row>
    <row r="441" spans="1:60">
      <c r="A441" s="2" t="s">
        <v>120</v>
      </c>
      <c r="B441" s="2" t="s">
        <v>384</v>
      </c>
      <c r="C441" s="2" t="s">
        <v>650</v>
      </c>
      <c r="D441" s="2" t="s">
        <v>554</v>
      </c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5"/>
      <c r="AR441" s="38">
        <v>2</v>
      </c>
      <c r="AS441" s="8">
        <f t="shared" si="157"/>
        <v>0</v>
      </c>
      <c r="AT441" s="8">
        <f t="shared" si="152"/>
        <v>0</v>
      </c>
      <c r="AU441" s="30" t="e">
        <f t="shared" si="158"/>
        <v>#DIV/0!</v>
      </c>
      <c r="AV441" s="38">
        <v>0</v>
      </c>
      <c r="AW441" s="6" t="s">
        <v>838</v>
      </c>
      <c r="AX441" s="33" t="s">
        <v>836</v>
      </c>
      <c r="AY441" s="38">
        <v>2</v>
      </c>
      <c r="AZ441" s="6">
        <f t="shared" si="159"/>
        <v>0</v>
      </c>
      <c r="BA441" s="65" t="e">
        <f t="shared" si="160"/>
        <v>#DIV/0!</v>
      </c>
    </row>
    <row r="442" spans="1:60">
      <c r="A442" s="2" t="s">
        <v>120</v>
      </c>
      <c r="B442" s="2" t="s">
        <v>385</v>
      </c>
      <c r="C442" s="2" t="s">
        <v>386</v>
      </c>
      <c r="D442" s="2" t="s">
        <v>554</v>
      </c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5">
        <v>5</v>
      </c>
      <c r="AE442" s="6">
        <v>6</v>
      </c>
      <c r="AR442" s="38">
        <v>2</v>
      </c>
      <c r="AS442" s="8">
        <f t="shared" si="157"/>
        <v>2</v>
      </c>
      <c r="AT442" s="8">
        <f t="shared" si="152"/>
        <v>1</v>
      </c>
      <c r="AU442" s="30">
        <f t="shared" si="158"/>
        <v>5.5</v>
      </c>
      <c r="AV442" s="38">
        <v>0</v>
      </c>
      <c r="AW442" s="6" t="s">
        <v>838</v>
      </c>
      <c r="AX442" s="33" t="s">
        <v>836</v>
      </c>
      <c r="AY442" s="38">
        <v>2</v>
      </c>
      <c r="AZ442" s="6">
        <f t="shared" si="159"/>
        <v>2</v>
      </c>
      <c r="BA442" s="65">
        <f t="shared" si="160"/>
        <v>5.5</v>
      </c>
    </row>
    <row r="443" spans="1:60">
      <c r="A443" s="2" t="s">
        <v>120</v>
      </c>
      <c r="B443" s="2" t="s">
        <v>387</v>
      </c>
      <c r="C443" s="2" t="s">
        <v>770</v>
      </c>
      <c r="D443" s="2" t="s">
        <v>554</v>
      </c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5"/>
      <c r="AE443" s="6">
        <v>5</v>
      </c>
      <c r="AR443" s="38">
        <v>2</v>
      </c>
      <c r="AS443" s="8">
        <f t="shared" si="157"/>
        <v>1</v>
      </c>
      <c r="AT443" s="8">
        <f t="shared" si="152"/>
        <v>0</v>
      </c>
      <c r="AU443" s="30">
        <f t="shared" si="158"/>
        <v>5</v>
      </c>
      <c r="AV443" s="38">
        <v>0</v>
      </c>
      <c r="AW443" s="6" t="s">
        <v>838</v>
      </c>
      <c r="AX443" s="33" t="s">
        <v>836</v>
      </c>
      <c r="AY443" s="38">
        <v>2</v>
      </c>
      <c r="AZ443" s="6">
        <f t="shared" si="159"/>
        <v>1</v>
      </c>
      <c r="BA443" s="65">
        <f t="shared" si="160"/>
        <v>5</v>
      </c>
    </row>
    <row r="444" spans="1:60">
      <c r="A444" s="2" t="s">
        <v>120</v>
      </c>
      <c r="B444" s="2" t="s">
        <v>388</v>
      </c>
      <c r="C444" s="2" t="s">
        <v>853</v>
      </c>
      <c r="D444" s="2" t="s">
        <v>762</v>
      </c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5"/>
      <c r="AR444" s="38">
        <v>2</v>
      </c>
      <c r="AS444" s="8">
        <f t="shared" si="157"/>
        <v>0</v>
      </c>
      <c r="AT444" s="8">
        <f t="shared" si="152"/>
        <v>0</v>
      </c>
      <c r="AU444" s="30" t="e">
        <f t="shared" si="158"/>
        <v>#DIV/0!</v>
      </c>
      <c r="AV444" s="38">
        <v>0</v>
      </c>
      <c r="AW444" s="6" t="s">
        <v>838</v>
      </c>
      <c r="AX444" s="33" t="s">
        <v>836</v>
      </c>
      <c r="AY444" s="38">
        <v>2</v>
      </c>
      <c r="AZ444" s="6">
        <f t="shared" si="159"/>
        <v>0</v>
      </c>
      <c r="BA444" s="65" t="e">
        <f t="shared" si="160"/>
        <v>#DIV/0!</v>
      </c>
    </row>
    <row r="445" spans="1:60">
      <c r="A445" s="2" t="s">
        <v>120</v>
      </c>
      <c r="B445" s="2" t="s">
        <v>389</v>
      </c>
      <c r="C445" s="2" t="s">
        <v>444</v>
      </c>
      <c r="D445" s="2" t="s">
        <v>762</v>
      </c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5"/>
      <c r="AR445" s="38">
        <v>2</v>
      </c>
      <c r="AS445" s="8">
        <f t="shared" si="157"/>
        <v>0</v>
      </c>
      <c r="AT445" s="8">
        <f t="shared" si="152"/>
        <v>0</v>
      </c>
      <c r="AU445" s="30" t="e">
        <f t="shared" si="158"/>
        <v>#DIV/0!</v>
      </c>
      <c r="AV445" s="38">
        <v>0</v>
      </c>
      <c r="AW445" s="6" t="s">
        <v>838</v>
      </c>
      <c r="AX445" s="33" t="s">
        <v>836</v>
      </c>
      <c r="AY445" s="38">
        <v>2</v>
      </c>
      <c r="AZ445" s="6">
        <f t="shared" si="159"/>
        <v>0</v>
      </c>
      <c r="BA445" s="65" t="e">
        <f t="shared" si="160"/>
        <v>#DIV/0!</v>
      </c>
    </row>
    <row r="446" spans="1:60">
      <c r="A446" s="2" t="s">
        <v>120</v>
      </c>
      <c r="B446" s="2" t="s">
        <v>390</v>
      </c>
      <c r="C446" s="2" t="s">
        <v>391</v>
      </c>
      <c r="D446" s="2" t="s">
        <v>762</v>
      </c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5"/>
      <c r="AR446" s="38">
        <v>2</v>
      </c>
      <c r="AS446" s="8">
        <f t="shared" si="157"/>
        <v>0</v>
      </c>
      <c r="AT446" s="8">
        <f t="shared" si="152"/>
        <v>0</v>
      </c>
      <c r="AU446" s="30" t="e">
        <f t="shared" si="158"/>
        <v>#DIV/0!</v>
      </c>
      <c r="AV446" s="38">
        <v>0</v>
      </c>
      <c r="AW446" s="6" t="s">
        <v>838</v>
      </c>
      <c r="AX446" s="33" t="s">
        <v>836</v>
      </c>
      <c r="AY446" s="38">
        <v>2</v>
      </c>
      <c r="AZ446" s="6">
        <f t="shared" si="159"/>
        <v>0</v>
      </c>
      <c r="BA446" s="65" t="e">
        <f t="shared" si="160"/>
        <v>#DIV/0!</v>
      </c>
    </row>
    <row r="447" spans="1:60">
      <c r="A447" s="2" t="s">
        <v>120</v>
      </c>
      <c r="B447" s="2" t="s">
        <v>392</v>
      </c>
      <c r="C447" s="2" t="s">
        <v>393</v>
      </c>
      <c r="D447" s="2" t="s">
        <v>762</v>
      </c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5">
        <v>4.5</v>
      </c>
      <c r="AE447" s="6">
        <v>5</v>
      </c>
      <c r="AR447" s="38">
        <v>2</v>
      </c>
      <c r="AS447" s="8">
        <f t="shared" si="157"/>
        <v>2</v>
      </c>
      <c r="AT447" s="8">
        <f t="shared" si="152"/>
        <v>0</v>
      </c>
      <c r="AU447" s="30">
        <f t="shared" si="158"/>
        <v>4.75</v>
      </c>
      <c r="AV447" s="38">
        <v>0</v>
      </c>
      <c r="AW447" s="6" t="s">
        <v>838</v>
      </c>
      <c r="AX447" s="33" t="s">
        <v>836</v>
      </c>
      <c r="AY447" s="38">
        <v>2</v>
      </c>
      <c r="AZ447" s="6">
        <f t="shared" si="159"/>
        <v>2</v>
      </c>
      <c r="BA447" s="65">
        <f t="shared" si="160"/>
        <v>4.75</v>
      </c>
    </row>
    <row r="448" spans="1:60">
      <c r="A448" s="9" t="s">
        <v>120</v>
      </c>
      <c r="B448" s="9" t="s">
        <v>394</v>
      </c>
      <c r="C448" s="9" t="s">
        <v>737</v>
      </c>
      <c r="D448" s="9" t="s">
        <v>762</v>
      </c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8">
        <v>7</v>
      </c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44"/>
      <c r="AR448" s="38">
        <v>2</v>
      </c>
      <c r="AS448" s="8">
        <f t="shared" si="157"/>
        <v>1</v>
      </c>
      <c r="AT448" s="8">
        <f t="shared" si="152"/>
        <v>1</v>
      </c>
      <c r="AU448" s="30">
        <f t="shared" si="158"/>
        <v>7</v>
      </c>
      <c r="AV448" s="38">
        <v>0</v>
      </c>
      <c r="AW448" s="11" t="s">
        <v>838</v>
      </c>
      <c r="AX448" s="47" t="s">
        <v>836</v>
      </c>
      <c r="AY448" s="38">
        <v>2</v>
      </c>
      <c r="AZ448" s="11">
        <f t="shared" si="159"/>
        <v>1</v>
      </c>
      <c r="BA448" s="70">
        <f t="shared" si="160"/>
        <v>7</v>
      </c>
      <c r="BB448" s="10"/>
      <c r="BC448" s="10"/>
      <c r="BD448" s="10"/>
      <c r="BE448" s="10"/>
      <c r="BF448" s="10"/>
      <c r="BG448" s="10"/>
      <c r="BH448" s="10"/>
    </row>
    <row r="449" spans="1:60" s="15" customFormat="1">
      <c r="A449" s="13" t="s">
        <v>395</v>
      </c>
      <c r="B449" s="13" t="s">
        <v>396</v>
      </c>
      <c r="C449" s="13" t="s">
        <v>886</v>
      </c>
      <c r="D449" s="13" t="s">
        <v>767</v>
      </c>
      <c r="E449" s="54"/>
      <c r="F449" s="54"/>
      <c r="G449" s="54"/>
      <c r="H449" s="54"/>
      <c r="I449" s="54"/>
      <c r="J449" s="54"/>
      <c r="K449" s="54"/>
      <c r="L449" s="54"/>
      <c r="M449" s="54"/>
      <c r="N449" s="54"/>
      <c r="O449" s="54"/>
      <c r="P449" s="59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45"/>
      <c r="AR449" s="37">
        <v>7</v>
      </c>
      <c r="AS449" s="16">
        <f t="shared" ref="AS449:AS474" si="161">COUNT(E449:AP449)</f>
        <v>0</v>
      </c>
      <c r="AT449" s="49">
        <f>COUNTIF(E449:AP449,"&gt;5,5")</f>
        <v>0</v>
      </c>
      <c r="AU449" s="32" t="e">
        <f t="shared" ref="AU449:AU474" si="162">AVERAGE(E449:AP449)</f>
        <v>#DIV/0!</v>
      </c>
      <c r="AV449" s="37">
        <v>2</v>
      </c>
      <c r="AW449" s="49">
        <f>COUNTA(M449,AE449)</f>
        <v>0</v>
      </c>
      <c r="AX449" s="71" t="e">
        <f>AVERAGE(M449,AE449)</f>
        <v>#DIV/0!</v>
      </c>
      <c r="AY449" s="37">
        <v>5</v>
      </c>
      <c r="AZ449" s="49">
        <f>COUNTA(S449,AD449,AF449,AG449,AI449)</f>
        <v>0</v>
      </c>
      <c r="BA449" s="73" t="e">
        <f>AVERAGE(S449,AD449,AF449,AG449,AI449)</f>
        <v>#DIV/0!</v>
      </c>
      <c r="BB449" s="14"/>
      <c r="BC449" s="14"/>
      <c r="BD449" s="14"/>
      <c r="BE449" s="14"/>
      <c r="BF449" s="14"/>
      <c r="BG449" s="14"/>
      <c r="BH449" s="14"/>
    </row>
    <row r="450" spans="1:60" ht="26">
      <c r="A450" s="2" t="s">
        <v>395</v>
      </c>
      <c r="B450" s="2" t="s">
        <v>397</v>
      </c>
      <c r="C450" s="2" t="s">
        <v>398</v>
      </c>
      <c r="D450" s="2" t="s">
        <v>767</v>
      </c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5"/>
      <c r="AR450" s="38">
        <v>7</v>
      </c>
      <c r="AS450" s="8">
        <f t="shared" si="161"/>
        <v>0</v>
      </c>
      <c r="AT450" s="8">
        <f t="shared" si="152"/>
        <v>0</v>
      </c>
      <c r="AU450" s="30" t="e">
        <f t="shared" si="162"/>
        <v>#DIV/0!</v>
      </c>
      <c r="AV450" s="38">
        <v>2</v>
      </c>
      <c r="AW450" s="6">
        <f>COUNTA(M450,AE450)</f>
        <v>0</v>
      </c>
      <c r="AX450" s="65" t="e">
        <f>AVERAGE(M450,AE450)</f>
        <v>#DIV/0!</v>
      </c>
      <c r="AY450" s="38">
        <v>5</v>
      </c>
      <c r="AZ450" s="6">
        <f>COUNTA(S450,AD450,AF450,AG450,AI450)</f>
        <v>0</v>
      </c>
      <c r="BA450" s="65" t="e">
        <f>AVERAGE(S450,AD450,AF450,AG450,AI450)</f>
        <v>#DIV/0!</v>
      </c>
    </row>
    <row r="451" spans="1:60">
      <c r="A451" s="2" t="s">
        <v>395</v>
      </c>
      <c r="B451" s="2" t="s">
        <v>399</v>
      </c>
      <c r="C451" s="2" t="s">
        <v>551</v>
      </c>
      <c r="D451" s="2" t="s">
        <v>767</v>
      </c>
      <c r="E451" s="52"/>
      <c r="F451" s="52"/>
      <c r="G451" s="52"/>
      <c r="H451" s="52"/>
      <c r="I451" s="52"/>
      <c r="J451" s="52"/>
      <c r="K451" s="52"/>
      <c r="L451" s="52"/>
      <c r="M451" s="52">
        <v>6.5</v>
      </c>
      <c r="N451" s="52"/>
      <c r="O451" s="52"/>
      <c r="P451" s="55"/>
      <c r="S451" s="6">
        <v>7.5</v>
      </c>
      <c r="AD451" s="6">
        <v>6.5</v>
      </c>
      <c r="AE451" s="6">
        <v>4</v>
      </c>
      <c r="AF451" s="6">
        <v>5.5</v>
      </c>
      <c r="AG451" s="6">
        <v>7</v>
      </c>
      <c r="AI451" s="6">
        <v>5.5</v>
      </c>
      <c r="AR451" s="38">
        <v>7</v>
      </c>
      <c r="AS451" s="8">
        <f t="shared" si="161"/>
        <v>7</v>
      </c>
      <c r="AT451" s="8">
        <f t="shared" si="152"/>
        <v>4</v>
      </c>
      <c r="AU451" s="30">
        <f t="shared" si="162"/>
        <v>6.0714285714285712</v>
      </c>
      <c r="AV451" s="38">
        <v>2</v>
      </c>
      <c r="AW451" s="6">
        <f t="shared" ref="AW451:AW474" si="163">COUNTA(M451,AE451)</f>
        <v>2</v>
      </c>
      <c r="AX451" s="65">
        <f t="shared" ref="AX451:AX474" si="164">AVERAGE(M451,AE451)</f>
        <v>5.25</v>
      </c>
      <c r="AY451" s="38">
        <v>5</v>
      </c>
      <c r="AZ451" s="6">
        <f t="shared" ref="AZ451:AZ474" si="165">COUNTA(S451,AD451,AF451,AG451,AI451)</f>
        <v>5</v>
      </c>
      <c r="BA451" s="65">
        <f t="shared" ref="BA451:BA474" si="166">AVERAGE(S451,AD451,AF451,AG451,AI451)</f>
        <v>6.4</v>
      </c>
    </row>
    <row r="452" spans="1:60">
      <c r="A452" s="2" t="s">
        <v>395</v>
      </c>
      <c r="B452" s="2" t="s">
        <v>400</v>
      </c>
      <c r="C452" s="2" t="s">
        <v>115</v>
      </c>
      <c r="D452" s="2" t="s">
        <v>767</v>
      </c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5"/>
      <c r="AR452" s="38">
        <v>7</v>
      </c>
      <c r="AS452" s="8">
        <f t="shared" si="161"/>
        <v>0</v>
      </c>
      <c r="AT452" s="8">
        <f t="shared" si="152"/>
        <v>0</v>
      </c>
      <c r="AU452" s="30" t="e">
        <f t="shared" si="162"/>
        <v>#DIV/0!</v>
      </c>
      <c r="AV452" s="38">
        <v>2</v>
      </c>
      <c r="AW452" s="6">
        <f t="shared" si="163"/>
        <v>0</v>
      </c>
      <c r="AX452" s="65" t="e">
        <f t="shared" si="164"/>
        <v>#DIV/0!</v>
      </c>
      <c r="AY452" s="38">
        <v>5</v>
      </c>
      <c r="AZ452" s="6">
        <f t="shared" si="165"/>
        <v>0</v>
      </c>
      <c r="BA452" s="65" t="e">
        <f t="shared" si="166"/>
        <v>#DIV/0!</v>
      </c>
    </row>
    <row r="453" spans="1:60">
      <c r="A453" s="2" t="s">
        <v>395</v>
      </c>
      <c r="B453" s="2" t="s">
        <v>401</v>
      </c>
      <c r="C453" s="2" t="s">
        <v>892</v>
      </c>
      <c r="D453" s="2" t="s">
        <v>771</v>
      </c>
      <c r="E453" s="52"/>
      <c r="F453" s="52"/>
      <c r="G453" s="52"/>
      <c r="H453" s="52"/>
      <c r="I453" s="52"/>
      <c r="J453" s="52"/>
      <c r="K453" s="52"/>
      <c r="L453" s="52"/>
      <c r="M453" s="52">
        <v>7</v>
      </c>
      <c r="N453" s="52"/>
      <c r="O453" s="52"/>
      <c r="P453" s="55"/>
      <c r="S453" s="6">
        <v>5.5</v>
      </c>
      <c r="AE453" s="6">
        <v>4</v>
      </c>
      <c r="AF453" s="6">
        <v>7</v>
      </c>
      <c r="AG453" s="6">
        <v>5.5</v>
      </c>
      <c r="AI453" s="6">
        <v>5</v>
      </c>
      <c r="AR453" s="38">
        <v>7</v>
      </c>
      <c r="AS453" s="8">
        <f t="shared" si="161"/>
        <v>6</v>
      </c>
      <c r="AT453" s="8">
        <f t="shared" si="152"/>
        <v>2</v>
      </c>
      <c r="AU453" s="30">
        <f t="shared" si="162"/>
        <v>5.666666666666667</v>
      </c>
      <c r="AV453" s="38">
        <v>2</v>
      </c>
      <c r="AW453" s="6">
        <f t="shared" si="163"/>
        <v>2</v>
      </c>
      <c r="AX453" s="65">
        <f t="shared" si="164"/>
        <v>5.5</v>
      </c>
      <c r="AY453" s="38">
        <v>5</v>
      </c>
      <c r="AZ453" s="6">
        <f t="shared" si="165"/>
        <v>4</v>
      </c>
      <c r="BA453" s="65">
        <f t="shared" si="166"/>
        <v>5.75</v>
      </c>
    </row>
    <row r="454" spans="1:60">
      <c r="A454" s="2" t="s">
        <v>395</v>
      </c>
      <c r="B454" s="2" t="s">
        <v>402</v>
      </c>
      <c r="C454" s="2" t="s">
        <v>310</v>
      </c>
      <c r="D454" s="2" t="s">
        <v>771</v>
      </c>
      <c r="E454" s="52"/>
      <c r="F454" s="52"/>
      <c r="G454" s="52"/>
      <c r="H454" s="52"/>
      <c r="I454" s="52"/>
      <c r="J454" s="52"/>
      <c r="K454" s="52"/>
      <c r="L454" s="52"/>
      <c r="M454" s="52">
        <v>5.5</v>
      </c>
      <c r="N454" s="52"/>
      <c r="O454" s="52"/>
      <c r="P454" s="55"/>
      <c r="S454" s="6">
        <v>6</v>
      </c>
      <c r="AD454" s="6">
        <v>6</v>
      </c>
      <c r="AE454" s="6">
        <v>4</v>
      </c>
      <c r="AF454" s="6">
        <v>5.5</v>
      </c>
      <c r="AG454" s="6">
        <v>6</v>
      </c>
      <c r="AI454" s="6">
        <v>5</v>
      </c>
      <c r="AR454" s="38">
        <v>7</v>
      </c>
      <c r="AS454" s="8">
        <f t="shared" si="161"/>
        <v>7</v>
      </c>
      <c r="AT454" s="8">
        <f t="shared" si="152"/>
        <v>3</v>
      </c>
      <c r="AU454" s="30">
        <f t="shared" si="162"/>
        <v>5.4285714285714288</v>
      </c>
      <c r="AV454" s="38">
        <v>2</v>
      </c>
      <c r="AW454" s="6">
        <f t="shared" si="163"/>
        <v>2</v>
      </c>
      <c r="AX454" s="65">
        <f t="shared" si="164"/>
        <v>4.75</v>
      </c>
      <c r="AY454" s="38">
        <v>5</v>
      </c>
      <c r="AZ454" s="6">
        <f t="shared" si="165"/>
        <v>5</v>
      </c>
      <c r="BA454" s="65">
        <f t="shared" si="166"/>
        <v>5.7</v>
      </c>
    </row>
    <row r="455" spans="1:60">
      <c r="A455" s="2" t="s">
        <v>395</v>
      </c>
      <c r="B455" s="2" t="s">
        <v>403</v>
      </c>
      <c r="C455" s="2" t="s">
        <v>433</v>
      </c>
      <c r="D455" s="2" t="s">
        <v>771</v>
      </c>
      <c r="E455" s="52"/>
      <c r="F455" s="52"/>
      <c r="G455" s="52"/>
      <c r="H455" s="52"/>
      <c r="I455" s="52"/>
      <c r="J455" s="52"/>
      <c r="K455" s="52"/>
      <c r="L455" s="52"/>
      <c r="M455" s="52">
        <v>6.5</v>
      </c>
      <c r="N455" s="52"/>
      <c r="O455" s="52"/>
      <c r="P455" s="55"/>
      <c r="S455" s="6">
        <v>5.5</v>
      </c>
      <c r="AF455" s="6">
        <v>6</v>
      </c>
      <c r="AG455" s="6" t="s">
        <v>836</v>
      </c>
      <c r="AI455" s="6">
        <v>5</v>
      </c>
      <c r="AR455" s="38">
        <v>7</v>
      </c>
      <c r="AS455" s="8">
        <f t="shared" si="161"/>
        <v>4</v>
      </c>
      <c r="AT455" s="8">
        <f t="shared" si="152"/>
        <v>2</v>
      </c>
      <c r="AU455" s="30">
        <f t="shared" si="162"/>
        <v>5.75</v>
      </c>
      <c r="AV455" s="38">
        <v>2</v>
      </c>
      <c r="AW455" s="6">
        <f t="shared" si="163"/>
        <v>1</v>
      </c>
      <c r="AX455" s="65">
        <f t="shared" si="164"/>
        <v>6.5</v>
      </c>
      <c r="AY455" s="38">
        <v>5</v>
      </c>
      <c r="AZ455" s="6">
        <f t="shared" si="165"/>
        <v>4</v>
      </c>
      <c r="BA455" s="65">
        <f t="shared" si="166"/>
        <v>5.5</v>
      </c>
    </row>
    <row r="456" spans="1:60">
      <c r="A456" s="2" t="s">
        <v>395</v>
      </c>
      <c r="B456" s="2" t="s">
        <v>404</v>
      </c>
      <c r="C456" s="2" t="s">
        <v>875</v>
      </c>
      <c r="D456" s="2" t="s">
        <v>771</v>
      </c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5"/>
      <c r="AE456" s="6">
        <v>3</v>
      </c>
      <c r="AG456" s="6">
        <v>5</v>
      </c>
      <c r="AR456" s="38">
        <v>7</v>
      </c>
      <c r="AS456" s="8">
        <f t="shared" si="161"/>
        <v>2</v>
      </c>
      <c r="AT456" s="8">
        <f t="shared" si="152"/>
        <v>0</v>
      </c>
      <c r="AU456" s="30">
        <f t="shared" si="162"/>
        <v>4</v>
      </c>
      <c r="AV456" s="38">
        <v>2</v>
      </c>
      <c r="AW456" s="6">
        <f t="shared" si="163"/>
        <v>1</v>
      </c>
      <c r="AX456" s="65">
        <f t="shared" si="164"/>
        <v>3</v>
      </c>
      <c r="AY456" s="38">
        <v>5</v>
      </c>
      <c r="AZ456" s="6">
        <f t="shared" si="165"/>
        <v>1</v>
      </c>
      <c r="BA456" s="65">
        <f t="shared" si="166"/>
        <v>5</v>
      </c>
    </row>
    <row r="457" spans="1:60">
      <c r="A457" s="2" t="s">
        <v>395</v>
      </c>
      <c r="B457" s="2" t="s">
        <v>405</v>
      </c>
      <c r="C457" s="2" t="s">
        <v>406</v>
      </c>
      <c r="D457" s="2" t="s">
        <v>771</v>
      </c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5"/>
      <c r="S457" s="6">
        <v>6.5</v>
      </c>
      <c r="AI457" s="6">
        <v>5.5</v>
      </c>
      <c r="AR457" s="38">
        <v>7</v>
      </c>
      <c r="AS457" s="8">
        <f t="shared" si="161"/>
        <v>2</v>
      </c>
      <c r="AT457" s="8">
        <f t="shared" si="152"/>
        <v>1</v>
      </c>
      <c r="AU457" s="30">
        <f t="shared" si="162"/>
        <v>6</v>
      </c>
      <c r="AV457" s="38">
        <v>2</v>
      </c>
      <c r="AW457" s="6">
        <f t="shared" si="163"/>
        <v>0</v>
      </c>
      <c r="AX457" s="65" t="e">
        <f t="shared" si="164"/>
        <v>#DIV/0!</v>
      </c>
      <c r="AY457" s="38">
        <v>5</v>
      </c>
      <c r="AZ457" s="6">
        <f t="shared" si="165"/>
        <v>2</v>
      </c>
      <c r="BA457" s="65">
        <f t="shared" si="166"/>
        <v>6</v>
      </c>
    </row>
    <row r="458" spans="1:60">
      <c r="A458" s="2" t="s">
        <v>395</v>
      </c>
      <c r="B458" s="2" t="s">
        <v>407</v>
      </c>
      <c r="C458" s="2" t="s">
        <v>737</v>
      </c>
      <c r="D458" s="2" t="s">
        <v>771</v>
      </c>
      <c r="E458" s="52"/>
      <c r="F458" s="52"/>
      <c r="G458" s="52"/>
      <c r="H458" s="52"/>
      <c r="I458" s="52"/>
      <c r="J458" s="52"/>
      <c r="K458" s="52"/>
      <c r="L458" s="52"/>
      <c r="M458" s="52">
        <v>6.5</v>
      </c>
      <c r="N458" s="52"/>
      <c r="O458" s="52"/>
      <c r="P458" s="55"/>
      <c r="S458" s="6">
        <v>6</v>
      </c>
      <c r="AD458" s="6">
        <v>5.5</v>
      </c>
      <c r="AE458" s="6">
        <v>5</v>
      </c>
      <c r="AF458" s="6">
        <v>5</v>
      </c>
      <c r="AG458" s="6">
        <v>6</v>
      </c>
      <c r="AI458" s="6">
        <v>5.5</v>
      </c>
      <c r="AR458" s="38">
        <v>7</v>
      </c>
      <c r="AS458" s="8">
        <f t="shared" si="161"/>
        <v>7</v>
      </c>
      <c r="AT458" s="8">
        <f t="shared" ref="AT458:AT523" si="167">COUNTIF(E458:AP458,"&gt;5,5")</f>
        <v>3</v>
      </c>
      <c r="AU458" s="30">
        <f t="shared" si="162"/>
        <v>5.6428571428571432</v>
      </c>
      <c r="AV458" s="38">
        <v>2</v>
      </c>
      <c r="AW458" s="6">
        <f t="shared" si="163"/>
        <v>2</v>
      </c>
      <c r="AX458" s="65">
        <f t="shared" si="164"/>
        <v>5.75</v>
      </c>
      <c r="AY458" s="38">
        <v>5</v>
      </c>
      <c r="AZ458" s="6">
        <f t="shared" si="165"/>
        <v>5</v>
      </c>
      <c r="BA458" s="65">
        <f t="shared" si="166"/>
        <v>5.6</v>
      </c>
    </row>
    <row r="459" spans="1:60">
      <c r="A459" s="2" t="s">
        <v>395</v>
      </c>
      <c r="B459" s="2" t="s">
        <v>408</v>
      </c>
      <c r="C459" s="2" t="s">
        <v>409</v>
      </c>
      <c r="D459" s="2" t="s">
        <v>771</v>
      </c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5"/>
      <c r="AR459" s="38">
        <v>7</v>
      </c>
      <c r="AS459" s="8">
        <f t="shared" si="161"/>
        <v>0</v>
      </c>
      <c r="AT459" s="8">
        <f t="shared" si="167"/>
        <v>0</v>
      </c>
      <c r="AU459" s="30" t="e">
        <f t="shared" si="162"/>
        <v>#DIV/0!</v>
      </c>
      <c r="AV459" s="38">
        <v>2</v>
      </c>
      <c r="AW459" s="6">
        <f t="shared" si="163"/>
        <v>0</v>
      </c>
      <c r="AX459" s="65" t="e">
        <f t="shared" si="164"/>
        <v>#DIV/0!</v>
      </c>
      <c r="AY459" s="38">
        <v>5</v>
      </c>
      <c r="AZ459" s="6">
        <f t="shared" si="165"/>
        <v>0</v>
      </c>
      <c r="BA459" s="65" t="e">
        <f t="shared" si="166"/>
        <v>#DIV/0!</v>
      </c>
    </row>
    <row r="460" spans="1:60">
      <c r="A460" s="2" t="s">
        <v>395</v>
      </c>
      <c r="B460" s="2" t="s">
        <v>410</v>
      </c>
      <c r="C460" s="2" t="s">
        <v>411</v>
      </c>
      <c r="D460" s="2" t="s">
        <v>771</v>
      </c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5"/>
      <c r="AD460" s="6">
        <v>4.5</v>
      </c>
      <c r="AR460" s="38">
        <v>7</v>
      </c>
      <c r="AS460" s="8">
        <f t="shared" si="161"/>
        <v>1</v>
      </c>
      <c r="AT460" s="8">
        <f t="shared" si="167"/>
        <v>0</v>
      </c>
      <c r="AU460" s="30">
        <f t="shared" si="162"/>
        <v>4.5</v>
      </c>
      <c r="AV460" s="38">
        <v>2</v>
      </c>
      <c r="AW460" s="6">
        <f t="shared" si="163"/>
        <v>0</v>
      </c>
      <c r="AX460" s="65" t="e">
        <f t="shared" si="164"/>
        <v>#DIV/0!</v>
      </c>
      <c r="AY460" s="38">
        <v>5</v>
      </c>
      <c r="AZ460" s="6">
        <f t="shared" si="165"/>
        <v>1</v>
      </c>
      <c r="BA460" s="65">
        <f t="shared" si="166"/>
        <v>4.5</v>
      </c>
    </row>
    <row r="461" spans="1:60">
      <c r="A461" s="2" t="s">
        <v>395</v>
      </c>
      <c r="B461" s="2" t="s">
        <v>412</v>
      </c>
      <c r="C461" s="2" t="s">
        <v>827</v>
      </c>
      <c r="D461" s="2" t="s">
        <v>554</v>
      </c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5"/>
      <c r="AF461" s="6">
        <v>6</v>
      </c>
      <c r="AR461" s="38">
        <v>7</v>
      </c>
      <c r="AS461" s="8">
        <f t="shared" si="161"/>
        <v>1</v>
      </c>
      <c r="AT461" s="8">
        <f t="shared" si="167"/>
        <v>1</v>
      </c>
      <c r="AU461" s="30">
        <f t="shared" si="162"/>
        <v>6</v>
      </c>
      <c r="AV461" s="38">
        <v>2</v>
      </c>
      <c r="AW461" s="6">
        <f t="shared" si="163"/>
        <v>0</v>
      </c>
      <c r="AX461" s="65" t="e">
        <f t="shared" si="164"/>
        <v>#DIV/0!</v>
      </c>
      <c r="AY461" s="38">
        <v>5</v>
      </c>
      <c r="AZ461" s="6">
        <f t="shared" si="165"/>
        <v>1</v>
      </c>
      <c r="BA461" s="65">
        <f t="shared" si="166"/>
        <v>6</v>
      </c>
    </row>
    <row r="462" spans="1:60">
      <c r="A462" s="2" t="s">
        <v>395</v>
      </c>
      <c r="B462" s="2" t="s">
        <v>413</v>
      </c>
      <c r="C462" s="2" t="s">
        <v>281</v>
      </c>
      <c r="D462" s="2" t="s">
        <v>554</v>
      </c>
      <c r="E462" s="52"/>
      <c r="F462" s="52"/>
      <c r="G462" s="52"/>
      <c r="H462" s="52"/>
      <c r="I462" s="52"/>
      <c r="J462" s="52"/>
      <c r="K462" s="52"/>
      <c r="L462" s="52"/>
      <c r="M462" s="52">
        <v>6.5</v>
      </c>
      <c r="N462" s="52"/>
      <c r="O462" s="52"/>
      <c r="P462" s="55"/>
      <c r="S462" s="6">
        <v>5</v>
      </c>
      <c r="AD462" s="6">
        <v>6</v>
      </c>
      <c r="AE462" s="6">
        <v>5</v>
      </c>
      <c r="AF462" s="6">
        <v>6</v>
      </c>
      <c r="AG462" s="6">
        <v>6</v>
      </c>
      <c r="AI462" s="6">
        <v>5.5</v>
      </c>
      <c r="AR462" s="38">
        <v>7</v>
      </c>
      <c r="AS462" s="8">
        <f t="shared" si="161"/>
        <v>7</v>
      </c>
      <c r="AT462" s="8">
        <f t="shared" si="167"/>
        <v>4</v>
      </c>
      <c r="AU462" s="30">
        <f t="shared" si="162"/>
        <v>5.7142857142857144</v>
      </c>
      <c r="AV462" s="38">
        <v>2</v>
      </c>
      <c r="AW462" s="6">
        <f t="shared" si="163"/>
        <v>2</v>
      </c>
      <c r="AX462" s="65">
        <f t="shared" si="164"/>
        <v>5.75</v>
      </c>
      <c r="AY462" s="38">
        <v>5</v>
      </c>
      <c r="AZ462" s="6">
        <f t="shared" si="165"/>
        <v>5</v>
      </c>
      <c r="BA462" s="65">
        <f t="shared" si="166"/>
        <v>5.7</v>
      </c>
    </row>
    <row r="463" spans="1:60">
      <c r="A463" s="2" t="s">
        <v>395</v>
      </c>
      <c r="B463" s="2" t="s">
        <v>414</v>
      </c>
      <c r="C463" s="2" t="s">
        <v>569</v>
      </c>
      <c r="D463" s="2" t="s">
        <v>554</v>
      </c>
      <c r="E463" s="52"/>
      <c r="F463" s="52"/>
      <c r="G463" s="52"/>
      <c r="H463" s="52"/>
      <c r="I463" s="52"/>
      <c r="J463" s="52"/>
      <c r="K463" s="52"/>
      <c r="L463" s="52"/>
      <c r="M463" s="52">
        <v>6.5</v>
      </c>
      <c r="N463" s="52"/>
      <c r="O463" s="52"/>
      <c r="P463" s="55"/>
      <c r="S463" s="6">
        <v>5.5</v>
      </c>
      <c r="AD463" s="6">
        <v>5.5</v>
      </c>
      <c r="AE463" s="6">
        <v>5</v>
      </c>
      <c r="AF463" s="6">
        <v>6</v>
      </c>
      <c r="AG463" s="6">
        <v>6</v>
      </c>
      <c r="AI463" s="6">
        <v>5.5</v>
      </c>
      <c r="AR463" s="38">
        <v>7</v>
      </c>
      <c r="AS463" s="8">
        <f t="shared" si="161"/>
        <v>7</v>
      </c>
      <c r="AT463" s="8">
        <f t="shared" si="167"/>
        <v>3</v>
      </c>
      <c r="AU463" s="30">
        <f t="shared" si="162"/>
        <v>5.7142857142857144</v>
      </c>
      <c r="AV463" s="38">
        <v>2</v>
      </c>
      <c r="AW463" s="6">
        <f t="shared" si="163"/>
        <v>2</v>
      </c>
      <c r="AX463" s="65">
        <f t="shared" si="164"/>
        <v>5.75</v>
      </c>
      <c r="AY463" s="38">
        <v>5</v>
      </c>
      <c r="AZ463" s="6">
        <f t="shared" si="165"/>
        <v>5</v>
      </c>
      <c r="BA463" s="65">
        <f t="shared" si="166"/>
        <v>5.7</v>
      </c>
    </row>
    <row r="464" spans="1:60">
      <c r="A464" s="2" t="s">
        <v>395</v>
      </c>
      <c r="B464" s="2" t="s">
        <v>415</v>
      </c>
      <c r="C464" s="2" t="s">
        <v>141</v>
      </c>
      <c r="D464" s="2" t="s">
        <v>554</v>
      </c>
      <c r="E464" s="52"/>
      <c r="F464" s="52"/>
      <c r="G464" s="52"/>
      <c r="H464" s="52"/>
      <c r="I464" s="52"/>
      <c r="J464" s="52"/>
      <c r="K464" s="52"/>
      <c r="L464" s="52"/>
      <c r="M464" s="52">
        <v>5.5</v>
      </c>
      <c r="N464" s="52"/>
      <c r="O464" s="52"/>
      <c r="P464" s="55"/>
      <c r="S464" s="6">
        <v>5</v>
      </c>
      <c r="AD464" s="6">
        <v>5.5</v>
      </c>
      <c r="AE464" s="6">
        <v>4.5</v>
      </c>
      <c r="AF464" s="6">
        <v>5.5</v>
      </c>
      <c r="AG464" s="6">
        <v>5</v>
      </c>
      <c r="AI464" s="6">
        <v>4.5</v>
      </c>
      <c r="AR464" s="38">
        <v>7</v>
      </c>
      <c r="AS464" s="8">
        <f t="shared" si="161"/>
        <v>7</v>
      </c>
      <c r="AT464" s="8">
        <f t="shared" si="167"/>
        <v>0</v>
      </c>
      <c r="AU464" s="30">
        <f t="shared" si="162"/>
        <v>5.0714285714285712</v>
      </c>
      <c r="AV464" s="38">
        <v>2</v>
      </c>
      <c r="AW464" s="6">
        <f t="shared" si="163"/>
        <v>2</v>
      </c>
      <c r="AX464" s="65">
        <f t="shared" si="164"/>
        <v>5</v>
      </c>
      <c r="AY464" s="38">
        <v>5</v>
      </c>
      <c r="AZ464" s="6">
        <f t="shared" si="165"/>
        <v>5</v>
      </c>
      <c r="BA464" s="65">
        <f t="shared" si="166"/>
        <v>5.0999999999999996</v>
      </c>
    </row>
    <row r="465" spans="1:60">
      <c r="A465" s="2" t="s">
        <v>395</v>
      </c>
      <c r="B465" s="2" t="s">
        <v>142</v>
      </c>
      <c r="C465" s="2" t="s">
        <v>143</v>
      </c>
      <c r="D465" s="2" t="s">
        <v>554</v>
      </c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5"/>
      <c r="AR465" s="38">
        <v>7</v>
      </c>
      <c r="AS465" s="8">
        <f t="shared" si="161"/>
        <v>0</v>
      </c>
      <c r="AT465" s="8">
        <f t="shared" si="167"/>
        <v>0</v>
      </c>
      <c r="AU465" s="30" t="e">
        <f t="shared" si="162"/>
        <v>#DIV/0!</v>
      </c>
      <c r="AV465" s="38">
        <v>2</v>
      </c>
      <c r="AW465" s="6">
        <f t="shared" si="163"/>
        <v>0</v>
      </c>
      <c r="AX465" s="65" t="e">
        <f t="shared" si="164"/>
        <v>#DIV/0!</v>
      </c>
      <c r="AY465" s="38">
        <v>5</v>
      </c>
      <c r="AZ465" s="6">
        <f t="shared" si="165"/>
        <v>0</v>
      </c>
      <c r="BA465" s="65" t="e">
        <f t="shared" si="166"/>
        <v>#DIV/0!</v>
      </c>
    </row>
    <row r="466" spans="1:60">
      <c r="A466" s="2" t="s">
        <v>395</v>
      </c>
      <c r="B466" s="2" t="s">
        <v>548</v>
      </c>
      <c r="C466" s="2" t="s">
        <v>550</v>
      </c>
      <c r="D466" s="2" t="s">
        <v>554</v>
      </c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5"/>
      <c r="AR466" s="38">
        <v>7</v>
      </c>
      <c r="AS466" s="8">
        <f t="shared" si="161"/>
        <v>0</v>
      </c>
      <c r="AT466" s="8">
        <f t="shared" si="167"/>
        <v>0</v>
      </c>
      <c r="AU466" s="30" t="e">
        <f t="shared" si="162"/>
        <v>#DIV/0!</v>
      </c>
      <c r="AV466" s="38">
        <v>2</v>
      </c>
      <c r="AW466" s="6">
        <f t="shared" si="163"/>
        <v>0</v>
      </c>
      <c r="AX466" s="65" t="e">
        <f t="shared" si="164"/>
        <v>#DIV/0!</v>
      </c>
      <c r="AY466" s="38">
        <v>5</v>
      </c>
      <c r="AZ466" s="6">
        <f t="shared" si="165"/>
        <v>0</v>
      </c>
      <c r="BA466" s="65" t="e">
        <f t="shared" si="166"/>
        <v>#DIV/0!</v>
      </c>
    </row>
    <row r="467" spans="1:60">
      <c r="A467" s="50" t="s">
        <v>395</v>
      </c>
      <c r="B467" s="50" t="s">
        <v>839</v>
      </c>
      <c r="C467" s="50" t="s">
        <v>840</v>
      </c>
      <c r="D467" s="50" t="s">
        <v>554</v>
      </c>
      <c r="E467" s="52"/>
      <c r="F467" s="52"/>
      <c r="G467" s="52"/>
      <c r="H467" s="52"/>
      <c r="I467" s="52"/>
      <c r="J467" s="52"/>
      <c r="K467" s="52"/>
      <c r="L467" s="52"/>
      <c r="M467" s="52">
        <v>6.5</v>
      </c>
      <c r="N467" s="52"/>
      <c r="O467" s="52"/>
      <c r="P467" s="55"/>
      <c r="AD467" s="6">
        <v>5.5</v>
      </c>
      <c r="AE467" s="6">
        <v>4</v>
      </c>
      <c r="AG467" s="6">
        <v>5.5</v>
      </c>
      <c r="AI467" s="6">
        <v>6</v>
      </c>
      <c r="AR467" s="38">
        <v>7</v>
      </c>
      <c r="AS467" s="8">
        <f t="shared" ref="AS467:AS468" si="168">COUNT(E467:AP467)</f>
        <v>5</v>
      </c>
      <c r="AT467" s="8">
        <f t="shared" ref="AT467:AT468" si="169">COUNTIF(E467:AP467,"&gt;5,5")</f>
        <v>2</v>
      </c>
      <c r="AU467" s="30">
        <f t="shared" ref="AU467:AU468" si="170">AVERAGE(E467:AP467)</f>
        <v>5.5</v>
      </c>
      <c r="AV467" s="38">
        <v>2</v>
      </c>
      <c r="AW467" s="6">
        <f t="shared" si="163"/>
        <v>2</v>
      </c>
      <c r="AX467" s="65">
        <f t="shared" si="164"/>
        <v>5.25</v>
      </c>
      <c r="AY467" s="38">
        <v>5</v>
      </c>
      <c r="AZ467" s="6">
        <f t="shared" si="165"/>
        <v>3</v>
      </c>
      <c r="BA467" s="65">
        <f t="shared" si="166"/>
        <v>5.666666666666667</v>
      </c>
    </row>
    <row r="468" spans="1:60">
      <c r="A468" s="50" t="s">
        <v>395</v>
      </c>
      <c r="B468" s="50" t="s">
        <v>841</v>
      </c>
      <c r="C468" s="50" t="s">
        <v>842</v>
      </c>
      <c r="D468" s="50" t="s">
        <v>554</v>
      </c>
      <c r="E468" s="52"/>
      <c r="F468" s="52"/>
      <c r="G468" s="52"/>
      <c r="H468" s="52"/>
      <c r="I468" s="52"/>
      <c r="J468" s="52"/>
      <c r="K468" s="52"/>
      <c r="L468" s="52"/>
      <c r="M468" s="52">
        <v>5.5</v>
      </c>
      <c r="N468" s="52"/>
      <c r="O468" s="52"/>
      <c r="P468" s="55"/>
      <c r="S468" s="6">
        <v>5</v>
      </c>
      <c r="AD468" s="6">
        <v>5.5</v>
      </c>
      <c r="AE468" s="6">
        <v>5</v>
      </c>
      <c r="AF468" s="6">
        <v>6</v>
      </c>
      <c r="AG468" s="6">
        <v>6</v>
      </c>
      <c r="AR468" s="38">
        <v>7</v>
      </c>
      <c r="AS468" s="8">
        <f t="shared" si="168"/>
        <v>6</v>
      </c>
      <c r="AT468" s="8">
        <f t="shared" si="169"/>
        <v>2</v>
      </c>
      <c r="AU468" s="30">
        <f t="shared" si="170"/>
        <v>5.5</v>
      </c>
      <c r="AV468" s="38">
        <v>2</v>
      </c>
      <c r="AW468" s="6">
        <f t="shared" si="163"/>
        <v>2</v>
      </c>
      <c r="AX468" s="65">
        <f t="shared" si="164"/>
        <v>5.25</v>
      </c>
      <c r="AY468" s="38">
        <v>5</v>
      </c>
      <c r="AZ468" s="6">
        <f t="shared" si="165"/>
        <v>4</v>
      </c>
      <c r="BA468" s="65">
        <f t="shared" si="166"/>
        <v>5.625</v>
      </c>
    </row>
    <row r="469" spans="1:60">
      <c r="A469" s="2" t="s">
        <v>395</v>
      </c>
      <c r="B469" s="2" t="s">
        <v>144</v>
      </c>
      <c r="C469" s="2" t="s">
        <v>145</v>
      </c>
      <c r="D469" s="2" t="s">
        <v>762</v>
      </c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5"/>
      <c r="S469" s="6">
        <v>5.5</v>
      </c>
      <c r="AG469" s="6">
        <v>5</v>
      </c>
      <c r="AR469" s="38">
        <v>7</v>
      </c>
      <c r="AS469" s="8">
        <f t="shared" si="161"/>
        <v>2</v>
      </c>
      <c r="AT469" s="8">
        <f t="shared" si="167"/>
        <v>0</v>
      </c>
      <c r="AU469" s="30">
        <f t="shared" si="162"/>
        <v>5.25</v>
      </c>
      <c r="AV469" s="38">
        <v>2</v>
      </c>
      <c r="AW469" s="6">
        <f t="shared" si="163"/>
        <v>0</v>
      </c>
      <c r="AX469" s="65" t="e">
        <f t="shared" si="164"/>
        <v>#DIV/0!</v>
      </c>
      <c r="AY469" s="38">
        <v>5</v>
      </c>
      <c r="AZ469" s="6">
        <f t="shared" si="165"/>
        <v>2</v>
      </c>
      <c r="BA469" s="65">
        <f t="shared" si="166"/>
        <v>5.25</v>
      </c>
    </row>
    <row r="470" spans="1:60">
      <c r="A470" s="2" t="s">
        <v>395</v>
      </c>
      <c r="B470" s="2" t="s">
        <v>146</v>
      </c>
      <c r="C470" s="2" t="s">
        <v>147</v>
      </c>
      <c r="D470" s="2" t="s">
        <v>762</v>
      </c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5"/>
      <c r="AR470" s="38">
        <v>7</v>
      </c>
      <c r="AS470" s="8">
        <f t="shared" si="161"/>
        <v>0</v>
      </c>
      <c r="AT470" s="8">
        <f t="shared" si="167"/>
        <v>0</v>
      </c>
      <c r="AU470" s="30" t="e">
        <f t="shared" si="162"/>
        <v>#DIV/0!</v>
      </c>
      <c r="AV470" s="38">
        <v>2</v>
      </c>
      <c r="AW470" s="6">
        <f t="shared" si="163"/>
        <v>0</v>
      </c>
      <c r="AX470" s="65" t="e">
        <f t="shared" si="164"/>
        <v>#DIV/0!</v>
      </c>
      <c r="AY470" s="38">
        <v>5</v>
      </c>
      <c r="AZ470" s="6">
        <f t="shared" si="165"/>
        <v>0</v>
      </c>
      <c r="BA470" s="65" t="e">
        <f t="shared" si="166"/>
        <v>#DIV/0!</v>
      </c>
    </row>
    <row r="471" spans="1:60">
      <c r="A471" s="2" t="s">
        <v>395</v>
      </c>
      <c r="B471" s="2" t="s">
        <v>148</v>
      </c>
      <c r="C471" s="2" t="s">
        <v>558</v>
      </c>
      <c r="D471" s="2" t="s">
        <v>762</v>
      </c>
      <c r="E471" s="52"/>
      <c r="F471" s="52"/>
      <c r="G471" s="52"/>
      <c r="H471" s="52"/>
      <c r="I471" s="52"/>
      <c r="J471" s="52"/>
      <c r="K471" s="52"/>
      <c r="L471" s="52"/>
      <c r="M471" s="52">
        <v>6</v>
      </c>
      <c r="N471" s="52"/>
      <c r="O471" s="52"/>
      <c r="P471" s="55"/>
      <c r="S471" s="6">
        <v>6</v>
      </c>
      <c r="AR471" s="38">
        <v>7</v>
      </c>
      <c r="AS471" s="8">
        <f t="shared" si="161"/>
        <v>2</v>
      </c>
      <c r="AT471" s="8">
        <f t="shared" si="167"/>
        <v>2</v>
      </c>
      <c r="AU471" s="30">
        <f t="shared" si="162"/>
        <v>6</v>
      </c>
      <c r="AV471" s="38">
        <v>2</v>
      </c>
      <c r="AW471" s="6">
        <f t="shared" si="163"/>
        <v>1</v>
      </c>
      <c r="AX471" s="65">
        <f t="shared" si="164"/>
        <v>6</v>
      </c>
      <c r="AY471" s="38">
        <v>5</v>
      </c>
      <c r="AZ471" s="6">
        <f t="shared" si="165"/>
        <v>1</v>
      </c>
      <c r="BA471" s="65">
        <f t="shared" si="166"/>
        <v>6</v>
      </c>
    </row>
    <row r="472" spans="1:60">
      <c r="A472" s="2" t="s">
        <v>395</v>
      </c>
      <c r="B472" s="2" t="s">
        <v>149</v>
      </c>
      <c r="C472" s="2" t="s">
        <v>150</v>
      </c>
      <c r="D472" s="2" t="s">
        <v>762</v>
      </c>
      <c r="E472" s="52"/>
      <c r="F472" s="52"/>
      <c r="G472" s="52"/>
      <c r="H472" s="52"/>
      <c r="I472" s="52"/>
      <c r="J472" s="52"/>
      <c r="K472" s="52"/>
      <c r="L472" s="52"/>
      <c r="M472" s="52" t="s">
        <v>836</v>
      </c>
      <c r="N472" s="52"/>
      <c r="O472" s="52"/>
      <c r="P472" s="55"/>
      <c r="AD472" s="6">
        <v>5.5</v>
      </c>
      <c r="AE472" s="6">
        <v>4.5</v>
      </c>
      <c r="AF472" s="6">
        <v>5</v>
      </c>
      <c r="AG472" s="6">
        <v>6</v>
      </c>
      <c r="AI472" s="6">
        <v>6</v>
      </c>
      <c r="AR472" s="38">
        <v>7</v>
      </c>
      <c r="AS472" s="8">
        <f t="shared" si="161"/>
        <v>5</v>
      </c>
      <c r="AT472" s="8">
        <f t="shared" si="167"/>
        <v>2</v>
      </c>
      <c r="AU472" s="30">
        <f t="shared" si="162"/>
        <v>5.4</v>
      </c>
      <c r="AV472" s="38">
        <v>2</v>
      </c>
      <c r="AW472" s="6">
        <f t="shared" si="163"/>
        <v>2</v>
      </c>
      <c r="AX472" s="65">
        <f t="shared" si="164"/>
        <v>4.5</v>
      </c>
      <c r="AY472" s="38">
        <v>5</v>
      </c>
      <c r="AZ472" s="6">
        <f t="shared" si="165"/>
        <v>4</v>
      </c>
      <c r="BA472" s="65">
        <f t="shared" si="166"/>
        <v>5.625</v>
      </c>
    </row>
    <row r="473" spans="1:60">
      <c r="A473" s="2" t="s">
        <v>395</v>
      </c>
      <c r="B473" s="2" t="s">
        <v>151</v>
      </c>
      <c r="C473" s="2" t="s">
        <v>442</v>
      </c>
      <c r="D473" s="2" t="s">
        <v>762</v>
      </c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5"/>
      <c r="AR473" s="38">
        <v>7</v>
      </c>
      <c r="AS473" s="8">
        <f t="shared" si="161"/>
        <v>0</v>
      </c>
      <c r="AT473" s="8">
        <f t="shared" si="167"/>
        <v>0</v>
      </c>
      <c r="AU473" s="30" t="e">
        <f t="shared" si="162"/>
        <v>#DIV/0!</v>
      </c>
      <c r="AV473" s="38">
        <v>2</v>
      </c>
      <c r="AW473" s="6">
        <f t="shared" si="163"/>
        <v>0</v>
      </c>
      <c r="AX473" s="65" t="e">
        <f t="shared" si="164"/>
        <v>#DIV/0!</v>
      </c>
      <c r="AY473" s="38">
        <v>5</v>
      </c>
      <c r="AZ473" s="6">
        <f t="shared" si="165"/>
        <v>0</v>
      </c>
      <c r="BA473" s="65" t="e">
        <f t="shared" si="166"/>
        <v>#DIV/0!</v>
      </c>
    </row>
    <row r="474" spans="1:60">
      <c r="A474" s="9" t="s">
        <v>395</v>
      </c>
      <c r="B474" s="9" t="s">
        <v>152</v>
      </c>
      <c r="C474" s="9" t="s">
        <v>0</v>
      </c>
      <c r="D474" s="9" t="s">
        <v>762</v>
      </c>
      <c r="E474" s="53"/>
      <c r="F474" s="53"/>
      <c r="G474" s="53"/>
      <c r="H474" s="53"/>
      <c r="I474" s="53"/>
      <c r="J474" s="53"/>
      <c r="K474" s="53"/>
      <c r="L474" s="53"/>
      <c r="M474" s="53">
        <v>6.5</v>
      </c>
      <c r="N474" s="53"/>
      <c r="O474" s="53"/>
      <c r="P474" s="58"/>
      <c r="Q474" s="11"/>
      <c r="R474" s="11"/>
      <c r="S474" s="11" t="s">
        <v>836</v>
      </c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 t="s">
        <v>836</v>
      </c>
      <c r="AF474" s="11"/>
      <c r="AG474" s="11" t="s">
        <v>838</v>
      </c>
      <c r="AH474" s="11"/>
      <c r="AI474" s="11">
        <v>5.5</v>
      </c>
      <c r="AJ474" s="11"/>
      <c r="AK474" s="11"/>
      <c r="AL474" s="11"/>
      <c r="AM474" s="11"/>
      <c r="AN474" s="11"/>
      <c r="AO474" s="11"/>
      <c r="AP474" s="11"/>
      <c r="AQ474" s="44"/>
      <c r="AR474" s="38">
        <v>7</v>
      </c>
      <c r="AS474" s="8">
        <f t="shared" si="161"/>
        <v>2</v>
      </c>
      <c r="AT474" s="8">
        <f t="shared" si="167"/>
        <v>1</v>
      </c>
      <c r="AU474" s="30">
        <f t="shared" si="162"/>
        <v>6</v>
      </c>
      <c r="AV474" s="38">
        <v>2</v>
      </c>
      <c r="AW474" s="11">
        <f t="shared" si="163"/>
        <v>2</v>
      </c>
      <c r="AX474" s="70">
        <f t="shared" si="164"/>
        <v>6.5</v>
      </c>
      <c r="AY474" s="38">
        <v>5</v>
      </c>
      <c r="AZ474" s="11">
        <f t="shared" si="165"/>
        <v>3</v>
      </c>
      <c r="BA474" s="70">
        <f t="shared" si="166"/>
        <v>5.5</v>
      </c>
      <c r="BB474" s="10"/>
      <c r="BC474" s="10"/>
      <c r="BD474" s="10"/>
      <c r="BE474" s="10"/>
      <c r="BF474" s="10"/>
      <c r="BG474" s="10"/>
      <c r="BH474" s="10"/>
    </row>
    <row r="475" spans="1:60" s="15" customFormat="1">
      <c r="A475" s="13" t="s">
        <v>1</v>
      </c>
      <c r="B475" s="13" t="s">
        <v>2</v>
      </c>
      <c r="C475" s="13" t="s">
        <v>569</v>
      </c>
      <c r="D475" s="13" t="s">
        <v>767</v>
      </c>
      <c r="E475" s="54"/>
      <c r="F475" s="54"/>
      <c r="G475" s="54"/>
      <c r="H475" s="54"/>
      <c r="I475" s="54">
        <v>6.5</v>
      </c>
      <c r="J475" s="54">
        <v>7.5</v>
      </c>
      <c r="K475" s="54"/>
      <c r="L475" s="54"/>
      <c r="M475" s="54"/>
      <c r="N475" s="54">
        <v>6</v>
      </c>
      <c r="O475" s="54"/>
      <c r="P475" s="59"/>
      <c r="Q475" s="16"/>
      <c r="R475" s="16"/>
      <c r="S475" s="16"/>
      <c r="T475" s="16"/>
      <c r="U475" s="16"/>
      <c r="V475" s="16"/>
      <c r="W475" s="16"/>
      <c r="X475" s="16">
        <v>6</v>
      </c>
      <c r="Y475" s="16"/>
      <c r="Z475" s="16"/>
      <c r="AA475" s="16">
        <v>5.5</v>
      </c>
      <c r="AB475" s="16"/>
      <c r="AC475" s="16">
        <v>6.5</v>
      </c>
      <c r="AD475" s="16"/>
      <c r="AE475" s="16"/>
      <c r="AF475" s="16"/>
      <c r="AG475" s="16"/>
      <c r="AH475" s="16"/>
      <c r="AI475" s="16"/>
      <c r="AJ475" s="16">
        <v>6</v>
      </c>
      <c r="AK475" s="16"/>
      <c r="AL475" s="16"/>
      <c r="AM475" s="16"/>
      <c r="AN475" s="16"/>
      <c r="AO475" s="16"/>
      <c r="AP475" s="16"/>
      <c r="AQ475" s="45"/>
      <c r="AR475" s="37">
        <v>7</v>
      </c>
      <c r="AS475" s="16">
        <f t="shared" ref="AS475:AS503" si="171">COUNT(E475:AP475)</f>
        <v>7</v>
      </c>
      <c r="AT475" s="49">
        <f>COUNTIF(E475:AP475,"&gt;5,5")</f>
        <v>6</v>
      </c>
      <c r="AU475" s="32">
        <f t="shared" ref="AU475:AU503" si="172">AVERAGE(E475:AP475)</f>
        <v>6.2857142857142856</v>
      </c>
      <c r="AV475" s="37">
        <v>2</v>
      </c>
      <c r="AW475" s="49">
        <f>COUNTA(J475,AA475)</f>
        <v>2</v>
      </c>
      <c r="AX475" s="71">
        <f>AVERAGE(J475,AA475)</f>
        <v>6.5</v>
      </c>
      <c r="AY475" s="37">
        <v>5</v>
      </c>
      <c r="AZ475" s="49">
        <f>COUNTA(I475,N475,X475,AC475,AJ475)</f>
        <v>5</v>
      </c>
      <c r="BA475" s="73">
        <f>AVERAGE(I475,N475,X475,AC475,AJ475)</f>
        <v>6.2</v>
      </c>
      <c r="BB475" s="14"/>
      <c r="BC475" s="14"/>
      <c r="BD475" s="14"/>
      <c r="BE475" s="14"/>
      <c r="BF475" s="14"/>
      <c r="BG475" s="14"/>
      <c r="BH475" s="14"/>
    </row>
    <row r="476" spans="1:60">
      <c r="A476" s="2" t="s">
        <v>1</v>
      </c>
      <c r="B476" s="2" t="s">
        <v>3</v>
      </c>
      <c r="C476" s="2" t="s">
        <v>550</v>
      </c>
      <c r="D476" s="2" t="s">
        <v>767</v>
      </c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5"/>
      <c r="AR476" s="38">
        <v>7</v>
      </c>
      <c r="AS476" s="8">
        <f t="shared" si="171"/>
        <v>0</v>
      </c>
      <c r="AT476" s="8">
        <f t="shared" si="167"/>
        <v>0</v>
      </c>
      <c r="AU476" s="30" t="e">
        <f t="shared" si="172"/>
        <v>#DIV/0!</v>
      </c>
      <c r="AV476" s="38">
        <v>2</v>
      </c>
      <c r="AW476" s="6">
        <f>COUNTA(J476,AA476)</f>
        <v>0</v>
      </c>
      <c r="AX476" s="65" t="e">
        <f>AVERAGE(J476,AA476)</f>
        <v>#DIV/0!</v>
      </c>
      <c r="AY476" s="38">
        <v>5</v>
      </c>
      <c r="AZ476" s="6">
        <f>COUNTA(I476,N476,X476,AC476,AJ476)</f>
        <v>0</v>
      </c>
      <c r="BA476" s="65" t="e">
        <f>AVERAGE(I476,N476,X476,AC476,AJ476)</f>
        <v>#DIV/0!</v>
      </c>
    </row>
    <row r="477" spans="1:60">
      <c r="A477" s="2" t="s">
        <v>1</v>
      </c>
      <c r="B477" s="2" t="s">
        <v>4</v>
      </c>
      <c r="C477" s="2" t="s">
        <v>793</v>
      </c>
      <c r="D477" s="2" t="s">
        <v>767</v>
      </c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5"/>
      <c r="AR477" s="38">
        <v>7</v>
      </c>
      <c r="AS477" s="8">
        <f t="shared" si="171"/>
        <v>0</v>
      </c>
      <c r="AT477" s="8">
        <f t="shared" si="167"/>
        <v>0</v>
      </c>
      <c r="AU477" s="30" t="e">
        <f t="shared" si="172"/>
        <v>#DIV/0!</v>
      </c>
      <c r="AV477" s="38">
        <v>2</v>
      </c>
      <c r="AW477" s="6">
        <f t="shared" ref="AW477:AW503" si="173">COUNTA(J477,AA477)</f>
        <v>0</v>
      </c>
      <c r="AX477" s="65" t="e">
        <f t="shared" ref="AX477:AX503" si="174">AVERAGE(J477,AA477)</f>
        <v>#DIV/0!</v>
      </c>
      <c r="AY477" s="38">
        <v>5</v>
      </c>
      <c r="AZ477" s="6">
        <f t="shared" ref="AZ477:AZ503" si="175">COUNTA(I477,N477,X477,AC477,AJ477)</f>
        <v>0</v>
      </c>
      <c r="BA477" s="65" t="e">
        <f t="shared" ref="BA477:BA503" si="176">AVERAGE(I477,N477,X477,AC477,AJ477)</f>
        <v>#DIV/0!</v>
      </c>
    </row>
    <row r="478" spans="1:60">
      <c r="A478" s="2" t="s">
        <v>1</v>
      </c>
      <c r="B478" s="50" t="s">
        <v>356</v>
      </c>
      <c r="C478" s="50" t="s">
        <v>843</v>
      </c>
      <c r="D478" s="2" t="s">
        <v>767</v>
      </c>
      <c r="E478" s="52"/>
      <c r="F478" s="52"/>
      <c r="G478" s="52"/>
      <c r="H478" s="52"/>
      <c r="I478" s="52">
        <v>5</v>
      </c>
      <c r="J478" s="52">
        <v>6</v>
      </c>
      <c r="K478" s="52"/>
      <c r="L478" s="52"/>
      <c r="M478" s="52"/>
      <c r="N478" s="52" t="s">
        <v>836</v>
      </c>
      <c r="O478" s="52"/>
      <c r="P478" s="55"/>
      <c r="X478" s="6" t="s">
        <v>838</v>
      </c>
      <c r="AC478" s="6">
        <v>6</v>
      </c>
      <c r="AJ478" s="6">
        <v>6</v>
      </c>
      <c r="AR478" s="38">
        <v>7</v>
      </c>
      <c r="AS478" s="8">
        <f t="shared" si="171"/>
        <v>4</v>
      </c>
      <c r="AT478" s="8">
        <f t="shared" si="167"/>
        <v>3</v>
      </c>
      <c r="AU478" s="30">
        <f t="shared" si="172"/>
        <v>5.75</v>
      </c>
      <c r="AV478" s="38">
        <v>2</v>
      </c>
      <c r="AW478" s="6">
        <f t="shared" si="173"/>
        <v>1</v>
      </c>
      <c r="AX478" s="65">
        <f t="shared" si="174"/>
        <v>6</v>
      </c>
      <c r="AY478" s="38">
        <v>5</v>
      </c>
      <c r="AZ478" s="6">
        <f t="shared" si="175"/>
        <v>5</v>
      </c>
      <c r="BA478" s="65">
        <f t="shared" si="176"/>
        <v>5.666666666666667</v>
      </c>
    </row>
    <row r="479" spans="1:60">
      <c r="A479" s="2" t="s">
        <v>1</v>
      </c>
      <c r="B479" s="2" t="s">
        <v>5</v>
      </c>
      <c r="C479" s="2" t="s">
        <v>6</v>
      </c>
      <c r="D479" s="2" t="s">
        <v>771</v>
      </c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5"/>
      <c r="AR479" s="38">
        <v>7</v>
      </c>
      <c r="AS479" s="8">
        <f t="shared" si="171"/>
        <v>0</v>
      </c>
      <c r="AT479" s="8">
        <f t="shared" si="167"/>
        <v>0</v>
      </c>
      <c r="AU479" s="30" t="e">
        <f t="shared" si="172"/>
        <v>#DIV/0!</v>
      </c>
      <c r="AV479" s="38">
        <v>2</v>
      </c>
      <c r="AW479" s="6">
        <f t="shared" si="173"/>
        <v>0</v>
      </c>
      <c r="AX479" s="65" t="e">
        <f t="shared" si="174"/>
        <v>#DIV/0!</v>
      </c>
      <c r="AY479" s="38">
        <v>5</v>
      </c>
      <c r="AZ479" s="6">
        <f t="shared" si="175"/>
        <v>0</v>
      </c>
      <c r="BA479" s="65" t="e">
        <f t="shared" si="176"/>
        <v>#DIV/0!</v>
      </c>
    </row>
    <row r="480" spans="1:60">
      <c r="A480" s="2" t="s">
        <v>1</v>
      </c>
      <c r="B480" s="2" t="s">
        <v>388</v>
      </c>
      <c r="C480" s="2" t="s">
        <v>560</v>
      </c>
      <c r="D480" s="2" t="s">
        <v>771</v>
      </c>
      <c r="E480" s="52"/>
      <c r="F480" s="52"/>
      <c r="G480" s="52"/>
      <c r="H480" s="52"/>
      <c r="I480" s="52">
        <v>5.5</v>
      </c>
      <c r="J480" s="52">
        <v>6</v>
      </c>
      <c r="K480" s="52"/>
      <c r="L480" s="52"/>
      <c r="M480" s="52"/>
      <c r="N480" s="52">
        <v>5.5</v>
      </c>
      <c r="O480" s="52"/>
      <c r="P480" s="55"/>
      <c r="X480" s="6">
        <v>6</v>
      </c>
      <c r="AA480" s="6">
        <v>5.5</v>
      </c>
      <c r="AC480" s="6">
        <v>5.5</v>
      </c>
      <c r="AJ480" s="6">
        <v>5</v>
      </c>
      <c r="AR480" s="38">
        <v>7</v>
      </c>
      <c r="AS480" s="8">
        <f t="shared" si="171"/>
        <v>7</v>
      </c>
      <c r="AT480" s="8">
        <f t="shared" si="167"/>
        <v>2</v>
      </c>
      <c r="AU480" s="30">
        <f t="shared" si="172"/>
        <v>5.5714285714285712</v>
      </c>
      <c r="AV480" s="38">
        <v>2</v>
      </c>
      <c r="AW480" s="6">
        <f t="shared" si="173"/>
        <v>2</v>
      </c>
      <c r="AX480" s="65">
        <f t="shared" si="174"/>
        <v>5.75</v>
      </c>
      <c r="AY480" s="38">
        <v>5</v>
      </c>
      <c r="AZ480" s="6">
        <f t="shared" si="175"/>
        <v>5</v>
      </c>
      <c r="BA480" s="65">
        <f t="shared" si="176"/>
        <v>5.5</v>
      </c>
    </row>
    <row r="481" spans="1:53">
      <c r="A481" s="2" t="s">
        <v>1</v>
      </c>
      <c r="B481" s="2" t="s">
        <v>7</v>
      </c>
      <c r="C481" s="2" t="s">
        <v>558</v>
      </c>
      <c r="D481" s="2" t="s">
        <v>771</v>
      </c>
      <c r="E481" s="52"/>
      <c r="F481" s="52"/>
      <c r="G481" s="52"/>
      <c r="H481" s="52"/>
      <c r="I481" s="52">
        <v>5.5</v>
      </c>
      <c r="J481" s="52">
        <v>5.5</v>
      </c>
      <c r="K481" s="52"/>
      <c r="L481" s="52"/>
      <c r="M481" s="52"/>
      <c r="N481" s="52"/>
      <c r="O481" s="52"/>
      <c r="P481" s="55"/>
      <c r="X481" s="6">
        <v>4.5</v>
      </c>
      <c r="AA481" s="6">
        <v>6</v>
      </c>
      <c r="AC481" s="6">
        <v>5.5</v>
      </c>
      <c r="AR481" s="38">
        <v>7</v>
      </c>
      <c r="AS481" s="8">
        <f t="shared" si="171"/>
        <v>5</v>
      </c>
      <c r="AT481" s="8">
        <f t="shared" si="167"/>
        <v>1</v>
      </c>
      <c r="AU481" s="30">
        <f t="shared" si="172"/>
        <v>5.4</v>
      </c>
      <c r="AV481" s="38">
        <v>2</v>
      </c>
      <c r="AW481" s="6">
        <f t="shared" si="173"/>
        <v>2</v>
      </c>
      <c r="AX481" s="65">
        <f t="shared" si="174"/>
        <v>5.75</v>
      </c>
      <c r="AY481" s="38">
        <v>5</v>
      </c>
      <c r="AZ481" s="6">
        <f t="shared" si="175"/>
        <v>3</v>
      </c>
      <c r="BA481" s="65">
        <f t="shared" si="176"/>
        <v>5.166666666666667</v>
      </c>
    </row>
    <row r="482" spans="1:53">
      <c r="A482" s="2" t="s">
        <v>1</v>
      </c>
      <c r="B482" s="2" t="s">
        <v>939</v>
      </c>
      <c r="C482" s="2" t="s">
        <v>775</v>
      </c>
      <c r="D482" s="2" t="s">
        <v>771</v>
      </c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5"/>
      <c r="AR482" s="38">
        <v>7</v>
      </c>
      <c r="AS482" s="8">
        <f t="shared" si="171"/>
        <v>0</v>
      </c>
      <c r="AT482" s="8">
        <f t="shared" si="167"/>
        <v>0</v>
      </c>
      <c r="AU482" s="30" t="e">
        <f t="shared" si="172"/>
        <v>#DIV/0!</v>
      </c>
      <c r="AV482" s="38">
        <v>2</v>
      </c>
      <c r="AW482" s="6">
        <f t="shared" si="173"/>
        <v>0</v>
      </c>
      <c r="AX482" s="65" t="e">
        <f t="shared" si="174"/>
        <v>#DIV/0!</v>
      </c>
      <c r="AY482" s="38">
        <v>5</v>
      </c>
      <c r="AZ482" s="6">
        <f t="shared" si="175"/>
        <v>0</v>
      </c>
      <c r="BA482" s="65" t="e">
        <f t="shared" si="176"/>
        <v>#DIV/0!</v>
      </c>
    </row>
    <row r="483" spans="1:53">
      <c r="A483" s="2" t="s">
        <v>1</v>
      </c>
      <c r="B483" s="2" t="s">
        <v>8</v>
      </c>
      <c r="C483" s="2" t="s">
        <v>581</v>
      </c>
      <c r="D483" s="2" t="s">
        <v>771</v>
      </c>
      <c r="E483" s="52"/>
      <c r="F483" s="52"/>
      <c r="G483" s="52"/>
      <c r="H483" s="52"/>
      <c r="I483" s="52">
        <v>6</v>
      </c>
      <c r="J483" s="52">
        <v>5.5</v>
      </c>
      <c r="K483" s="52"/>
      <c r="L483" s="52"/>
      <c r="M483" s="52"/>
      <c r="N483" s="52">
        <v>6</v>
      </c>
      <c r="O483" s="52"/>
      <c r="P483" s="55"/>
      <c r="X483" s="6">
        <v>6</v>
      </c>
      <c r="AA483" s="6">
        <v>6</v>
      </c>
      <c r="AC483" s="6">
        <v>5.5</v>
      </c>
      <c r="AJ483" s="6">
        <v>5.5</v>
      </c>
      <c r="AR483" s="38">
        <v>7</v>
      </c>
      <c r="AS483" s="8">
        <f t="shared" si="171"/>
        <v>7</v>
      </c>
      <c r="AT483" s="8">
        <f t="shared" si="167"/>
        <v>4</v>
      </c>
      <c r="AU483" s="30">
        <f t="shared" si="172"/>
        <v>5.7857142857142856</v>
      </c>
      <c r="AV483" s="38">
        <v>2</v>
      </c>
      <c r="AW483" s="6">
        <f t="shared" si="173"/>
        <v>2</v>
      </c>
      <c r="AX483" s="65">
        <f t="shared" si="174"/>
        <v>5.75</v>
      </c>
      <c r="AY483" s="38">
        <v>5</v>
      </c>
      <c r="AZ483" s="6">
        <f t="shared" si="175"/>
        <v>5</v>
      </c>
      <c r="BA483" s="65">
        <f t="shared" si="176"/>
        <v>5.8</v>
      </c>
    </row>
    <row r="484" spans="1:53">
      <c r="A484" s="2" t="s">
        <v>1</v>
      </c>
      <c r="B484" s="2" t="s">
        <v>9</v>
      </c>
      <c r="C484" s="2" t="s">
        <v>888</v>
      </c>
      <c r="D484" s="2" t="s">
        <v>771</v>
      </c>
      <c r="E484" s="52"/>
      <c r="F484" s="52"/>
      <c r="G484" s="52"/>
      <c r="H484" s="52"/>
      <c r="I484" s="52">
        <v>6</v>
      </c>
      <c r="J484" s="52">
        <v>6</v>
      </c>
      <c r="K484" s="52"/>
      <c r="L484" s="52"/>
      <c r="M484" s="52"/>
      <c r="N484" s="52">
        <v>6</v>
      </c>
      <c r="O484" s="52"/>
      <c r="P484" s="55"/>
      <c r="AR484" s="38">
        <v>7</v>
      </c>
      <c r="AS484" s="8">
        <f t="shared" si="171"/>
        <v>3</v>
      </c>
      <c r="AT484" s="8">
        <f t="shared" si="167"/>
        <v>3</v>
      </c>
      <c r="AU484" s="30">
        <f t="shared" si="172"/>
        <v>6</v>
      </c>
      <c r="AV484" s="38">
        <v>2</v>
      </c>
      <c r="AW484" s="6">
        <f t="shared" si="173"/>
        <v>1</v>
      </c>
      <c r="AX484" s="65">
        <f t="shared" si="174"/>
        <v>6</v>
      </c>
      <c r="AY484" s="38">
        <v>5</v>
      </c>
      <c r="AZ484" s="6">
        <f t="shared" si="175"/>
        <v>2</v>
      </c>
      <c r="BA484" s="65">
        <f t="shared" si="176"/>
        <v>6</v>
      </c>
    </row>
    <row r="485" spans="1:53">
      <c r="A485" s="2" t="s">
        <v>1</v>
      </c>
      <c r="B485" s="2" t="s">
        <v>10</v>
      </c>
      <c r="C485" s="2" t="s">
        <v>770</v>
      </c>
      <c r="D485" s="2" t="s">
        <v>771</v>
      </c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5"/>
      <c r="AR485" s="38">
        <v>7</v>
      </c>
      <c r="AS485" s="8">
        <f t="shared" si="171"/>
        <v>0</v>
      </c>
      <c r="AT485" s="8">
        <f t="shared" si="167"/>
        <v>0</v>
      </c>
      <c r="AU485" s="30" t="e">
        <f t="shared" si="172"/>
        <v>#DIV/0!</v>
      </c>
      <c r="AV485" s="38">
        <v>2</v>
      </c>
      <c r="AW485" s="6">
        <f t="shared" si="173"/>
        <v>0</v>
      </c>
      <c r="AX485" s="65" t="e">
        <f t="shared" si="174"/>
        <v>#DIV/0!</v>
      </c>
      <c r="AY485" s="38">
        <v>5</v>
      </c>
      <c r="AZ485" s="6">
        <f t="shared" si="175"/>
        <v>0</v>
      </c>
      <c r="BA485" s="65" t="e">
        <f t="shared" si="176"/>
        <v>#DIV/0!</v>
      </c>
    </row>
    <row r="486" spans="1:53">
      <c r="A486" s="2" t="s">
        <v>1</v>
      </c>
      <c r="B486" s="2" t="s">
        <v>11</v>
      </c>
      <c r="C486" s="2" t="s">
        <v>12</v>
      </c>
      <c r="D486" s="2" t="s">
        <v>771</v>
      </c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5"/>
      <c r="AR486" s="38">
        <v>7</v>
      </c>
      <c r="AS486" s="8">
        <f t="shared" si="171"/>
        <v>0</v>
      </c>
      <c r="AT486" s="8">
        <f t="shared" si="167"/>
        <v>0</v>
      </c>
      <c r="AU486" s="30" t="e">
        <f t="shared" si="172"/>
        <v>#DIV/0!</v>
      </c>
      <c r="AV486" s="38">
        <v>2</v>
      </c>
      <c r="AW486" s="6">
        <f t="shared" si="173"/>
        <v>0</v>
      </c>
      <c r="AX486" s="65" t="e">
        <f t="shared" si="174"/>
        <v>#DIV/0!</v>
      </c>
      <c r="AY486" s="38">
        <v>5</v>
      </c>
      <c r="AZ486" s="6">
        <f t="shared" si="175"/>
        <v>0</v>
      </c>
      <c r="BA486" s="65" t="e">
        <f t="shared" si="176"/>
        <v>#DIV/0!</v>
      </c>
    </row>
    <row r="487" spans="1:53">
      <c r="A487" s="2" t="s">
        <v>1</v>
      </c>
      <c r="B487" s="2" t="s">
        <v>13</v>
      </c>
      <c r="C487" s="2" t="s">
        <v>14</v>
      </c>
      <c r="D487" s="2" t="s">
        <v>771</v>
      </c>
      <c r="E487" s="52"/>
      <c r="F487" s="52"/>
      <c r="G487" s="52"/>
      <c r="H487" s="52"/>
      <c r="I487" s="52"/>
      <c r="J487" s="52"/>
      <c r="K487" s="52"/>
      <c r="L487" s="52"/>
      <c r="M487" s="52"/>
      <c r="N487" s="52">
        <v>6</v>
      </c>
      <c r="O487" s="52"/>
      <c r="P487" s="55"/>
      <c r="X487" s="6">
        <v>6</v>
      </c>
      <c r="AJ487" s="6">
        <v>6</v>
      </c>
      <c r="AR487" s="38">
        <v>7</v>
      </c>
      <c r="AS487" s="8">
        <f t="shared" si="171"/>
        <v>3</v>
      </c>
      <c r="AT487" s="8">
        <f t="shared" si="167"/>
        <v>3</v>
      </c>
      <c r="AU487" s="30">
        <f t="shared" si="172"/>
        <v>6</v>
      </c>
      <c r="AV487" s="38">
        <v>2</v>
      </c>
      <c r="AW487" s="6">
        <f t="shared" si="173"/>
        <v>0</v>
      </c>
      <c r="AX487" s="65" t="e">
        <f t="shared" si="174"/>
        <v>#DIV/0!</v>
      </c>
      <c r="AY487" s="38">
        <v>5</v>
      </c>
      <c r="AZ487" s="6">
        <f t="shared" si="175"/>
        <v>3</v>
      </c>
      <c r="BA487" s="65">
        <f t="shared" si="176"/>
        <v>6</v>
      </c>
    </row>
    <row r="488" spans="1:53">
      <c r="A488" s="2" t="s">
        <v>1</v>
      </c>
      <c r="B488" s="50" t="s">
        <v>653</v>
      </c>
      <c r="C488" s="50" t="s">
        <v>886</v>
      </c>
      <c r="D488" s="50" t="s">
        <v>845</v>
      </c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5"/>
      <c r="AA488" s="6">
        <v>6</v>
      </c>
      <c r="AJ488" s="6">
        <v>5.5</v>
      </c>
      <c r="AR488" s="38">
        <v>7</v>
      </c>
      <c r="AS488" s="8">
        <f t="shared" si="171"/>
        <v>2</v>
      </c>
      <c r="AT488" s="8">
        <f t="shared" si="167"/>
        <v>1</v>
      </c>
      <c r="AU488" s="30">
        <f t="shared" si="172"/>
        <v>5.75</v>
      </c>
      <c r="AV488" s="38">
        <v>2</v>
      </c>
      <c r="AW488" s="6">
        <f t="shared" si="173"/>
        <v>1</v>
      </c>
      <c r="AX488" s="65">
        <f t="shared" si="174"/>
        <v>6</v>
      </c>
      <c r="AY488" s="38">
        <v>5</v>
      </c>
      <c r="AZ488" s="6">
        <f t="shared" si="175"/>
        <v>1</v>
      </c>
      <c r="BA488" s="65">
        <f t="shared" si="176"/>
        <v>5.5</v>
      </c>
    </row>
    <row r="489" spans="1:53">
      <c r="A489" s="2" t="s">
        <v>1</v>
      </c>
      <c r="B489" s="2" t="s">
        <v>15</v>
      </c>
      <c r="C489" s="2" t="s">
        <v>558</v>
      </c>
      <c r="D489" s="2" t="s">
        <v>554</v>
      </c>
      <c r="E489" s="52"/>
      <c r="F489" s="52"/>
      <c r="G489" s="52"/>
      <c r="H489" s="52"/>
      <c r="I489" s="52">
        <v>6</v>
      </c>
      <c r="J489" s="52">
        <v>5.5</v>
      </c>
      <c r="K489" s="52"/>
      <c r="L489" s="52"/>
      <c r="M489" s="52"/>
      <c r="N489" s="52">
        <v>5.5</v>
      </c>
      <c r="O489" s="52"/>
      <c r="P489" s="55"/>
      <c r="X489" s="6">
        <v>5.5</v>
      </c>
      <c r="AC489" s="6">
        <v>5.5</v>
      </c>
      <c r="AJ489" s="6">
        <v>5.5</v>
      </c>
      <c r="AR489" s="38">
        <v>7</v>
      </c>
      <c r="AS489" s="8">
        <f t="shared" si="171"/>
        <v>6</v>
      </c>
      <c r="AT489" s="8">
        <f t="shared" si="167"/>
        <v>1</v>
      </c>
      <c r="AU489" s="30">
        <f t="shared" si="172"/>
        <v>5.583333333333333</v>
      </c>
      <c r="AV489" s="38">
        <v>2</v>
      </c>
      <c r="AW489" s="6">
        <f t="shared" si="173"/>
        <v>1</v>
      </c>
      <c r="AX489" s="65">
        <f t="shared" si="174"/>
        <v>5.5</v>
      </c>
      <c r="AY489" s="38">
        <v>5</v>
      </c>
      <c r="AZ489" s="6">
        <f t="shared" si="175"/>
        <v>5</v>
      </c>
      <c r="BA489" s="65">
        <f t="shared" si="176"/>
        <v>5.6</v>
      </c>
    </row>
    <row r="490" spans="1:53">
      <c r="A490" s="2" t="s">
        <v>1</v>
      </c>
      <c r="B490" s="2" t="s">
        <v>16</v>
      </c>
      <c r="C490" s="2" t="s">
        <v>793</v>
      </c>
      <c r="D490" s="2" t="s">
        <v>554</v>
      </c>
      <c r="E490" s="52"/>
      <c r="F490" s="52"/>
      <c r="G490" s="52"/>
      <c r="H490" s="52"/>
      <c r="I490" s="52">
        <v>5</v>
      </c>
      <c r="J490" s="52">
        <v>6</v>
      </c>
      <c r="K490" s="52"/>
      <c r="L490" s="52"/>
      <c r="M490" s="52"/>
      <c r="N490" s="52">
        <v>5</v>
      </c>
      <c r="O490" s="52"/>
      <c r="P490" s="55"/>
      <c r="X490" s="6">
        <v>5.5</v>
      </c>
      <c r="AA490" s="6" t="s">
        <v>836</v>
      </c>
      <c r="AR490" s="38">
        <v>7</v>
      </c>
      <c r="AS490" s="8">
        <f t="shared" si="171"/>
        <v>4</v>
      </c>
      <c r="AT490" s="8">
        <f t="shared" si="167"/>
        <v>1</v>
      </c>
      <c r="AU490" s="30">
        <f t="shared" si="172"/>
        <v>5.375</v>
      </c>
      <c r="AV490" s="38">
        <v>2</v>
      </c>
      <c r="AW490" s="6">
        <f t="shared" si="173"/>
        <v>2</v>
      </c>
      <c r="AX490" s="65">
        <f t="shared" si="174"/>
        <v>6</v>
      </c>
      <c r="AY490" s="38">
        <v>5</v>
      </c>
      <c r="AZ490" s="6">
        <f t="shared" si="175"/>
        <v>3</v>
      </c>
      <c r="BA490" s="65">
        <f t="shared" si="176"/>
        <v>5.166666666666667</v>
      </c>
    </row>
    <row r="491" spans="1:53">
      <c r="A491" s="2" t="s">
        <v>1</v>
      </c>
      <c r="B491" s="50" t="s">
        <v>89</v>
      </c>
      <c r="C491" s="50" t="s">
        <v>569</v>
      </c>
      <c r="D491" s="2" t="s">
        <v>554</v>
      </c>
      <c r="E491" s="52"/>
      <c r="F491" s="52"/>
      <c r="G491" s="52"/>
      <c r="H491" s="52"/>
      <c r="I491" s="52">
        <v>5</v>
      </c>
      <c r="J491" s="52">
        <v>5</v>
      </c>
      <c r="K491" s="52"/>
      <c r="L491" s="52"/>
      <c r="M491" s="52"/>
      <c r="N491" s="52">
        <v>5</v>
      </c>
      <c r="O491" s="52"/>
      <c r="P491" s="55"/>
      <c r="X491" s="6">
        <v>6.5</v>
      </c>
      <c r="AA491" s="6">
        <v>5.5</v>
      </c>
      <c r="AC491" s="6">
        <v>6</v>
      </c>
      <c r="AJ491" s="6">
        <v>5</v>
      </c>
      <c r="AR491" s="38">
        <v>7</v>
      </c>
      <c r="AS491" s="8">
        <f t="shared" si="171"/>
        <v>7</v>
      </c>
      <c r="AT491" s="8">
        <f t="shared" si="167"/>
        <v>2</v>
      </c>
      <c r="AU491" s="30">
        <f t="shared" si="172"/>
        <v>5.4285714285714288</v>
      </c>
      <c r="AV491" s="38">
        <v>2</v>
      </c>
      <c r="AW491" s="6">
        <f t="shared" si="173"/>
        <v>2</v>
      </c>
      <c r="AX491" s="65">
        <f t="shared" si="174"/>
        <v>5.25</v>
      </c>
      <c r="AY491" s="38">
        <v>5</v>
      </c>
      <c r="AZ491" s="6">
        <f t="shared" si="175"/>
        <v>5</v>
      </c>
      <c r="BA491" s="65">
        <f t="shared" si="176"/>
        <v>5.5</v>
      </c>
    </row>
    <row r="492" spans="1:53">
      <c r="A492" s="2" t="s">
        <v>1</v>
      </c>
      <c r="B492" s="2" t="s">
        <v>17</v>
      </c>
      <c r="C492" s="2" t="s">
        <v>686</v>
      </c>
      <c r="D492" s="2" t="s">
        <v>554</v>
      </c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5"/>
      <c r="AR492" s="38">
        <v>7</v>
      </c>
      <c r="AS492" s="8">
        <f t="shared" si="171"/>
        <v>0</v>
      </c>
      <c r="AT492" s="8">
        <f t="shared" si="167"/>
        <v>0</v>
      </c>
      <c r="AU492" s="30" t="e">
        <f t="shared" si="172"/>
        <v>#DIV/0!</v>
      </c>
      <c r="AV492" s="38">
        <v>2</v>
      </c>
      <c r="AW492" s="6">
        <f t="shared" si="173"/>
        <v>0</v>
      </c>
      <c r="AX492" s="65" t="e">
        <f t="shared" si="174"/>
        <v>#DIV/0!</v>
      </c>
      <c r="AY492" s="38">
        <v>5</v>
      </c>
      <c r="AZ492" s="6">
        <f t="shared" si="175"/>
        <v>0</v>
      </c>
      <c r="BA492" s="65" t="e">
        <f t="shared" si="176"/>
        <v>#DIV/0!</v>
      </c>
    </row>
    <row r="493" spans="1:53">
      <c r="A493" s="2" t="s">
        <v>1</v>
      </c>
      <c r="B493" s="2" t="s">
        <v>183</v>
      </c>
      <c r="C493" s="2" t="s">
        <v>886</v>
      </c>
      <c r="D493" s="2" t="s">
        <v>554</v>
      </c>
      <c r="E493" s="52"/>
      <c r="F493" s="52"/>
      <c r="G493" s="52"/>
      <c r="H493" s="52"/>
      <c r="I493" s="52">
        <v>6</v>
      </c>
      <c r="J493" s="52">
        <v>6.5</v>
      </c>
      <c r="K493" s="52"/>
      <c r="L493" s="52"/>
      <c r="M493" s="52"/>
      <c r="N493" s="52">
        <v>5.5</v>
      </c>
      <c r="O493" s="52"/>
      <c r="P493" s="55"/>
      <c r="X493" s="6">
        <v>6</v>
      </c>
      <c r="AA493" s="6">
        <v>5.5</v>
      </c>
      <c r="AC493" s="6">
        <v>5.5</v>
      </c>
      <c r="AJ493" s="6">
        <v>6</v>
      </c>
      <c r="AR493" s="38">
        <v>7</v>
      </c>
      <c r="AS493" s="8">
        <f t="shared" si="171"/>
        <v>7</v>
      </c>
      <c r="AT493" s="8">
        <f t="shared" si="167"/>
        <v>4</v>
      </c>
      <c r="AU493" s="30">
        <f t="shared" si="172"/>
        <v>5.8571428571428568</v>
      </c>
      <c r="AV493" s="38">
        <v>2</v>
      </c>
      <c r="AW493" s="6">
        <f t="shared" si="173"/>
        <v>2</v>
      </c>
      <c r="AX493" s="65">
        <f t="shared" si="174"/>
        <v>6</v>
      </c>
      <c r="AY493" s="38">
        <v>5</v>
      </c>
      <c r="AZ493" s="6">
        <f t="shared" si="175"/>
        <v>5</v>
      </c>
      <c r="BA493" s="65">
        <f t="shared" si="176"/>
        <v>5.8</v>
      </c>
    </row>
    <row r="494" spans="1:53">
      <c r="A494" s="2" t="s">
        <v>1</v>
      </c>
      <c r="B494" s="2" t="s">
        <v>184</v>
      </c>
      <c r="C494" s="2" t="s">
        <v>768</v>
      </c>
      <c r="D494" s="2" t="s">
        <v>554</v>
      </c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5"/>
      <c r="AA494" s="6">
        <v>6</v>
      </c>
      <c r="AC494" s="6" t="s">
        <v>846</v>
      </c>
      <c r="AJ494" s="6" t="s">
        <v>838</v>
      </c>
      <c r="AR494" s="38">
        <v>7</v>
      </c>
      <c r="AS494" s="8">
        <f t="shared" si="171"/>
        <v>1</v>
      </c>
      <c r="AT494" s="8">
        <f t="shared" si="167"/>
        <v>1</v>
      </c>
      <c r="AU494" s="30">
        <f t="shared" si="172"/>
        <v>6</v>
      </c>
      <c r="AV494" s="38">
        <v>2</v>
      </c>
      <c r="AW494" s="6">
        <f t="shared" si="173"/>
        <v>1</v>
      </c>
      <c r="AX494" s="65">
        <f t="shared" si="174"/>
        <v>6</v>
      </c>
      <c r="AY494" s="38">
        <v>5</v>
      </c>
      <c r="AZ494" s="6">
        <f t="shared" si="175"/>
        <v>2</v>
      </c>
      <c r="BA494" s="65" t="e">
        <f t="shared" si="176"/>
        <v>#DIV/0!</v>
      </c>
    </row>
    <row r="495" spans="1:53">
      <c r="A495" s="2" t="s">
        <v>1</v>
      </c>
      <c r="B495" s="2" t="s">
        <v>185</v>
      </c>
      <c r="C495" s="2" t="s">
        <v>916</v>
      </c>
      <c r="D495" s="2" t="s">
        <v>554</v>
      </c>
      <c r="E495" s="52"/>
      <c r="F495" s="52"/>
      <c r="G495" s="52"/>
      <c r="H495" s="52"/>
      <c r="I495" s="52"/>
      <c r="J495" s="52"/>
      <c r="K495" s="52"/>
      <c r="L495" s="52"/>
      <c r="M495" s="52"/>
      <c r="N495" s="52">
        <v>5</v>
      </c>
      <c r="O495" s="52"/>
      <c r="P495" s="55"/>
      <c r="X495" s="6">
        <v>5.5</v>
      </c>
      <c r="AA495" s="6">
        <v>6.5</v>
      </c>
      <c r="AC495" s="6">
        <v>5.5</v>
      </c>
      <c r="AJ495" s="6">
        <v>7</v>
      </c>
      <c r="AR495" s="38">
        <v>7</v>
      </c>
      <c r="AS495" s="8">
        <f t="shared" si="171"/>
        <v>5</v>
      </c>
      <c r="AT495" s="8">
        <f t="shared" si="167"/>
        <v>2</v>
      </c>
      <c r="AU495" s="30">
        <f t="shared" si="172"/>
        <v>5.9</v>
      </c>
      <c r="AV495" s="38">
        <v>2</v>
      </c>
      <c r="AW495" s="6">
        <f t="shared" si="173"/>
        <v>1</v>
      </c>
      <c r="AX495" s="65">
        <f t="shared" si="174"/>
        <v>6.5</v>
      </c>
      <c r="AY495" s="38">
        <v>5</v>
      </c>
      <c r="AZ495" s="6">
        <f t="shared" si="175"/>
        <v>4</v>
      </c>
      <c r="BA495" s="65">
        <f t="shared" si="176"/>
        <v>5.75</v>
      </c>
    </row>
    <row r="496" spans="1:53">
      <c r="A496" s="2" t="s">
        <v>1</v>
      </c>
      <c r="B496" s="2" t="s">
        <v>186</v>
      </c>
      <c r="C496" s="2" t="s">
        <v>182</v>
      </c>
      <c r="D496" s="2" t="s">
        <v>554</v>
      </c>
      <c r="E496" s="52"/>
      <c r="F496" s="52"/>
      <c r="G496" s="52"/>
      <c r="H496" s="52"/>
      <c r="I496" s="52" t="s">
        <v>844</v>
      </c>
      <c r="J496" s="52">
        <v>6.5</v>
      </c>
      <c r="K496" s="52"/>
      <c r="L496" s="52"/>
      <c r="M496" s="52"/>
      <c r="N496" s="52"/>
      <c r="O496" s="52"/>
      <c r="P496" s="55"/>
      <c r="AA496" s="6">
        <v>5.5</v>
      </c>
      <c r="AJ496" s="6">
        <v>5</v>
      </c>
      <c r="AR496" s="38">
        <v>7</v>
      </c>
      <c r="AS496" s="8">
        <f t="shared" si="171"/>
        <v>3</v>
      </c>
      <c r="AT496" s="8">
        <f t="shared" si="167"/>
        <v>1</v>
      </c>
      <c r="AU496" s="30">
        <f t="shared" si="172"/>
        <v>5.666666666666667</v>
      </c>
      <c r="AV496" s="38">
        <v>2</v>
      </c>
      <c r="AW496" s="6">
        <f t="shared" si="173"/>
        <v>2</v>
      </c>
      <c r="AX496" s="65">
        <f t="shared" si="174"/>
        <v>6</v>
      </c>
      <c r="AY496" s="38">
        <v>5</v>
      </c>
      <c r="AZ496" s="6">
        <f t="shared" si="175"/>
        <v>2</v>
      </c>
      <c r="BA496" s="65">
        <f t="shared" si="176"/>
        <v>5</v>
      </c>
    </row>
    <row r="497" spans="1:60">
      <c r="A497" s="2" t="s">
        <v>1</v>
      </c>
      <c r="B497" s="2" t="s">
        <v>456</v>
      </c>
      <c r="C497" s="2" t="s">
        <v>457</v>
      </c>
      <c r="D497" s="2" t="s">
        <v>554</v>
      </c>
      <c r="E497" s="52"/>
      <c r="F497" s="52"/>
      <c r="G497" s="52"/>
      <c r="H497" s="52"/>
      <c r="I497" s="52">
        <v>6</v>
      </c>
      <c r="J497" s="52">
        <v>6.5</v>
      </c>
      <c r="K497" s="52"/>
      <c r="L497" s="52"/>
      <c r="M497" s="52"/>
      <c r="N497" s="52">
        <v>6.5</v>
      </c>
      <c r="O497" s="52"/>
      <c r="P497" s="55"/>
      <c r="AR497" s="38">
        <v>7</v>
      </c>
      <c r="AS497" s="8">
        <f t="shared" si="171"/>
        <v>3</v>
      </c>
      <c r="AT497" s="8">
        <f t="shared" si="167"/>
        <v>3</v>
      </c>
      <c r="AU497" s="30">
        <f t="shared" si="172"/>
        <v>6.333333333333333</v>
      </c>
      <c r="AV497" s="38">
        <v>2</v>
      </c>
      <c r="AW497" s="6">
        <f t="shared" si="173"/>
        <v>1</v>
      </c>
      <c r="AX497" s="65">
        <f t="shared" si="174"/>
        <v>6.5</v>
      </c>
      <c r="AY497" s="38">
        <v>5</v>
      </c>
      <c r="AZ497" s="6">
        <f t="shared" si="175"/>
        <v>2</v>
      </c>
      <c r="BA497" s="65">
        <f t="shared" si="176"/>
        <v>6.25</v>
      </c>
    </row>
    <row r="498" spans="1:60">
      <c r="A498" s="2" t="s">
        <v>1</v>
      </c>
      <c r="B498" s="50" t="s">
        <v>649</v>
      </c>
      <c r="C498" s="50" t="s">
        <v>650</v>
      </c>
      <c r="D498" s="2" t="s">
        <v>554</v>
      </c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5"/>
      <c r="X498" s="6">
        <v>5.5</v>
      </c>
      <c r="AA498" s="6">
        <v>5</v>
      </c>
      <c r="AR498" s="38">
        <v>7</v>
      </c>
      <c r="AS498" s="8">
        <f t="shared" si="171"/>
        <v>2</v>
      </c>
      <c r="AT498" s="8">
        <f t="shared" si="167"/>
        <v>0</v>
      </c>
      <c r="AU498" s="30">
        <f t="shared" si="172"/>
        <v>5.25</v>
      </c>
      <c r="AV498" s="38">
        <v>2</v>
      </c>
      <c r="AW498" s="6">
        <f t="shared" si="173"/>
        <v>1</v>
      </c>
      <c r="AX498" s="65">
        <f t="shared" si="174"/>
        <v>5</v>
      </c>
      <c r="AY498" s="38">
        <v>5</v>
      </c>
      <c r="AZ498" s="6">
        <f t="shared" si="175"/>
        <v>1</v>
      </c>
      <c r="BA498" s="65">
        <f t="shared" si="176"/>
        <v>5.5</v>
      </c>
    </row>
    <row r="499" spans="1:60">
      <c r="A499" s="2" t="s">
        <v>1</v>
      </c>
      <c r="B499" s="2" t="s">
        <v>458</v>
      </c>
      <c r="C499" s="2" t="s">
        <v>459</v>
      </c>
      <c r="D499" s="2" t="s">
        <v>762</v>
      </c>
      <c r="E499" s="52"/>
      <c r="F499" s="52"/>
      <c r="G499" s="52"/>
      <c r="H499" s="52"/>
      <c r="I499" s="52">
        <v>5</v>
      </c>
      <c r="J499" s="52">
        <v>5.5</v>
      </c>
      <c r="K499" s="52"/>
      <c r="L499" s="52"/>
      <c r="M499" s="52"/>
      <c r="N499" s="52">
        <v>5.5</v>
      </c>
      <c r="O499" s="52"/>
      <c r="P499" s="55"/>
      <c r="X499" s="6" t="s">
        <v>836</v>
      </c>
      <c r="AA499" s="6">
        <v>5</v>
      </c>
      <c r="AC499" s="6">
        <v>5.5</v>
      </c>
      <c r="AJ499" s="6" t="s">
        <v>847</v>
      </c>
      <c r="AR499" s="38">
        <v>7</v>
      </c>
      <c r="AS499" s="8">
        <f t="shared" si="171"/>
        <v>5</v>
      </c>
      <c r="AT499" s="8">
        <f t="shared" si="167"/>
        <v>0</v>
      </c>
      <c r="AU499" s="30">
        <f t="shared" si="172"/>
        <v>5.3</v>
      </c>
      <c r="AV499" s="38">
        <v>2</v>
      </c>
      <c r="AW499" s="6">
        <f t="shared" si="173"/>
        <v>2</v>
      </c>
      <c r="AX499" s="65">
        <f t="shared" si="174"/>
        <v>5.25</v>
      </c>
      <c r="AY499" s="38">
        <v>5</v>
      </c>
      <c r="AZ499" s="6">
        <f t="shared" si="175"/>
        <v>5</v>
      </c>
      <c r="BA499" s="65">
        <f t="shared" si="176"/>
        <v>5.333333333333333</v>
      </c>
    </row>
    <row r="500" spans="1:60">
      <c r="A500" s="2" t="s">
        <v>1</v>
      </c>
      <c r="B500" s="50" t="s">
        <v>477</v>
      </c>
      <c r="C500" s="50" t="s">
        <v>478</v>
      </c>
      <c r="D500" s="2" t="s">
        <v>762</v>
      </c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5"/>
      <c r="AA500" s="6">
        <v>5.5</v>
      </c>
      <c r="AC500" s="6">
        <v>5</v>
      </c>
      <c r="AJ500" s="6">
        <v>5</v>
      </c>
      <c r="AR500" s="38">
        <v>7</v>
      </c>
      <c r="AS500" s="8">
        <f t="shared" si="171"/>
        <v>3</v>
      </c>
      <c r="AT500" s="8">
        <f t="shared" si="167"/>
        <v>0</v>
      </c>
      <c r="AU500" s="30">
        <f t="shared" si="172"/>
        <v>5.166666666666667</v>
      </c>
      <c r="AV500" s="38">
        <v>2</v>
      </c>
      <c r="AW500" s="6">
        <f t="shared" si="173"/>
        <v>1</v>
      </c>
      <c r="AX500" s="65">
        <f t="shared" si="174"/>
        <v>5.5</v>
      </c>
      <c r="AY500" s="38">
        <v>5</v>
      </c>
      <c r="AZ500" s="6">
        <f t="shared" si="175"/>
        <v>2</v>
      </c>
      <c r="BA500" s="65">
        <f t="shared" si="176"/>
        <v>5</v>
      </c>
    </row>
    <row r="501" spans="1:60">
      <c r="A501" s="2" t="s">
        <v>1</v>
      </c>
      <c r="B501" s="2" t="s">
        <v>460</v>
      </c>
      <c r="C501" s="2" t="s">
        <v>461</v>
      </c>
      <c r="D501" s="2" t="s">
        <v>762</v>
      </c>
      <c r="E501" s="52"/>
      <c r="F501" s="52"/>
      <c r="G501" s="52"/>
      <c r="H501" s="52"/>
      <c r="I501" s="52">
        <v>5.5</v>
      </c>
      <c r="J501" s="52">
        <v>6</v>
      </c>
      <c r="K501" s="52"/>
      <c r="L501" s="52"/>
      <c r="M501" s="52"/>
      <c r="N501" s="52">
        <v>5.5</v>
      </c>
      <c r="O501" s="52"/>
      <c r="P501" s="55"/>
      <c r="X501" s="6">
        <v>6</v>
      </c>
      <c r="AC501" s="6">
        <v>5</v>
      </c>
      <c r="AR501" s="38">
        <v>7</v>
      </c>
      <c r="AS501" s="8">
        <f t="shared" si="171"/>
        <v>5</v>
      </c>
      <c r="AT501" s="8">
        <f t="shared" si="167"/>
        <v>2</v>
      </c>
      <c r="AU501" s="30">
        <f t="shared" si="172"/>
        <v>5.6</v>
      </c>
      <c r="AV501" s="38">
        <v>2</v>
      </c>
      <c r="AW501" s="6">
        <f t="shared" si="173"/>
        <v>1</v>
      </c>
      <c r="AX501" s="65">
        <f t="shared" si="174"/>
        <v>6</v>
      </c>
      <c r="AY501" s="38">
        <v>5</v>
      </c>
      <c r="AZ501" s="6">
        <f t="shared" si="175"/>
        <v>4</v>
      </c>
      <c r="BA501" s="65">
        <f t="shared" si="176"/>
        <v>5.5</v>
      </c>
    </row>
    <row r="502" spans="1:60">
      <c r="A502" s="2" t="s">
        <v>1</v>
      </c>
      <c r="B502" s="2" t="s">
        <v>462</v>
      </c>
      <c r="C502" s="2" t="s">
        <v>613</v>
      </c>
      <c r="D502" s="2" t="s">
        <v>762</v>
      </c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5"/>
      <c r="AR502" s="38">
        <v>7</v>
      </c>
      <c r="AS502" s="8">
        <f t="shared" si="171"/>
        <v>0</v>
      </c>
      <c r="AT502" s="8">
        <f t="shared" si="167"/>
        <v>0</v>
      </c>
      <c r="AU502" s="30" t="e">
        <f t="shared" si="172"/>
        <v>#DIV/0!</v>
      </c>
      <c r="AV502" s="38">
        <v>2</v>
      </c>
      <c r="AW502" s="6">
        <f t="shared" si="173"/>
        <v>0</v>
      </c>
      <c r="AX502" s="65" t="e">
        <f t="shared" si="174"/>
        <v>#DIV/0!</v>
      </c>
      <c r="AY502" s="38">
        <v>5</v>
      </c>
      <c r="AZ502" s="6">
        <f t="shared" si="175"/>
        <v>0</v>
      </c>
      <c r="BA502" s="65" t="e">
        <f t="shared" si="176"/>
        <v>#DIV/0!</v>
      </c>
    </row>
    <row r="503" spans="1:60">
      <c r="A503" s="9" t="s">
        <v>1</v>
      </c>
      <c r="B503" s="9" t="s">
        <v>463</v>
      </c>
      <c r="C503" s="9" t="s">
        <v>900</v>
      </c>
      <c r="D503" s="9" t="s">
        <v>762</v>
      </c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8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44"/>
      <c r="AR503" s="38">
        <v>7</v>
      </c>
      <c r="AS503" s="8">
        <f t="shared" si="171"/>
        <v>0</v>
      </c>
      <c r="AT503" s="8">
        <f t="shared" si="167"/>
        <v>0</v>
      </c>
      <c r="AU503" s="30" t="e">
        <f t="shared" si="172"/>
        <v>#DIV/0!</v>
      </c>
      <c r="AV503" s="38">
        <v>2</v>
      </c>
      <c r="AW503" s="11">
        <f t="shared" si="173"/>
        <v>0</v>
      </c>
      <c r="AX503" s="70" t="e">
        <f t="shared" si="174"/>
        <v>#DIV/0!</v>
      </c>
      <c r="AY503" s="38">
        <v>5</v>
      </c>
      <c r="AZ503" s="11">
        <f t="shared" si="175"/>
        <v>0</v>
      </c>
      <c r="BA503" s="70" t="e">
        <f t="shared" si="176"/>
        <v>#DIV/0!</v>
      </c>
      <c r="BB503" s="10"/>
      <c r="BC503" s="10"/>
      <c r="BD503" s="10"/>
      <c r="BE503" s="10"/>
      <c r="BF503" s="10"/>
      <c r="BG503" s="10"/>
      <c r="BH503" s="10"/>
    </row>
    <row r="504" spans="1:60" s="15" customFormat="1" ht="26">
      <c r="A504" s="13" t="s">
        <v>317</v>
      </c>
      <c r="B504" s="13" t="s">
        <v>464</v>
      </c>
      <c r="C504" s="13" t="s">
        <v>465</v>
      </c>
      <c r="D504" s="13" t="s">
        <v>767</v>
      </c>
      <c r="E504" s="54"/>
      <c r="F504" s="54"/>
      <c r="G504" s="54"/>
      <c r="H504" s="54"/>
      <c r="I504" s="54"/>
      <c r="J504" s="54"/>
      <c r="K504" s="54"/>
      <c r="L504" s="54"/>
      <c r="M504" s="54"/>
      <c r="N504" s="54"/>
      <c r="O504" s="54"/>
      <c r="P504" s="59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>
        <v>5.5</v>
      </c>
      <c r="AJ504" s="16"/>
      <c r="AK504" s="16"/>
      <c r="AL504" s="16"/>
      <c r="AM504" s="16"/>
      <c r="AN504" s="16"/>
      <c r="AO504" s="16"/>
      <c r="AP504" s="16"/>
      <c r="AQ504" s="45"/>
      <c r="AR504" s="37">
        <v>3</v>
      </c>
      <c r="AS504" s="16">
        <f t="shared" ref="AS504:AS532" si="177">COUNT(E504:AP504)</f>
        <v>1</v>
      </c>
      <c r="AT504" s="49">
        <f>COUNTIF(E504:AP504,"&gt;5,5")</f>
        <v>0</v>
      </c>
      <c r="AU504" s="32">
        <f t="shared" ref="AU504:AU532" si="178">AVERAGE(E504:AP504)</f>
        <v>5.5</v>
      </c>
      <c r="AV504" s="37">
        <v>2</v>
      </c>
      <c r="AW504" s="76">
        <f>COUNTA(AC504,AI504)</f>
        <v>1</v>
      </c>
      <c r="AX504" s="77">
        <f>AVERAGE(AC504,AI504)</f>
        <v>5.5</v>
      </c>
      <c r="AY504" s="37">
        <v>1</v>
      </c>
      <c r="AZ504" s="76">
        <f>COUNTA(J504)</f>
        <v>0</v>
      </c>
      <c r="BA504" s="78" t="e">
        <f>AVERAGE(J504)</f>
        <v>#DIV/0!</v>
      </c>
      <c r="BB504" s="14"/>
      <c r="BC504" s="14"/>
      <c r="BD504" s="14"/>
      <c r="BE504" s="14"/>
      <c r="BF504" s="14"/>
      <c r="BG504" s="14"/>
      <c r="BH504" s="14"/>
    </row>
    <row r="505" spans="1:60">
      <c r="A505" s="2" t="s">
        <v>317</v>
      </c>
      <c r="B505" s="2" t="s">
        <v>466</v>
      </c>
      <c r="C505" s="2" t="s">
        <v>467</v>
      </c>
      <c r="D505" s="2" t="s">
        <v>767</v>
      </c>
      <c r="E505" s="52"/>
      <c r="F505" s="52"/>
      <c r="G505" s="52"/>
      <c r="H505" s="52"/>
      <c r="I505" s="52"/>
      <c r="J505" s="52">
        <v>6</v>
      </c>
      <c r="K505" s="52"/>
      <c r="L505" s="52"/>
      <c r="M505" s="52"/>
      <c r="N505" s="52"/>
      <c r="O505" s="52"/>
      <c r="P505" s="55"/>
      <c r="AR505" s="38">
        <v>3</v>
      </c>
      <c r="AS505" s="8">
        <f t="shared" si="177"/>
        <v>1</v>
      </c>
      <c r="AT505" s="8">
        <f t="shared" si="167"/>
        <v>1</v>
      </c>
      <c r="AU505" s="30">
        <f t="shared" si="178"/>
        <v>6</v>
      </c>
      <c r="AV505" s="38">
        <v>2</v>
      </c>
      <c r="AW505" s="6">
        <f>COUNTA(AC505,AI505)</f>
        <v>0</v>
      </c>
      <c r="AX505" s="65" t="e">
        <f>AVERAGE(AC505,AI505)</f>
        <v>#DIV/0!</v>
      </c>
      <c r="AY505" s="38">
        <v>1</v>
      </c>
      <c r="AZ505" s="6">
        <f>COUNTA(J505)</f>
        <v>1</v>
      </c>
      <c r="BA505" s="65">
        <f>AVERAGE(J505)</f>
        <v>6</v>
      </c>
    </row>
    <row r="506" spans="1:60">
      <c r="A506" s="2" t="s">
        <v>317</v>
      </c>
      <c r="B506" s="2" t="s">
        <v>468</v>
      </c>
      <c r="C506" s="2" t="s">
        <v>469</v>
      </c>
      <c r="D506" s="2" t="s">
        <v>767</v>
      </c>
      <c r="E506" s="52"/>
      <c r="F506" s="52"/>
      <c r="G506" s="52"/>
      <c r="H506" s="52"/>
      <c r="I506" s="52"/>
      <c r="J506" s="52">
        <v>5.5</v>
      </c>
      <c r="K506" s="52"/>
      <c r="L506" s="52"/>
      <c r="M506" s="52"/>
      <c r="N506" s="52"/>
      <c r="O506" s="52"/>
      <c r="P506" s="55"/>
      <c r="AC506" s="6">
        <v>6</v>
      </c>
      <c r="AR506" s="38">
        <v>3</v>
      </c>
      <c r="AS506" s="8">
        <f t="shared" si="177"/>
        <v>2</v>
      </c>
      <c r="AT506" s="8">
        <f t="shared" si="167"/>
        <v>1</v>
      </c>
      <c r="AU506" s="30">
        <f t="shared" si="178"/>
        <v>5.75</v>
      </c>
      <c r="AV506" s="38">
        <v>2</v>
      </c>
      <c r="AW506" s="6">
        <f t="shared" ref="AW506:AW532" si="179">COUNTA(AC506,AI506)</f>
        <v>1</v>
      </c>
      <c r="AX506" s="65">
        <f t="shared" ref="AX506:AX532" si="180">AVERAGE(AC506,AI506)</f>
        <v>6</v>
      </c>
      <c r="AY506" s="38">
        <v>1</v>
      </c>
      <c r="AZ506" s="6">
        <f t="shared" ref="AZ506:AZ532" si="181">COUNTA(J506)</f>
        <v>1</v>
      </c>
      <c r="BA506" s="65">
        <f t="shared" ref="BA506:BA532" si="182">AVERAGE(J506)</f>
        <v>5.5</v>
      </c>
    </row>
    <row r="507" spans="1:60">
      <c r="A507" s="2" t="s">
        <v>317</v>
      </c>
      <c r="B507" s="2" t="s">
        <v>470</v>
      </c>
      <c r="C507" s="2" t="s">
        <v>775</v>
      </c>
      <c r="D507" s="2" t="s">
        <v>771</v>
      </c>
      <c r="E507" s="52"/>
      <c r="F507" s="52"/>
      <c r="G507" s="52"/>
      <c r="H507" s="52"/>
      <c r="I507" s="52"/>
      <c r="J507" s="52">
        <v>5</v>
      </c>
      <c r="K507" s="52"/>
      <c r="L507" s="52"/>
      <c r="M507" s="52"/>
      <c r="N507" s="52"/>
      <c r="O507" s="52"/>
      <c r="P507" s="55"/>
      <c r="AC507" s="6">
        <v>5.5</v>
      </c>
      <c r="AI507" s="6">
        <v>6</v>
      </c>
      <c r="AR507" s="38">
        <v>3</v>
      </c>
      <c r="AS507" s="8">
        <f t="shared" si="177"/>
        <v>3</v>
      </c>
      <c r="AT507" s="8">
        <f t="shared" si="167"/>
        <v>1</v>
      </c>
      <c r="AU507" s="30">
        <f t="shared" si="178"/>
        <v>5.5</v>
      </c>
      <c r="AV507" s="38">
        <v>2</v>
      </c>
      <c r="AW507" s="6">
        <f t="shared" si="179"/>
        <v>2</v>
      </c>
      <c r="AX507" s="65">
        <f t="shared" si="180"/>
        <v>5.75</v>
      </c>
      <c r="AY507" s="38">
        <v>1</v>
      </c>
      <c r="AZ507" s="6">
        <f t="shared" si="181"/>
        <v>1</v>
      </c>
      <c r="BA507" s="65">
        <f t="shared" si="182"/>
        <v>5</v>
      </c>
    </row>
    <row r="508" spans="1:60">
      <c r="A508" s="2" t="s">
        <v>317</v>
      </c>
      <c r="B508" s="2" t="s">
        <v>471</v>
      </c>
      <c r="C508" s="2" t="s">
        <v>164</v>
      </c>
      <c r="D508" s="2" t="s">
        <v>771</v>
      </c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5"/>
      <c r="AI508" s="6">
        <v>6.5</v>
      </c>
      <c r="AR508" s="38">
        <v>3</v>
      </c>
      <c r="AS508" s="8">
        <f t="shared" si="177"/>
        <v>1</v>
      </c>
      <c r="AT508" s="8">
        <f t="shared" si="167"/>
        <v>1</v>
      </c>
      <c r="AU508" s="30">
        <f t="shared" si="178"/>
        <v>6.5</v>
      </c>
      <c r="AV508" s="38">
        <v>2</v>
      </c>
      <c r="AW508" s="6">
        <f t="shared" si="179"/>
        <v>1</v>
      </c>
      <c r="AX508" s="65">
        <f t="shared" si="180"/>
        <v>6.5</v>
      </c>
      <c r="AY508" s="38">
        <v>1</v>
      </c>
      <c r="AZ508" s="6">
        <f t="shared" si="181"/>
        <v>0</v>
      </c>
      <c r="BA508" s="65" t="e">
        <f t="shared" si="182"/>
        <v>#DIV/0!</v>
      </c>
    </row>
    <row r="509" spans="1:60">
      <c r="A509" s="2" t="s">
        <v>317</v>
      </c>
      <c r="B509" s="50" t="s">
        <v>669</v>
      </c>
      <c r="C509" s="50" t="s">
        <v>670</v>
      </c>
      <c r="D509" s="2" t="s">
        <v>771</v>
      </c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5"/>
      <c r="AI509" s="6">
        <v>6</v>
      </c>
      <c r="AR509" s="38">
        <v>3</v>
      </c>
      <c r="AS509" s="8">
        <f t="shared" si="177"/>
        <v>1</v>
      </c>
      <c r="AT509" s="8">
        <f t="shared" si="167"/>
        <v>1</v>
      </c>
      <c r="AU509" s="30">
        <f t="shared" si="178"/>
        <v>6</v>
      </c>
      <c r="AV509" s="38">
        <v>2</v>
      </c>
      <c r="AW509" s="6">
        <f t="shared" si="179"/>
        <v>1</v>
      </c>
      <c r="AX509" s="65">
        <f t="shared" si="180"/>
        <v>6</v>
      </c>
      <c r="AY509" s="38">
        <v>1</v>
      </c>
      <c r="AZ509" s="6">
        <f t="shared" si="181"/>
        <v>0</v>
      </c>
      <c r="BA509" s="65" t="e">
        <f t="shared" si="182"/>
        <v>#DIV/0!</v>
      </c>
    </row>
    <row r="510" spans="1:60">
      <c r="A510" s="2" t="s">
        <v>317</v>
      </c>
      <c r="B510" s="2" t="s">
        <v>472</v>
      </c>
      <c r="C510" s="2" t="s">
        <v>668</v>
      </c>
      <c r="D510" s="2" t="s">
        <v>771</v>
      </c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5"/>
      <c r="AR510" s="38">
        <v>3</v>
      </c>
      <c r="AS510" s="8">
        <f t="shared" si="177"/>
        <v>0</v>
      </c>
      <c r="AT510" s="8">
        <f t="shared" si="167"/>
        <v>0</v>
      </c>
      <c r="AU510" s="30" t="e">
        <f t="shared" si="178"/>
        <v>#DIV/0!</v>
      </c>
      <c r="AV510" s="38">
        <v>2</v>
      </c>
      <c r="AW510" s="6">
        <f t="shared" si="179"/>
        <v>0</v>
      </c>
      <c r="AX510" s="65" t="e">
        <f t="shared" si="180"/>
        <v>#DIV/0!</v>
      </c>
      <c r="AY510" s="38">
        <v>1</v>
      </c>
      <c r="AZ510" s="6">
        <f t="shared" si="181"/>
        <v>0</v>
      </c>
      <c r="BA510" s="65" t="e">
        <f t="shared" si="182"/>
        <v>#DIV/0!</v>
      </c>
    </row>
    <row r="511" spans="1:60">
      <c r="A511" s="2" t="s">
        <v>317</v>
      </c>
      <c r="B511" s="2" t="s">
        <v>473</v>
      </c>
      <c r="C511" s="2" t="s">
        <v>209</v>
      </c>
      <c r="D511" s="2" t="s">
        <v>771</v>
      </c>
      <c r="E511" s="52"/>
      <c r="F511" s="52"/>
      <c r="G511" s="52"/>
      <c r="H511" s="52"/>
      <c r="I511" s="52"/>
      <c r="J511" s="52">
        <v>6</v>
      </c>
      <c r="K511" s="52"/>
      <c r="L511" s="52"/>
      <c r="M511" s="52"/>
      <c r="N511" s="52"/>
      <c r="O511" s="52"/>
      <c r="P511" s="55"/>
      <c r="AC511" s="6">
        <v>5</v>
      </c>
      <c r="AI511" s="6">
        <v>5.5</v>
      </c>
      <c r="AR511" s="38">
        <v>3</v>
      </c>
      <c r="AS511" s="8">
        <f t="shared" si="177"/>
        <v>3</v>
      </c>
      <c r="AT511" s="8">
        <f t="shared" si="167"/>
        <v>1</v>
      </c>
      <c r="AU511" s="30">
        <f t="shared" si="178"/>
        <v>5.5</v>
      </c>
      <c r="AV511" s="38">
        <v>2</v>
      </c>
      <c r="AW511" s="6">
        <f t="shared" si="179"/>
        <v>2</v>
      </c>
      <c r="AX511" s="65">
        <f t="shared" si="180"/>
        <v>5.25</v>
      </c>
      <c r="AY511" s="38">
        <v>1</v>
      </c>
      <c r="AZ511" s="6">
        <f t="shared" si="181"/>
        <v>1</v>
      </c>
      <c r="BA511" s="65">
        <f t="shared" si="182"/>
        <v>6</v>
      </c>
    </row>
    <row r="512" spans="1:60" ht="26">
      <c r="A512" s="2" t="s">
        <v>317</v>
      </c>
      <c r="B512" s="2" t="s">
        <v>210</v>
      </c>
      <c r="C512" s="2" t="s">
        <v>211</v>
      </c>
      <c r="D512" s="2" t="s">
        <v>771</v>
      </c>
      <c r="E512" s="52"/>
      <c r="F512" s="52"/>
      <c r="G512" s="52"/>
      <c r="H512" s="52"/>
      <c r="I512" s="52"/>
      <c r="J512" s="52">
        <v>5</v>
      </c>
      <c r="K512" s="52"/>
      <c r="L512" s="52"/>
      <c r="M512" s="52"/>
      <c r="N512" s="52"/>
      <c r="O512" s="52"/>
      <c r="P512" s="55"/>
      <c r="AR512" s="38">
        <v>3</v>
      </c>
      <c r="AS512" s="8">
        <f t="shared" si="177"/>
        <v>1</v>
      </c>
      <c r="AT512" s="8">
        <f t="shared" si="167"/>
        <v>0</v>
      </c>
      <c r="AU512" s="30">
        <f t="shared" si="178"/>
        <v>5</v>
      </c>
      <c r="AV512" s="38">
        <v>2</v>
      </c>
      <c r="AW512" s="6">
        <f t="shared" si="179"/>
        <v>0</v>
      </c>
      <c r="AX512" s="65" t="e">
        <f t="shared" si="180"/>
        <v>#DIV/0!</v>
      </c>
      <c r="AY512" s="38">
        <v>1</v>
      </c>
      <c r="AZ512" s="6">
        <f t="shared" si="181"/>
        <v>1</v>
      </c>
      <c r="BA512" s="65">
        <f t="shared" si="182"/>
        <v>5</v>
      </c>
    </row>
    <row r="513" spans="1:53" ht="26">
      <c r="A513" s="2" t="s">
        <v>317</v>
      </c>
      <c r="B513" s="2" t="s">
        <v>212</v>
      </c>
      <c r="C513" s="2" t="s">
        <v>213</v>
      </c>
      <c r="D513" s="2" t="s">
        <v>771</v>
      </c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5"/>
      <c r="AR513" s="38">
        <v>3</v>
      </c>
      <c r="AS513" s="8">
        <f t="shared" si="177"/>
        <v>0</v>
      </c>
      <c r="AT513" s="8">
        <f t="shared" si="167"/>
        <v>0</v>
      </c>
      <c r="AU513" s="30" t="e">
        <f t="shared" si="178"/>
        <v>#DIV/0!</v>
      </c>
      <c r="AV513" s="38">
        <v>2</v>
      </c>
      <c r="AW513" s="6">
        <f t="shared" si="179"/>
        <v>0</v>
      </c>
      <c r="AX513" s="65" t="e">
        <f t="shared" si="180"/>
        <v>#DIV/0!</v>
      </c>
      <c r="AY513" s="38">
        <v>1</v>
      </c>
      <c r="AZ513" s="6">
        <f t="shared" si="181"/>
        <v>0</v>
      </c>
      <c r="BA513" s="65" t="e">
        <f t="shared" si="182"/>
        <v>#DIV/0!</v>
      </c>
    </row>
    <row r="514" spans="1:53">
      <c r="A514" s="2" t="s">
        <v>317</v>
      </c>
      <c r="B514" s="2" t="s">
        <v>233</v>
      </c>
      <c r="C514" s="2" t="s">
        <v>234</v>
      </c>
      <c r="D514" s="2" t="s">
        <v>771</v>
      </c>
      <c r="E514" s="52"/>
      <c r="F514" s="52"/>
      <c r="G514" s="52"/>
      <c r="H514" s="52"/>
      <c r="I514" s="52"/>
      <c r="J514" s="52">
        <v>5.5</v>
      </c>
      <c r="K514" s="52"/>
      <c r="L514" s="52"/>
      <c r="M514" s="52"/>
      <c r="N514" s="52"/>
      <c r="O514" s="52"/>
      <c r="P514" s="55"/>
      <c r="AC514" s="6">
        <v>6</v>
      </c>
      <c r="AI514" s="6">
        <v>5.5</v>
      </c>
      <c r="AR514" s="38">
        <v>3</v>
      </c>
      <c r="AS514" s="8">
        <f t="shared" si="177"/>
        <v>3</v>
      </c>
      <c r="AT514" s="8">
        <f t="shared" si="167"/>
        <v>1</v>
      </c>
      <c r="AU514" s="30">
        <f t="shared" si="178"/>
        <v>5.666666666666667</v>
      </c>
      <c r="AV514" s="38">
        <v>2</v>
      </c>
      <c r="AW514" s="6">
        <f t="shared" si="179"/>
        <v>2</v>
      </c>
      <c r="AX514" s="65">
        <f t="shared" si="180"/>
        <v>5.75</v>
      </c>
      <c r="AY514" s="38">
        <v>1</v>
      </c>
      <c r="AZ514" s="6">
        <f t="shared" si="181"/>
        <v>1</v>
      </c>
      <c r="BA514" s="65">
        <f t="shared" si="182"/>
        <v>5.5</v>
      </c>
    </row>
    <row r="515" spans="1:53">
      <c r="A515" s="2" t="s">
        <v>317</v>
      </c>
      <c r="B515" s="2" t="s">
        <v>235</v>
      </c>
      <c r="C515" s="2" t="s">
        <v>236</v>
      </c>
      <c r="D515" s="2" t="s">
        <v>771</v>
      </c>
      <c r="E515" s="52"/>
      <c r="F515" s="52"/>
      <c r="G515" s="52"/>
      <c r="H515" s="52"/>
      <c r="I515" s="52"/>
      <c r="J515" s="74" t="s">
        <v>699</v>
      </c>
      <c r="K515" s="52"/>
      <c r="L515" s="52"/>
      <c r="M515" s="52"/>
      <c r="N515" s="52"/>
      <c r="O515" s="52"/>
      <c r="P515" s="55"/>
      <c r="AC515" s="6">
        <v>5.5</v>
      </c>
      <c r="AR515" s="38">
        <v>3</v>
      </c>
      <c r="AS515" s="8">
        <f t="shared" si="177"/>
        <v>1</v>
      </c>
      <c r="AT515" s="8">
        <f t="shared" si="167"/>
        <v>0</v>
      </c>
      <c r="AU515" s="30">
        <f t="shared" si="178"/>
        <v>5.5</v>
      </c>
      <c r="AV515" s="38">
        <v>2</v>
      </c>
      <c r="AW515" s="6">
        <f t="shared" si="179"/>
        <v>1</v>
      </c>
      <c r="AX515" s="65">
        <f t="shared" si="180"/>
        <v>5.5</v>
      </c>
      <c r="AY515" s="38">
        <v>1</v>
      </c>
      <c r="AZ515" s="6">
        <f t="shared" si="181"/>
        <v>1</v>
      </c>
      <c r="BA515" s="65" t="e">
        <f t="shared" si="182"/>
        <v>#DIV/0!</v>
      </c>
    </row>
    <row r="516" spans="1:53">
      <c r="A516" s="2" t="s">
        <v>317</v>
      </c>
      <c r="B516" s="2" t="s">
        <v>237</v>
      </c>
      <c r="C516" s="2" t="s">
        <v>238</v>
      </c>
      <c r="D516" s="2" t="s">
        <v>771</v>
      </c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5"/>
      <c r="AR516" s="38">
        <v>3</v>
      </c>
      <c r="AS516" s="8">
        <f t="shared" si="177"/>
        <v>0</v>
      </c>
      <c r="AT516" s="8">
        <f t="shared" si="167"/>
        <v>0</v>
      </c>
      <c r="AU516" s="30" t="e">
        <f t="shared" si="178"/>
        <v>#DIV/0!</v>
      </c>
      <c r="AV516" s="38">
        <v>2</v>
      </c>
      <c r="AW516" s="6">
        <f t="shared" si="179"/>
        <v>0</v>
      </c>
      <c r="AX516" s="65" t="e">
        <f t="shared" si="180"/>
        <v>#DIV/0!</v>
      </c>
      <c r="AY516" s="38">
        <v>1</v>
      </c>
      <c r="AZ516" s="6">
        <f t="shared" si="181"/>
        <v>0</v>
      </c>
      <c r="BA516" s="65" t="e">
        <f t="shared" si="182"/>
        <v>#DIV/0!</v>
      </c>
    </row>
    <row r="517" spans="1:53">
      <c r="A517" s="2" t="s">
        <v>317</v>
      </c>
      <c r="B517" s="2" t="s">
        <v>239</v>
      </c>
      <c r="C517" s="2" t="s">
        <v>875</v>
      </c>
      <c r="D517" s="2" t="s">
        <v>554</v>
      </c>
      <c r="E517" s="52"/>
      <c r="F517" s="52"/>
      <c r="G517" s="52"/>
      <c r="H517" s="52"/>
      <c r="I517" s="52"/>
      <c r="J517" s="52">
        <v>5.5</v>
      </c>
      <c r="K517" s="52"/>
      <c r="L517" s="52"/>
      <c r="M517" s="52"/>
      <c r="N517" s="52"/>
      <c r="O517" s="52"/>
      <c r="P517" s="55"/>
      <c r="AR517" s="38">
        <v>3</v>
      </c>
      <c r="AS517" s="8">
        <f t="shared" si="177"/>
        <v>1</v>
      </c>
      <c r="AT517" s="8">
        <f t="shared" si="167"/>
        <v>0</v>
      </c>
      <c r="AU517" s="30">
        <f t="shared" si="178"/>
        <v>5.5</v>
      </c>
      <c r="AV517" s="38">
        <v>2</v>
      </c>
      <c r="AW517" s="6">
        <f t="shared" si="179"/>
        <v>0</v>
      </c>
      <c r="AX517" s="65" t="e">
        <f t="shared" si="180"/>
        <v>#DIV/0!</v>
      </c>
      <c r="AY517" s="38">
        <v>1</v>
      </c>
      <c r="AZ517" s="6">
        <f t="shared" si="181"/>
        <v>1</v>
      </c>
      <c r="BA517" s="65">
        <f t="shared" si="182"/>
        <v>5.5</v>
      </c>
    </row>
    <row r="518" spans="1:53">
      <c r="A518" s="2" t="s">
        <v>317</v>
      </c>
      <c r="B518" s="2" t="s">
        <v>240</v>
      </c>
      <c r="C518" s="2" t="s">
        <v>768</v>
      </c>
      <c r="D518" s="2" t="s">
        <v>554</v>
      </c>
      <c r="E518" s="52"/>
      <c r="F518" s="52"/>
      <c r="G518" s="52"/>
      <c r="H518" s="52"/>
      <c r="I518" s="52"/>
      <c r="J518" s="52">
        <v>6</v>
      </c>
      <c r="K518" s="52"/>
      <c r="L518" s="52"/>
      <c r="M518" s="52"/>
      <c r="N518" s="52"/>
      <c r="O518" s="52"/>
      <c r="P518" s="55"/>
      <c r="AC518" s="6">
        <v>6</v>
      </c>
      <c r="AI518" s="6">
        <v>6</v>
      </c>
      <c r="AR518" s="38">
        <v>3</v>
      </c>
      <c r="AS518" s="8">
        <f t="shared" si="177"/>
        <v>3</v>
      </c>
      <c r="AT518" s="8">
        <f t="shared" si="167"/>
        <v>3</v>
      </c>
      <c r="AU518" s="30">
        <f t="shared" si="178"/>
        <v>6</v>
      </c>
      <c r="AV518" s="38">
        <v>2</v>
      </c>
      <c r="AW518" s="6">
        <f t="shared" si="179"/>
        <v>2</v>
      </c>
      <c r="AX518" s="65">
        <f t="shared" si="180"/>
        <v>6</v>
      </c>
      <c r="AY518" s="38">
        <v>1</v>
      </c>
      <c r="AZ518" s="6">
        <f t="shared" si="181"/>
        <v>1</v>
      </c>
      <c r="BA518" s="65">
        <f t="shared" si="182"/>
        <v>6</v>
      </c>
    </row>
    <row r="519" spans="1:53">
      <c r="A519" s="2" t="s">
        <v>317</v>
      </c>
      <c r="B519" s="2" t="s">
        <v>241</v>
      </c>
      <c r="C519" s="2" t="s">
        <v>914</v>
      </c>
      <c r="D519" s="2" t="s">
        <v>554</v>
      </c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5"/>
      <c r="AC519" s="6">
        <v>5.5</v>
      </c>
      <c r="AI519" s="6">
        <v>5.5</v>
      </c>
      <c r="AR519" s="38">
        <v>3</v>
      </c>
      <c r="AS519" s="8">
        <f t="shared" si="177"/>
        <v>2</v>
      </c>
      <c r="AT519" s="8">
        <f t="shared" si="167"/>
        <v>0</v>
      </c>
      <c r="AU519" s="30">
        <f t="shared" si="178"/>
        <v>5.5</v>
      </c>
      <c r="AV519" s="38">
        <v>2</v>
      </c>
      <c r="AW519" s="6">
        <f t="shared" si="179"/>
        <v>2</v>
      </c>
      <c r="AX519" s="65">
        <f t="shared" si="180"/>
        <v>5.5</v>
      </c>
      <c r="AY519" s="38">
        <v>1</v>
      </c>
      <c r="AZ519" s="6">
        <f t="shared" si="181"/>
        <v>0</v>
      </c>
      <c r="BA519" s="65" t="e">
        <f t="shared" si="182"/>
        <v>#DIV/0!</v>
      </c>
    </row>
    <row r="520" spans="1:53">
      <c r="A520" s="2" t="s">
        <v>317</v>
      </c>
      <c r="B520" s="2" t="s">
        <v>242</v>
      </c>
      <c r="C520" s="2" t="s">
        <v>243</v>
      </c>
      <c r="D520" s="2" t="s">
        <v>554</v>
      </c>
      <c r="E520" s="52"/>
      <c r="F520" s="52"/>
      <c r="G520" s="52"/>
      <c r="H520" s="52"/>
      <c r="I520" s="52"/>
      <c r="J520" s="52">
        <v>5.5</v>
      </c>
      <c r="K520" s="52"/>
      <c r="L520" s="52"/>
      <c r="M520" s="52"/>
      <c r="N520" s="52"/>
      <c r="O520" s="52"/>
      <c r="P520" s="55"/>
      <c r="AI520" s="6">
        <v>5.5</v>
      </c>
      <c r="AR520" s="38">
        <v>3</v>
      </c>
      <c r="AS520" s="8">
        <f t="shared" si="177"/>
        <v>2</v>
      </c>
      <c r="AT520" s="8">
        <f t="shared" si="167"/>
        <v>0</v>
      </c>
      <c r="AU520" s="30">
        <f t="shared" si="178"/>
        <v>5.5</v>
      </c>
      <c r="AV520" s="38">
        <v>2</v>
      </c>
      <c r="AW520" s="6">
        <f t="shared" si="179"/>
        <v>1</v>
      </c>
      <c r="AX520" s="65">
        <f t="shared" si="180"/>
        <v>5.5</v>
      </c>
      <c r="AY520" s="38">
        <v>1</v>
      </c>
      <c r="AZ520" s="6">
        <f t="shared" si="181"/>
        <v>1</v>
      </c>
      <c r="BA520" s="65">
        <f t="shared" si="182"/>
        <v>5.5</v>
      </c>
    </row>
    <row r="521" spans="1:53">
      <c r="A521" s="2" t="s">
        <v>317</v>
      </c>
      <c r="B521" s="2" t="s">
        <v>244</v>
      </c>
      <c r="C521" s="2" t="s">
        <v>245</v>
      </c>
      <c r="D521" s="2" t="s">
        <v>554</v>
      </c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5"/>
      <c r="AC521" s="6">
        <v>5.5</v>
      </c>
      <c r="AR521" s="38">
        <v>3</v>
      </c>
      <c r="AS521" s="8">
        <f t="shared" si="177"/>
        <v>1</v>
      </c>
      <c r="AT521" s="8">
        <f t="shared" si="167"/>
        <v>0</v>
      </c>
      <c r="AU521" s="30">
        <f t="shared" si="178"/>
        <v>5.5</v>
      </c>
      <c r="AV521" s="38">
        <v>2</v>
      </c>
      <c r="AW521" s="6">
        <f t="shared" si="179"/>
        <v>1</v>
      </c>
      <c r="AX521" s="65">
        <f t="shared" si="180"/>
        <v>5.5</v>
      </c>
      <c r="AY521" s="38">
        <v>1</v>
      </c>
      <c r="AZ521" s="6">
        <f t="shared" si="181"/>
        <v>0</v>
      </c>
      <c r="BA521" s="65" t="e">
        <f t="shared" si="182"/>
        <v>#DIV/0!</v>
      </c>
    </row>
    <row r="522" spans="1:53">
      <c r="A522" s="2" t="s">
        <v>317</v>
      </c>
      <c r="B522" s="2" t="s">
        <v>928</v>
      </c>
      <c r="C522" s="2" t="s">
        <v>246</v>
      </c>
      <c r="D522" s="2" t="s">
        <v>554</v>
      </c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5"/>
      <c r="AC522" s="6">
        <v>5.5</v>
      </c>
      <c r="AI522" s="75" t="s">
        <v>699</v>
      </c>
      <c r="AR522" s="38">
        <v>3</v>
      </c>
      <c r="AS522" s="8">
        <f t="shared" si="177"/>
        <v>1</v>
      </c>
      <c r="AT522" s="8">
        <f t="shared" si="167"/>
        <v>0</v>
      </c>
      <c r="AU522" s="30">
        <f t="shared" si="178"/>
        <v>5.5</v>
      </c>
      <c r="AV522" s="38">
        <v>2</v>
      </c>
      <c r="AW522" s="6">
        <f t="shared" si="179"/>
        <v>2</v>
      </c>
      <c r="AX522" s="65">
        <f t="shared" si="180"/>
        <v>5.5</v>
      </c>
      <c r="AY522" s="38">
        <v>1</v>
      </c>
      <c r="AZ522" s="6">
        <f t="shared" si="181"/>
        <v>0</v>
      </c>
      <c r="BA522" s="65" t="e">
        <f t="shared" si="182"/>
        <v>#DIV/0!</v>
      </c>
    </row>
    <row r="523" spans="1:53">
      <c r="A523" s="2" t="s">
        <v>317</v>
      </c>
      <c r="B523" s="2" t="s">
        <v>247</v>
      </c>
      <c r="C523" s="2" t="s">
        <v>373</v>
      </c>
      <c r="D523" s="2" t="s">
        <v>554</v>
      </c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5"/>
      <c r="AC523" s="75" t="s">
        <v>699</v>
      </c>
      <c r="AR523" s="38">
        <v>3</v>
      </c>
      <c r="AS523" s="8">
        <f t="shared" si="177"/>
        <v>0</v>
      </c>
      <c r="AT523" s="8">
        <f t="shared" si="167"/>
        <v>0</v>
      </c>
      <c r="AU523" s="30" t="e">
        <f t="shared" si="178"/>
        <v>#DIV/0!</v>
      </c>
      <c r="AV523" s="38">
        <v>2</v>
      </c>
      <c r="AW523" s="6">
        <f t="shared" si="179"/>
        <v>1</v>
      </c>
      <c r="AX523" s="65" t="e">
        <f t="shared" si="180"/>
        <v>#DIV/0!</v>
      </c>
      <c r="AY523" s="38">
        <v>1</v>
      </c>
      <c r="AZ523" s="6">
        <f t="shared" si="181"/>
        <v>0</v>
      </c>
      <c r="BA523" s="65" t="e">
        <f t="shared" si="182"/>
        <v>#DIV/0!</v>
      </c>
    </row>
    <row r="524" spans="1:53">
      <c r="A524" s="2" t="s">
        <v>317</v>
      </c>
      <c r="B524" s="2" t="s">
        <v>248</v>
      </c>
      <c r="C524" s="2" t="s">
        <v>249</v>
      </c>
      <c r="D524" s="2" t="s">
        <v>554</v>
      </c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5"/>
      <c r="AR524" s="38">
        <v>3</v>
      </c>
      <c r="AS524" s="8">
        <f t="shared" si="177"/>
        <v>0</v>
      </c>
      <c r="AT524" s="8">
        <f t="shared" ref="AT524:AT588" si="183">COUNTIF(E524:AP524,"&gt;5,5")</f>
        <v>0</v>
      </c>
      <c r="AU524" s="30" t="e">
        <f t="shared" si="178"/>
        <v>#DIV/0!</v>
      </c>
      <c r="AV524" s="38">
        <v>2</v>
      </c>
      <c r="AW524" s="6">
        <f t="shared" si="179"/>
        <v>0</v>
      </c>
      <c r="AX524" s="65" t="e">
        <f t="shared" si="180"/>
        <v>#DIV/0!</v>
      </c>
      <c r="AY524" s="38">
        <v>1</v>
      </c>
      <c r="AZ524" s="6">
        <f t="shared" si="181"/>
        <v>0</v>
      </c>
      <c r="BA524" s="65" t="e">
        <f t="shared" si="182"/>
        <v>#DIV/0!</v>
      </c>
    </row>
    <row r="525" spans="1:53">
      <c r="A525" s="2" t="s">
        <v>317</v>
      </c>
      <c r="B525" s="2" t="s">
        <v>250</v>
      </c>
      <c r="C525" s="2" t="s">
        <v>251</v>
      </c>
      <c r="D525" s="2" t="s">
        <v>554</v>
      </c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5"/>
      <c r="AR525" s="38">
        <v>3</v>
      </c>
      <c r="AS525" s="8">
        <f t="shared" si="177"/>
        <v>0</v>
      </c>
      <c r="AT525" s="8">
        <f t="shared" si="183"/>
        <v>0</v>
      </c>
      <c r="AU525" s="30" t="e">
        <f t="shared" si="178"/>
        <v>#DIV/0!</v>
      </c>
      <c r="AV525" s="38">
        <v>2</v>
      </c>
      <c r="AW525" s="6">
        <f t="shared" si="179"/>
        <v>0</v>
      </c>
      <c r="AX525" s="65" t="e">
        <f t="shared" si="180"/>
        <v>#DIV/0!</v>
      </c>
      <c r="AY525" s="38">
        <v>1</v>
      </c>
      <c r="AZ525" s="6">
        <f t="shared" si="181"/>
        <v>0</v>
      </c>
      <c r="BA525" s="65" t="e">
        <f t="shared" si="182"/>
        <v>#DIV/0!</v>
      </c>
    </row>
    <row r="526" spans="1:53">
      <c r="A526" s="2" t="s">
        <v>317</v>
      </c>
      <c r="B526" s="2" t="s">
        <v>252</v>
      </c>
      <c r="C526" s="2" t="s">
        <v>817</v>
      </c>
      <c r="D526" s="2" t="s">
        <v>554</v>
      </c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5"/>
      <c r="AR526" s="38">
        <v>3</v>
      </c>
      <c r="AS526" s="8">
        <f t="shared" si="177"/>
        <v>0</v>
      </c>
      <c r="AT526" s="8">
        <f t="shared" si="183"/>
        <v>0</v>
      </c>
      <c r="AU526" s="30" t="e">
        <f t="shared" si="178"/>
        <v>#DIV/0!</v>
      </c>
      <c r="AV526" s="38">
        <v>2</v>
      </c>
      <c r="AW526" s="6">
        <f t="shared" si="179"/>
        <v>0</v>
      </c>
      <c r="AX526" s="65" t="e">
        <f t="shared" si="180"/>
        <v>#DIV/0!</v>
      </c>
      <c r="AY526" s="38">
        <v>1</v>
      </c>
      <c r="AZ526" s="6">
        <f t="shared" si="181"/>
        <v>0</v>
      </c>
      <c r="BA526" s="65" t="e">
        <f t="shared" si="182"/>
        <v>#DIV/0!</v>
      </c>
    </row>
    <row r="527" spans="1:53">
      <c r="A527" s="2" t="s">
        <v>317</v>
      </c>
      <c r="B527" s="2" t="s">
        <v>253</v>
      </c>
      <c r="C527" s="2" t="s">
        <v>254</v>
      </c>
      <c r="D527" s="2" t="s">
        <v>554</v>
      </c>
      <c r="E527" s="52"/>
      <c r="F527" s="52"/>
      <c r="G527" s="52"/>
      <c r="H527" s="52"/>
      <c r="I527" s="52"/>
      <c r="J527" s="52">
        <v>5</v>
      </c>
      <c r="K527" s="52"/>
      <c r="L527" s="52"/>
      <c r="M527" s="52"/>
      <c r="N527" s="52"/>
      <c r="O527" s="52"/>
      <c r="P527" s="55"/>
      <c r="AC527" s="6">
        <v>6</v>
      </c>
      <c r="AI527" s="6">
        <v>5.5</v>
      </c>
      <c r="AR527" s="38">
        <v>3</v>
      </c>
      <c r="AS527" s="8">
        <f t="shared" si="177"/>
        <v>3</v>
      </c>
      <c r="AT527" s="8">
        <f t="shared" si="183"/>
        <v>1</v>
      </c>
      <c r="AU527" s="30">
        <f t="shared" si="178"/>
        <v>5.5</v>
      </c>
      <c r="AV527" s="38">
        <v>2</v>
      </c>
      <c r="AW527" s="6">
        <f t="shared" si="179"/>
        <v>2</v>
      </c>
      <c r="AX527" s="65">
        <f t="shared" si="180"/>
        <v>5.75</v>
      </c>
      <c r="AY527" s="38">
        <v>1</v>
      </c>
      <c r="AZ527" s="6">
        <f t="shared" si="181"/>
        <v>1</v>
      </c>
      <c r="BA527" s="65">
        <f t="shared" si="182"/>
        <v>5</v>
      </c>
    </row>
    <row r="528" spans="1:53">
      <c r="A528" s="2" t="s">
        <v>317</v>
      </c>
      <c r="B528" s="50" t="s">
        <v>18</v>
      </c>
      <c r="C528" s="50" t="s">
        <v>775</v>
      </c>
      <c r="D528" s="2" t="s">
        <v>762</v>
      </c>
      <c r="E528" s="52"/>
      <c r="F528" s="52"/>
      <c r="G528" s="52"/>
      <c r="H528" s="52"/>
      <c r="I528" s="52"/>
      <c r="J528" s="52">
        <v>6.5</v>
      </c>
      <c r="K528" s="52"/>
      <c r="L528" s="52"/>
      <c r="M528" s="52"/>
      <c r="N528" s="52"/>
      <c r="O528" s="52"/>
      <c r="P528" s="55"/>
      <c r="AC528" s="6">
        <v>5.5</v>
      </c>
      <c r="AI528" s="75" t="s">
        <v>699</v>
      </c>
      <c r="AR528" s="38">
        <v>3</v>
      </c>
      <c r="AS528" s="8">
        <f t="shared" si="177"/>
        <v>2</v>
      </c>
      <c r="AT528" s="8">
        <f t="shared" si="183"/>
        <v>1</v>
      </c>
      <c r="AU528" s="30">
        <f t="shared" si="178"/>
        <v>6</v>
      </c>
      <c r="AV528" s="38">
        <v>2</v>
      </c>
      <c r="AW528" s="6">
        <f t="shared" si="179"/>
        <v>2</v>
      </c>
      <c r="AX528" s="65">
        <f t="shared" si="180"/>
        <v>5.5</v>
      </c>
      <c r="AY528" s="38">
        <v>1</v>
      </c>
      <c r="AZ528" s="6">
        <f t="shared" si="181"/>
        <v>1</v>
      </c>
      <c r="BA528" s="65">
        <f t="shared" si="182"/>
        <v>6.5</v>
      </c>
    </row>
    <row r="529" spans="1:60">
      <c r="A529" s="2" t="s">
        <v>317</v>
      </c>
      <c r="B529" s="2" t="s">
        <v>255</v>
      </c>
      <c r="C529" s="2" t="s">
        <v>256</v>
      </c>
      <c r="D529" s="2" t="s">
        <v>762</v>
      </c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5"/>
      <c r="AR529" s="38">
        <v>3</v>
      </c>
      <c r="AS529" s="8">
        <f t="shared" si="177"/>
        <v>0</v>
      </c>
      <c r="AT529" s="8">
        <f t="shared" si="183"/>
        <v>0</v>
      </c>
      <c r="AU529" s="30" t="e">
        <f t="shared" si="178"/>
        <v>#DIV/0!</v>
      </c>
      <c r="AV529" s="38">
        <v>2</v>
      </c>
      <c r="AW529" s="6">
        <f t="shared" si="179"/>
        <v>0</v>
      </c>
      <c r="AX529" s="65" t="e">
        <f t="shared" si="180"/>
        <v>#DIV/0!</v>
      </c>
      <c r="AY529" s="38">
        <v>1</v>
      </c>
      <c r="AZ529" s="6">
        <f t="shared" si="181"/>
        <v>0</v>
      </c>
      <c r="BA529" s="65" t="e">
        <f t="shared" si="182"/>
        <v>#DIV/0!</v>
      </c>
    </row>
    <row r="530" spans="1:60">
      <c r="A530" s="2" t="s">
        <v>317</v>
      </c>
      <c r="B530" s="2" t="s">
        <v>257</v>
      </c>
      <c r="C530" s="2" t="s">
        <v>886</v>
      </c>
      <c r="D530" s="2" t="s">
        <v>762</v>
      </c>
      <c r="E530" s="52"/>
      <c r="F530" s="52"/>
      <c r="G530" s="52"/>
      <c r="H530" s="52"/>
      <c r="I530" s="52"/>
      <c r="J530" s="52">
        <v>5.5</v>
      </c>
      <c r="K530" s="52"/>
      <c r="L530" s="52"/>
      <c r="M530" s="52"/>
      <c r="N530" s="52"/>
      <c r="O530" s="52"/>
      <c r="P530" s="55"/>
      <c r="AC530" s="75" t="s">
        <v>699</v>
      </c>
      <c r="AI530" s="6">
        <v>6</v>
      </c>
      <c r="AR530" s="38">
        <v>3</v>
      </c>
      <c r="AS530" s="8">
        <f t="shared" si="177"/>
        <v>2</v>
      </c>
      <c r="AT530" s="8">
        <f t="shared" si="183"/>
        <v>1</v>
      </c>
      <c r="AU530" s="30">
        <f t="shared" si="178"/>
        <v>5.75</v>
      </c>
      <c r="AV530" s="38">
        <v>2</v>
      </c>
      <c r="AW530" s="6">
        <f t="shared" si="179"/>
        <v>2</v>
      </c>
      <c r="AX530" s="65">
        <f t="shared" si="180"/>
        <v>6</v>
      </c>
      <c r="AY530" s="38">
        <v>1</v>
      </c>
      <c r="AZ530" s="6">
        <f t="shared" si="181"/>
        <v>1</v>
      </c>
      <c r="BA530" s="65">
        <f t="shared" si="182"/>
        <v>5.5</v>
      </c>
    </row>
    <row r="531" spans="1:60">
      <c r="A531" s="2" t="s">
        <v>317</v>
      </c>
      <c r="B531" s="2" t="s">
        <v>258</v>
      </c>
      <c r="C531" s="2" t="s">
        <v>744</v>
      </c>
      <c r="D531" s="2" t="s">
        <v>762</v>
      </c>
      <c r="E531" s="52"/>
      <c r="F531" s="52"/>
      <c r="G531" s="52"/>
      <c r="H531" s="52"/>
      <c r="I531" s="52"/>
      <c r="J531" s="52">
        <v>5</v>
      </c>
      <c r="K531" s="52"/>
      <c r="L531" s="52"/>
      <c r="M531" s="52"/>
      <c r="N531" s="52"/>
      <c r="O531" s="52"/>
      <c r="P531" s="55"/>
      <c r="AC531" s="6">
        <v>6</v>
      </c>
      <c r="AI531" s="6">
        <v>6</v>
      </c>
      <c r="AR531" s="38">
        <v>3</v>
      </c>
      <c r="AS531" s="8">
        <f t="shared" si="177"/>
        <v>3</v>
      </c>
      <c r="AT531" s="8">
        <f t="shared" si="183"/>
        <v>2</v>
      </c>
      <c r="AU531" s="30">
        <f t="shared" si="178"/>
        <v>5.666666666666667</v>
      </c>
      <c r="AV531" s="38">
        <v>2</v>
      </c>
      <c r="AW531" s="6">
        <f t="shared" si="179"/>
        <v>2</v>
      </c>
      <c r="AX531" s="65">
        <f t="shared" si="180"/>
        <v>6</v>
      </c>
      <c r="AY531" s="38">
        <v>1</v>
      </c>
      <c r="AZ531" s="6">
        <f t="shared" si="181"/>
        <v>1</v>
      </c>
      <c r="BA531" s="65">
        <f t="shared" si="182"/>
        <v>5</v>
      </c>
    </row>
    <row r="532" spans="1:60">
      <c r="A532" s="9" t="s">
        <v>317</v>
      </c>
      <c r="B532" s="9" t="s">
        <v>259</v>
      </c>
      <c r="C532" s="9" t="s">
        <v>260</v>
      </c>
      <c r="D532" s="9" t="s">
        <v>762</v>
      </c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8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44"/>
      <c r="AR532" s="38">
        <v>3</v>
      </c>
      <c r="AS532" s="8">
        <f t="shared" si="177"/>
        <v>0</v>
      </c>
      <c r="AT532" s="8">
        <f t="shared" si="183"/>
        <v>0</v>
      </c>
      <c r="AU532" s="30" t="e">
        <f t="shared" si="178"/>
        <v>#DIV/0!</v>
      </c>
      <c r="AV532" s="38">
        <v>2</v>
      </c>
      <c r="AW532" s="11">
        <f t="shared" si="179"/>
        <v>0</v>
      </c>
      <c r="AX532" s="70" t="e">
        <f t="shared" si="180"/>
        <v>#DIV/0!</v>
      </c>
      <c r="AY532" s="38">
        <v>1</v>
      </c>
      <c r="AZ532" s="11">
        <f t="shared" si="181"/>
        <v>0</v>
      </c>
      <c r="BA532" s="70" t="e">
        <f t="shared" si="182"/>
        <v>#DIV/0!</v>
      </c>
      <c r="BB532" s="10"/>
      <c r="BC532" s="10"/>
      <c r="BD532" s="10"/>
      <c r="BE532" s="10"/>
      <c r="BF532" s="10"/>
      <c r="BG532" s="10"/>
      <c r="BH532" s="10"/>
    </row>
    <row r="533" spans="1:60" s="15" customFormat="1">
      <c r="A533" s="13" t="s">
        <v>261</v>
      </c>
      <c r="B533" s="13" t="s">
        <v>262</v>
      </c>
      <c r="C533" s="13" t="s">
        <v>776</v>
      </c>
      <c r="D533" s="13" t="s">
        <v>767</v>
      </c>
      <c r="E533" s="54"/>
      <c r="F533" s="54"/>
      <c r="G533" s="54"/>
      <c r="H533" s="54"/>
      <c r="I533" s="54"/>
      <c r="J533" s="54"/>
      <c r="K533" s="54"/>
      <c r="L533" s="54"/>
      <c r="M533" s="54"/>
      <c r="N533" s="54"/>
      <c r="O533" s="54">
        <v>7</v>
      </c>
      <c r="P533" s="59"/>
      <c r="Q533" s="16"/>
      <c r="R533" s="16"/>
      <c r="S533" s="16"/>
      <c r="T533" s="16">
        <v>5</v>
      </c>
      <c r="U533" s="16">
        <v>5.5</v>
      </c>
      <c r="V533" s="16">
        <v>6</v>
      </c>
      <c r="W533" s="16"/>
      <c r="X533" s="16">
        <v>6.5</v>
      </c>
      <c r="Y533" s="16"/>
      <c r="Z533" s="16">
        <v>5.5</v>
      </c>
      <c r="AA533" s="16">
        <v>6</v>
      </c>
      <c r="AB533" s="16">
        <v>6</v>
      </c>
      <c r="AC533" s="16"/>
      <c r="AD533" s="16"/>
      <c r="AE533" s="16">
        <v>6.5</v>
      </c>
      <c r="AF533" s="16"/>
      <c r="AG533" s="16">
        <v>6.5</v>
      </c>
      <c r="AH533" s="16">
        <v>6</v>
      </c>
      <c r="AI533" s="16"/>
      <c r="AJ533" s="16"/>
      <c r="AK533" s="16">
        <v>6</v>
      </c>
      <c r="AL533" s="16"/>
      <c r="AM533" s="16"/>
      <c r="AN533" s="16"/>
      <c r="AO533" s="16"/>
      <c r="AP533" s="16"/>
      <c r="AQ533" s="45"/>
      <c r="AR533" s="37">
        <v>12</v>
      </c>
      <c r="AS533" s="16">
        <f t="shared" ref="AS533:AS561" si="184">COUNT(E533:AP533)</f>
        <v>12</v>
      </c>
      <c r="AT533" s="49">
        <f>COUNTIF(E533:AP533,"&gt;5,5")</f>
        <v>9</v>
      </c>
      <c r="AU533" s="32">
        <f t="shared" ref="AU533:AU561" si="185">AVERAGE(E533:AP533)</f>
        <v>6.041666666666667</v>
      </c>
      <c r="AV533" s="37">
        <v>4</v>
      </c>
      <c r="AW533" s="76">
        <f t="shared" ref="AW533:AW534" si="186">COUNTA(U533,AA533,AE533,AH533)</f>
        <v>4</v>
      </c>
      <c r="AX533" s="77">
        <f t="shared" ref="AX533:AX534" si="187">AVERAGE(U533,AA533,AE533,AH533)</f>
        <v>6</v>
      </c>
      <c r="AY533" s="37">
        <v>8</v>
      </c>
      <c r="AZ533" s="76">
        <f>COUNTA(O533,T533,V533,X533,Z533,AB533,AG533,AK533)</f>
        <v>8</v>
      </c>
      <c r="BA533" s="78">
        <f>AVERAGE(O533,T533,V533,X533,Z533,AB533,AG533,AK533)</f>
        <v>6.0625</v>
      </c>
      <c r="BB533" s="14"/>
      <c r="BC533" s="14"/>
      <c r="BD533" s="14"/>
      <c r="BE533" s="14"/>
      <c r="BF533" s="14"/>
      <c r="BG533" s="14"/>
      <c r="BH533" s="14"/>
    </row>
    <row r="534" spans="1:60">
      <c r="A534" s="2" t="s">
        <v>261</v>
      </c>
      <c r="B534" s="2" t="s">
        <v>263</v>
      </c>
      <c r="C534" s="2" t="s">
        <v>875</v>
      </c>
      <c r="D534" s="2" t="s">
        <v>767</v>
      </c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5"/>
      <c r="AR534" s="38">
        <v>12</v>
      </c>
      <c r="AS534" s="8">
        <f t="shared" si="184"/>
        <v>0</v>
      </c>
      <c r="AT534" s="8">
        <f t="shared" si="183"/>
        <v>0</v>
      </c>
      <c r="AU534" s="30" t="e">
        <f t="shared" si="185"/>
        <v>#DIV/0!</v>
      </c>
      <c r="AV534" s="38">
        <v>4</v>
      </c>
      <c r="AW534" s="6">
        <f t="shared" si="186"/>
        <v>0</v>
      </c>
      <c r="AX534" s="65" t="e">
        <f t="shared" si="187"/>
        <v>#DIV/0!</v>
      </c>
      <c r="AY534" s="38">
        <v>8</v>
      </c>
      <c r="AZ534" s="6">
        <f>COUNTA(O534,T534,V534,X534,Z534,AB534,AG534,AK534)</f>
        <v>0</v>
      </c>
      <c r="BA534" s="65" t="e">
        <f>AVERAGE(O534,T534,V534,X534,Z534,AB534,AG534,AK534)</f>
        <v>#DIV/0!</v>
      </c>
    </row>
    <row r="535" spans="1:60">
      <c r="A535" s="2" t="s">
        <v>261</v>
      </c>
      <c r="B535" s="2" t="s">
        <v>264</v>
      </c>
      <c r="C535" s="2" t="s">
        <v>481</v>
      </c>
      <c r="D535" s="2" t="s">
        <v>767</v>
      </c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5"/>
      <c r="AR535" s="38">
        <v>12</v>
      </c>
      <c r="AS535" s="8">
        <f t="shared" si="184"/>
        <v>0</v>
      </c>
      <c r="AT535" s="8">
        <f t="shared" si="183"/>
        <v>0</v>
      </c>
      <c r="AU535" s="30" t="e">
        <f t="shared" si="185"/>
        <v>#DIV/0!</v>
      </c>
      <c r="AV535" s="38">
        <v>4</v>
      </c>
      <c r="AW535" s="6">
        <f>COUNTA(U535,AA535,AE535,AH535)</f>
        <v>0</v>
      </c>
      <c r="AX535" s="65" t="e">
        <f>AVERAGE(U535,AA535,AE535,AH535)</f>
        <v>#DIV/0!</v>
      </c>
      <c r="AY535" s="38">
        <v>8</v>
      </c>
      <c r="AZ535" s="6">
        <f t="shared" ref="AZ535:AZ561" si="188">COUNTA(O535,T535,V535,X535,Z535,AB535,AG535,AK535)</f>
        <v>0</v>
      </c>
      <c r="BA535" s="65" t="e">
        <f t="shared" ref="BA535:BA561" si="189">AVERAGE(O535,T535,V535,X535,Z535,AB535,AG535,AK535)</f>
        <v>#DIV/0!</v>
      </c>
    </row>
    <row r="536" spans="1:60">
      <c r="A536" s="2" t="s">
        <v>261</v>
      </c>
      <c r="B536" s="2" t="s">
        <v>265</v>
      </c>
      <c r="C536" s="2" t="s">
        <v>266</v>
      </c>
      <c r="D536" s="2" t="s">
        <v>767</v>
      </c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5"/>
      <c r="AR536" s="38">
        <v>12</v>
      </c>
      <c r="AS536" s="8">
        <f t="shared" si="184"/>
        <v>0</v>
      </c>
      <c r="AT536" s="8">
        <f t="shared" si="183"/>
        <v>0</v>
      </c>
      <c r="AU536" s="30" t="e">
        <f t="shared" si="185"/>
        <v>#DIV/0!</v>
      </c>
      <c r="AV536" s="38">
        <v>4</v>
      </c>
      <c r="AW536" s="6">
        <f t="shared" ref="AW536:AW561" si="190">COUNTA(U536,AA536,AE536,AH536)</f>
        <v>0</v>
      </c>
      <c r="AX536" s="65" t="e">
        <f t="shared" ref="AX536:AX561" si="191">AVERAGE(U536,AA536,AE536,AH536)</f>
        <v>#DIV/0!</v>
      </c>
      <c r="AY536" s="38">
        <v>8</v>
      </c>
      <c r="AZ536" s="6">
        <f t="shared" si="188"/>
        <v>0</v>
      </c>
      <c r="BA536" s="65" t="e">
        <f t="shared" si="189"/>
        <v>#DIV/0!</v>
      </c>
    </row>
    <row r="537" spans="1:60">
      <c r="A537" s="2" t="s">
        <v>261</v>
      </c>
      <c r="B537" s="2" t="s">
        <v>267</v>
      </c>
      <c r="C537" s="2" t="s">
        <v>268</v>
      </c>
      <c r="D537" s="2" t="s">
        <v>771</v>
      </c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>
        <v>5.5</v>
      </c>
      <c r="P537" s="55"/>
      <c r="T537" s="6">
        <v>6</v>
      </c>
      <c r="X537" s="6">
        <v>6</v>
      </c>
      <c r="Z537" s="6">
        <v>4.5</v>
      </c>
      <c r="AR537" s="38">
        <v>12</v>
      </c>
      <c r="AS537" s="8">
        <f t="shared" si="184"/>
        <v>4</v>
      </c>
      <c r="AT537" s="8">
        <f t="shared" si="183"/>
        <v>2</v>
      </c>
      <c r="AU537" s="30">
        <f t="shared" si="185"/>
        <v>5.5</v>
      </c>
      <c r="AV537" s="38">
        <v>4</v>
      </c>
      <c r="AW537" s="6">
        <f t="shared" si="190"/>
        <v>0</v>
      </c>
      <c r="AX537" s="65" t="e">
        <f t="shared" si="191"/>
        <v>#DIV/0!</v>
      </c>
      <c r="AY537" s="38">
        <v>8</v>
      </c>
      <c r="AZ537" s="6">
        <f t="shared" si="188"/>
        <v>4</v>
      </c>
      <c r="BA537" s="65">
        <f t="shared" si="189"/>
        <v>5.5</v>
      </c>
    </row>
    <row r="538" spans="1:60">
      <c r="A538" s="2" t="s">
        <v>261</v>
      </c>
      <c r="B538" s="2" t="s">
        <v>269</v>
      </c>
      <c r="C538" s="2" t="s">
        <v>768</v>
      </c>
      <c r="D538" s="2" t="s">
        <v>771</v>
      </c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>
        <v>6.5</v>
      </c>
      <c r="P538" s="55"/>
      <c r="U538" s="6">
        <v>5.5</v>
      </c>
      <c r="V538" s="6">
        <v>5.5</v>
      </c>
      <c r="AE538" s="6">
        <v>6</v>
      </c>
      <c r="AH538" s="6">
        <v>6</v>
      </c>
      <c r="AK538" s="6">
        <v>5.5</v>
      </c>
      <c r="AR538" s="38">
        <v>12</v>
      </c>
      <c r="AS538" s="8">
        <f t="shared" si="184"/>
        <v>6</v>
      </c>
      <c r="AT538" s="8">
        <f t="shared" si="183"/>
        <v>3</v>
      </c>
      <c r="AU538" s="30">
        <f t="shared" si="185"/>
        <v>5.833333333333333</v>
      </c>
      <c r="AV538" s="38">
        <v>4</v>
      </c>
      <c r="AW538" s="6">
        <f t="shared" si="190"/>
        <v>3</v>
      </c>
      <c r="AX538" s="65">
        <f t="shared" si="191"/>
        <v>5.833333333333333</v>
      </c>
      <c r="AY538" s="38">
        <v>8</v>
      </c>
      <c r="AZ538" s="6">
        <f t="shared" si="188"/>
        <v>3</v>
      </c>
      <c r="BA538" s="65">
        <f t="shared" si="189"/>
        <v>5.833333333333333</v>
      </c>
    </row>
    <row r="539" spans="1:60">
      <c r="A539" s="2" t="s">
        <v>261</v>
      </c>
      <c r="B539" s="2" t="s">
        <v>270</v>
      </c>
      <c r="C539" s="2" t="s">
        <v>793</v>
      </c>
      <c r="D539" s="2" t="s">
        <v>771</v>
      </c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>
        <v>6</v>
      </c>
      <c r="P539" s="55"/>
      <c r="T539" s="6">
        <v>6.5</v>
      </c>
      <c r="U539" s="6">
        <v>6</v>
      </c>
      <c r="V539" s="6">
        <v>5.5</v>
      </c>
      <c r="AB539" s="6">
        <v>5</v>
      </c>
      <c r="AE539" s="6">
        <v>6.5</v>
      </c>
      <c r="AR539" s="38">
        <v>12</v>
      </c>
      <c r="AS539" s="8">
        <f t="shared" si="184"/>
        <v>6</v>
      </c>
      <c r="AT539" s="8">
        <f t="shared" si="183"/>
        <v>4</v>
      </c>
      <c r="AU539" s="30">
        <f t="shared" si="185"/>
        <v>5.916666666666667</v>
      </c>
      <c r="AV539" s="38">
        <v>4</v>
      </c>
      <c r="AW539" s="6">
        <f t="shared" si="190"/>
        <v>2</v>
      </c>
      <c r="AX539" s="65">
        <f t="shared" si="191"/>
        <v>6.25</v>
      </c>
      <c r="AY539" s="38">
        <v>8</v>
      </c>
      <c r="AZ539" s="6">
        <f t="shared" si="188"/>
        <v>4</v>
      </c>
      <c r="BA539" s="65">
        <f t="shared" si="189"/>
        <v>5.75</v>
      </c>
    </row>
    <row r="540" spans="1:60">
      <c r="A540" s="2" t="s">
        <v>261</v>
      </c>
      <c r="B540" s="2" t="s">
        <v>271</v>
      </c>
      <c r="C540" s="2" t="s">
        <v>809</v>
      </c>
      <c r="D540" s="2" t="s">
        <v>771</v>
      </c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>
        <v>6</v>
      </c>
      <c r="P540" s="55"/>
      <c r="U540" s="6">
        <v>5.5</v>
      </c>
      <c r="V540" s="6">
        <v>5.5</v>
      </c>
      <c r="Z540" s="6">
        <v>5</v>
      </c>
      <c r="AA540" s="6">
        <v>5.5</v>
      </c>
      <c r="AG540" s="6">
        <v>6</v>
      </c>
      <c r="AH540" s="6">
        <v>5</v>
      </c>
      <c r="AR540" s="38">
        <v>12</v>
      </c>
      <c r="AS540" s="8">
        <f t="shared" si="184"/>
        <v>7</v>
      </c>
      <c r="AT540" s="8">
        <f t="shared" si="183"/>
        <v>2</v>
      </c>
      <c r="AU540" s="30">
        <f t="shared" si="185"/>
        <v>5.5</v>
      </c>
      <c r="AV540" s="38">
        <v>4</v>
      </c>
      <c r="AW540" s="6">
        <f t="shared" si="190"/>
        <v>3</v>
      </c>
      <c r="AX540" s="65">
        <f t="shared" si="191"/>
        <v>5.333333333333333</v>
      </c>
      <c r="AY540" s="38">
        <v>8</v>
      </c>
      <c r="AZ540" s="6">
        <f t="shared" si="188"/>
        <v>4</v>
      </c>
      <c r="BA540" s="65">
        <f t="shared" si="189"/>
        <v>5.625</v>
      </c>
    </row>
    <row r="541" spans="1:60">
      <c r="A541" s="2" t="s">
        <v>261</v>
      </c>
      <c r="B541" s="50" t="s">
        <v>907</v>
      </c>
      <c r="C541" s="50" t="s">
        <v>908</v>
      </c>
      <c r="D541" s="2" t="s">
        <v>771</v>
      </c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5"/>
      <c r="U541" s="6">
        <v>6</v>
      </c>
      <c r="AA541" s="6">
        <v>6</v>
      </c>
      <c r="AB541" s="6">
        <v>5</v>
      </c>
      <c r="AG541" s="6">
        <v>6</v>
      </c>
      <c r="AH541" s="6">
        <v>5.5</v>
      </c>
      <c r="AR541" s="38">
        <v>12</v>
      </c>
      <c r="AS541" s="8">
        <f t="shared" si="184"/>
        <v>5</v>
      </c>
      <c r="AT541" s="8">
        <f t="shared" si="183"/>
        <v>3</v>
      </c>
      <c r="AU541" s="30">
        <f t="shared" si="185"/>
        <v>5.7</v>
      </c>
      <c r="AV541" s="38">
        <v>4</v>
      </c>
      <c r="AW541" s="6">
        <f t="shared" si="190"/>
        <v>3</v>
      </c>
      <c r="AX541" s="65">
        <f t="shared" si="191"/>
        <v>5.833333333333333</v>
      </c>
      <c r="AY541" s="38">
        <v>8</v>
      </c>
      <c r="AZ541" s="6">
        <f t="shared" si="188"/>
        <v>2</v>
      </c>
      <c r="BA541" s="65">
        <f t="shared" si="189"/>
        <v>5.5</v>
      </c>
    </row>
    <row r="542" spans="1:60">
      <c r="A542" s="2" t="s">
        <v>261</v>
      </c>
      <c r="B542" s="2" t="s">
        <v>272</v>
      </c>
      <c r="C542" s="2" t="s">
        <v>273</v>
      </c>
      <c r="D542" s="2" t="s">
        <v>771</v>
      </c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5"/>
      <c r="T542" s="6">
        <v>6.5</v>
      </c>
      <c r="V542" s="6">
        <v>6</v>
      </c>
      <c r="X542" s="6">
        <v>6</v>
      </c>
      <c r="Z542" s="6">
        <v>5.5</v>
      </c>
      <c r="AA542" s="6">
        <v>5.5</v>
      </c>
      <c r="AB542" s="6">
        <v>6</v>
      </c>
      <c r="AE542" s="6">
        <v>6</v>
      </c>
      <c r="AR542" s="38">
        <v>12</v>
      </c>
      <c r="AS542" s="8">
        <f t="shared" si="184"/>
        <v>7</v>
      </c>
      <c r="AT542" s="8">
        <f t="shared" si="183"/>
        <v>5</v>
      </c>
      <c r="AU542" s="30">
        <f t="shared" si="185"/>
        <v>5.9285714285714288</v>
      </c>
      <c r="AV542" s="38">
        <v>4</v>
      </c>
      <c r="AW542" s="6">
        <f t="shared" si="190"/>
        <v>2</v>
      </c>
      <c r="AX542" s="65">
        <f t="shared" si="191"/>
        <v>5.75</v>
      </c>
      <c r="AY542" s="38">
        <v>8</v>
      </c>
      <c r="AZ542" s="6">
        <f t="shared" si="188"/>
        <v>5</v>
      </c>
      <c r="BA542" s="65">
        <f t="shared" si="189"/>
        <v>6</v>
      </c>
    </row>
    <row r="543" spans="1:60">
      <c r="A543" s="2" t="s">
        <v>261</v>
      </c>
      <c r="B543" s="2" t="s">
        <v>321</v>
      </c>
      <c r="C543" s="2" t="s">
        <v>558</v>
      </c>
      <c r="D543" s="2" t="s">
        <v>771</v>
      </c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>
        <v>5.5</v>
      </c>
      <c r="P543" s="55"/>
      <c r="T543" s="6">
        <v>6</v>
      </c>
      <c r="X543" s="6">
        <v>6</v>
      </c>
      <c r="Z543" s="6">
        <v>5</v>
      </c>
      <c r="AA543" s="6">
        <v>5.5</v>
      </c>
      <c r="AB543" s="6">
        <v>5.5</v>
      </c>
      <c r="AE543" s="6">
        <v>6</v>
      </c>
      <c r="AK543" s="6">
        <v>5</v>
      </c>
      <c r="AR543" s="38">
        <v>12</v>
      </c>
      <c r="AS543" s="8">
        <f t="shared" si="184"/>
        <v>8</v>
      </c>
      <c r="AT543" s="8">
        <f t="shared" si="183"/>
        <v>3</v>
      </c>
      <c r="AU543" s="30">
        <f t="shared" si="185"/>
        <v>5.5625</v>
      </c>
      <c r="AV543" s="38">
        <v>4</v>
      </c>
      <c r="AW543" s="6">
        <f t="shared" si="190"/>
        <v>2</v>
      </c>
      <c r="AX543" s="65">
        <f t="shared" si="191"/>
        <v>5.75</v>
      </c>
      <c r="AY543" s="38">
        <v>8</v>
      </c>
      <c r="AZ543" s="6">
        <f t="shared" si="188"/>
        <v>6</v>
      </c>
      <c r="BA543" s="65">
        <f t="shared" si="189"/>
        <v>5.5</v>
      </c>
    </row>
    <row r="544" spans="1:60">
      <c r="A544" s="2" t="s">
        <v>261</v>
      </c>
      <c r="B544" s="2" t="s">
        <v>322</v>
      </c>
      <c r="C544" s="2" t="s">
        <v>145</v>
      </c>
      <c r="D544" s="2" t="s">
        <v>771</v>
      </c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5"/>
      <c r="T544" s="6">
        <v>6</v>
      </c>
      <c r="AR544" s="38">
        <v>12</v>
      </c>
      <c r="AS544" s="8">
        <f t="shared" si="184"/>
        <v>1</v>
      </c>
      <c r="AT544" s="8">
        <f t="shared" si="183"/>
        <v>1</v>
      </c>
      <c r="AU544" s="30">
        <f t="shared" si="185"/>
        <v>6</v>
      </c>
      <c r="AV544" s="38">
        <v>4</v>
      </c>
      <c r="AW544" s="6">
        <f t="shared" si="190"/>
        <v>0</v>
      </c>
      <c r="AX544" s="65" t="e">
        <f t="shared" si="191"/>
        <v>#DIV/0!</v>
      </c>
      <c r="AY544" s="38">
        <v>8</v>
      </c>
      <c r="AZ544" s="6">
        <f t="shared" si="188"/>
        <v>1</v>
      </c>
      <c r="BA544" s="65">
        <f t="shared" si="189"/>
        <v>6</v>
      </c>
    </row>
    <row r="545" spans="1:53">
      <c r="A545" s="2" t="s">
        <v>261</v>
      </c>
      <c r="B545" s="2" t="s">
        <v>323</v>
      </c>
      <c r="C545" s="2" t="s">
        <v>454</v>
      </c>
      <c r="D545" s="2" t="s">
        <v>771</v>
      </c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5"/>
      <c r="AR545" s="38">
        <v>12</v>
      </c>
      <c r="AS545" s="8">
        <f t="shared" si="184"/>
        <v>0</v>
      </c>
      <c r="AT545" s="8">
        <f t="shared" si="183"/>
        <v>0</v>
      </c>
      <c r="AU545" s="30" t="e">
        <f t="shared" si="185"/>
        <v>#DIV/0!</v>
      </c>
      <c r="AV545" s="38">
        <v>4</v>
      </c>
      <c r="AW545" s="6">
        <f t="shared" si="190"/>
        <v>0</v>
      </c>
      <c r="AX545" s="65" t="e">
        <f t="shared" si="191"/>
        <v>#DIV/0!</v>
      </c>
      <c r="AY545" s="38">
        <v>8</v>
      </c>
      <c r="AZ545" s="6">
        <f t="shared" si="188"/>
        <v>0</v>
      </c>
      <c r="BA545" s="65" t="e">
        <f t="shared" si="189"/>
        <v>#DIV/0!</v>
      </c>
    </row>
    <row r="546" spans="1:53">
      <c r="A546" s="2" t="s">
        <v>261</v>
      </c>
      <c r="B546" s="2" t="s">
        <v>324</v>
      </c>
      <c r="C546" s="2" t="s">
        <v>768</v>
      </c>
      <c r="D546" s="2" t="s">
        <v>554</v>
      </c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74" t="s">
        <v>699</v>
      </c>
      <c r="P546" s="55"/>
      <c r="U546" s="6">
        <v>5.5</v>
      </c>
      <c r="X546" s="6">
        <v>6</v>
      </c>
      <c r="Z546" s="6">
        <v>5.5</v>
      </c>
      <c r="AA546" s="6">
        <v>5.5</v>
      </c>
      <c r="AB546" s="6">
        <v>6</v>
      </c>
      <c r="AE546" s="6">
        <v>6</v>
      </c>
      <c r="AG546" s="6">
        <v>5.5</v>
      </c>
      <c r="AH546" s="6">
        <v>5</v>
      </c>
      <c r="AK546" s="6">
        <v>5.5</v>
      </c>
      <c r="AR546" s="38">
        <v>12</v>
      </c>
      <c r="AS546" s="8">
        <f t="shared" si="184"/>
        <v>9</v>
      </c>
      <c r="AT546" s="8">
        <f t="shared" si="183"/>
        <v>3</v>
      </c>
      <c r="AU546" s="30">
        <f t="shared" si="185"/>
        <v>5.6111111111111107</v>
      </c>
      <c r="AV546" s="38">
        <v>4</v>
      </c>
      <c r="AW546" s="6">
        <f t="shared" si="190"/>
        <v>4</v>
      </c>
      <c r="AX546" s="65">
        <f t="shared" si="191"/>
        <v>5.5</v>
      </c>
      <c r="AY546" s="38">
        <v>8</v>
      </c>
      <c r="AZ546" s="6">
        <f t="shared" si="188"/>
        <v>6</v>
      </c>
      <c r="BA546" s="65">
        <f t="shared" si="189"/>
        <v>5.7</v>
      </c>
    </row>
    <row r="547" spans="1:53">
      <c r="A547" s="2" t="s">
        <v>261</v>
      </c>
      <c r="B547" s="2" t="s">
        <v>325</v>
      </c>
      <c r="C547" s="2" t="s">
        <v>356</v>
      </c>
      <c r="D547" s="2" t="s">
        <v>554</v>
      </c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>
        <v>6</v>
      </c>
      <c r="P547" s="55"/>
      <c r="T547" s="6">
        <v>6</v>
      </c>
      <c r="U547" s="6">
        <v>6</v>
      </c>
      <c r="V547" s="6">
        <v>6.5</v>
      </c>
      <c r="X547" s="6">
        <v>6.5</v>
      </c>
      <c r="Z547" s="6">
        <v>6</v>
      </c>
      <c r="AA547" s="6">
        <v>6</v>
      </c>
      <c r="AB547" s="6">
        <v>6</v>
      </c>
      <c r="AE547" s="6">
        <v>6</v>
      </c>
      <c r="AR547" s="38">
        <v>12</v>
      </c>
      <c r="AS547" s="8">
        <f t="shared" si="184"/>
        <v>9</v>
      </c>
      <c r="AT547" s="8">
        <f t="shared" si="183"/>
        <v>9</v>
      </c>
      <c r="AU547" s="30">
        <f t="shared" si="185"/>
        <v>6.1111111111111107</v>
      </c>
      <c r="AV547" s="38">
        <v>4</v>
      </c>
      <c r="AW547" s="6">
        <f t="shared" si="190"/>
        <v>3</v>
      </c>
      <c r="AX547" s="65">
        <f t="shared" si="191"/>
        <v>6</v>
      </c>
      <c r="AY547" s="38">
        <v>8</v>
      </c>
      <c r="AZ547" s="6">
        <f t="shared" si="188"/>
        <v>6</v>
      </c>
      <c r="BA547" s="65">
        <f t="shared" si="189"/>
        <v>6.166666666666667</v>
      </c>
    </row>
    <row r="548" spans="1:53">
      <c r="A548" s="2" t="s">
        <v>261</v>
      </c>
      <c r="B548" s="2" t="s">
        <v>326</v>
      </c>
      <c r="C548" s="2" t="s">
        <v>668</v>
      </c>
      <c r="D548" s="2" t="s">
        <v>554</v>
      </c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5"/>
      <c r="T548" s="6">
        <v>6</v>
      </c>
      <c r="AR548" s="38">
        <v>12</v>
      </c>
      <c r="AS548" s="8">
        <f t="shared" si="184"/>
        <v>1</v>
      </c>
      <c r="AT548" s="8">
        <f t="shared" si="183"/>
        <v>1</v>
      </c>
      <c r="AU548" s="30">
        <f t="shared" si="185"/>
        <v>6</v>
      </c>
      <c r="AV548" s="38">
        <v>4</v>
      </c>
      <c r="AW548" s="6">
        <f t="shared" si="190"/>
        <v>0</v>
      </c>
      <c r="AX548" s="65" t="e">
        <f t="shared" si="191"/>
        <v>#DIV/0!</v>
      </c>
      <c r="AY548" s="38">
        <v>8</v>
      </c>
      <c r="AZ548" s="6">
        <f t="shared" si="188"/>
        <v>1</v>
      </c>
      <c r="BA548" s="65">
        <f t="shared" si="189"/>
        <v>6</v>
      </c>
    </row>
    <row r="549" spans="1:53">
      <c r="A549" s="2" t="s">
        <v>261</v>
      </c>
      <c r="B549" s="2" t="s">
        <v>327</v>
      </c>
      <c r="C549" s="2" t="s">
        <v>579</v>
      </c>
      <c r="D549" s="2" t="s">
        <v>554</v>
      </c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5"/>
      <c r="AR549" s="38">
        <v>12</v>
      </c>
      <c r="AS549" s="8">
        <f t="shared" si="184"/>
        <v>0</v>
      </c>
      <c r="AT549" s="8">
        <f t="shared" si="183"/>
        <v>0</v>
      </c>
      <c r="AU549" s="30" t="e">
        <f t="shared" si="185"/>
        <v>#DIV/0!</v>
      </c>
      <c r="AV549" s="38">
        <v>4</v>
      </c>
      <c r="AW549" s="6">
        <f t="shared" si="190"/>
        <v>0</v>
      </c>
      <c r="AX549" s="65" t="e">
        <f t="shared" si="191"/>
        <v>#DIV/0!</v>
      </c>
      <c r="AY549" s="38">
        <v>8</v>
      </c>
      <c r="AZ549" s="6">
        <f t="shared" si="188"/>
        <v>0</v>
      </c>
      <c r="BA549" s="65" t="e">
        <f t="shared" si="189"/>
        <v>#DIV/0!</v>
      </c>
    </row>
    <row r="550" spans="1:53">
      <c r="A550" s="2" t="s">
        <v>261</v>
      </c>
      <c r="B550" s="2" t="s">
        <v>328</v>
      </c>
      <c r="C550" s="2" t="s">
        <v>775</v>
      </c>
      <c r="D550" s="2" t="s">
        <v>554</v>
      </c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5"/>
      <c r="AR550" s="38">
        <v>12</v>
      </c>
      <c r="AS550" s="8">
        <f t="shared" si="184"/>
        <v>0</v>
      </c>
      <c r="AT550" s="8">
        <f t="shared" si="183"/>
        <v>0</v>
      </c>
      <c r="AU550" s="30" t="e">
        <f t="shared" si="185"/>
        <v>#DIV/0!</v>
      </c>
      <c r="AV550" s="38">
        <v>4</v>
      </c>
      <c r="AW550" s="6">
        <f t="shared" si="190"/>
        <v>0</v>
      </c>
      <c r="AX550" s="65" t="e">
        <f t="shared" si="191"/>
        <v>#DIV/0!</v>
      </c>
      <c r="AY550" s="38">
        <v>8</v>
      </c>
      <c r="AZ550" s="6">
        <f t="shared" si="188"/>
        <v>0</v>
      </c>
      <c r="BA550" s="65" t="e">
        <f t="shared" si="189"/>
        <v>#DIV/0!</v>
      </c>
    </row>
    <row r="551" spans="1:53">
      <c r="A551" s="2" t="s">
        <v>261</v>
      </c>
      <c r="B551" s="2" t="s">
        <v>329</v>
      </c>
      <c r="C551" s="2" t="s">
        <v>768</v>
      </c>
      <c r="D551" s="2" t="s">
        <v>554</v>
      </c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>
        <v>6</v>
      </c>
      <c r="P551" s="55"/>
      <c r="T551" s="6">
        <v>6</v>
      </c>
      <c r="U551" s="6">
        <v>6.5</v>
      </c>
      <c r="V551" s="6">
        <v>5.5</v>
      </c>
      <c r="X551" s="75" t="s">
        <v>699</v>
      </c>
      <c r="Z551" s="6">
        <v>5.5</v>
      </c>
      <c r="AA551" s="6">
        <v>5.5</v>
      </c>
      <c r="AB551" s="6">
        <v>6</v>
      </c>
      <c r="AE551" s="6">
        <v>6.5</v>
      </c>
      <c r="AG551" s="6">
        <v>6</v>
      </c>
      <c r="AH551" s="6">
        <v>6</v>
      </c>
      <c r="AR551" s="38">
        <v>12</v>
      </c>
      <c r="AS551" s="8">
        <f t="shared" si="184"/>
        <v>10</v>
      </c>
      <c r="AT551" s="8">
        <f t="shared" si="183"/>
        <v>7</v>
      </c>
      <c r="AU551" s="30">
        <f t="shared" si="185"/>
        <v>5.95</v>
      </c>
      <c r="AV551" s="38">
        <v>4</v>
      </c>
      <c r="AW551" s="6">
        <f t="shared" si="190"/>
        <v>4</v>
      </c>
      <c r="AX551" s="65">
        <f t="shared" si="191"/>
        <v>6.125</v>
      </c>
      <c r="AY551" s="38">
        <v>8</v>
      </c>
      <c r="AZ551" s="6">
        <f t="shared" si="188"/>
        <v>7</v>
      </c>
      <c r="BA551" s="65">
        <f t="shared" si="189"/>
        <v>5.833333333333333</v>
      </c>
    </row>
    <row r="552" spans="1:53">
      <c r="A552" s="2" t="s">
        <v>261</v>
      </c>
      <c r="B552" s="2" t="s">
        <v>330</v>
      </c>
      <c r="C552" s="2" t="s">
        <v>331</v>
      </c>
      <c r="D552" s="2" t="s">
        <v>554</v>
      </c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5"/>
      <c r="T552" s="6">
        <v>6</v>
      </c>
      <c r="V552" s="6">
        <v>6.5</v>
      </c>
      <c r="X552" s="6">
        <v>6</v>
      </c>
      <c r="Z552" s="6">
        <v>5</v>
      </c>
      <c r="AB552" s="6">
        <v>5.5</v>
      </c>
      <c r="AG552" s="6">
        <v>4</v>
      </c>
      <c r="AR552" s="38">
        <v>12</v>
      </c>
      <c r="AS552" s="8">
        <f t="shared" si="184"/>
        <v>6</v>
      </c>
      <c r="AT552" s="8">
        <f t="shared" si="183"/>
        <v>3</v>
      </c>
      <c r="AU552" s="30">
        <f t="shared" si="185"/>
        <v>5.5</v>
      </c>
      <c r="AV552" s="38">
        <v>4</v>
      </c>
      <c r="AW552" s="6">
        <f t="shared" si="190"/>
        <v>0</v>
      </c>
      <c r="AX552" s="65" t="e">
        <f t="shared" si="191"/>
        <v>#DIV/0!</v>
      </c>
      <c r="AY552" s="38">
        <v>8</v>
      </c>
      <c r="AZ552" s="6">
        <f t="shared" si="188"/>
        <v>6</v>
      </c>
      <c r="BA552" s="65">
        <f t="shared" si="189"/>
        <v>5.5</v>
      </c>
    </row>
    <row r="553" spans="1:53">
      <c r="A553" s="2" t="s">
        <v>261</v>
      </c>
      <c r="B553" s="2" t="s">
        <v>332</v>
      </c>
      <c r="C553" s="2" t="s">
        <v>793</v>
      </c>
      <c r="D553" s="2" t="s">
        <v>554</v>
      </c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>
        <v>5</v>
      </c>
      <c r="P553" s="55"/>
      <c r="T553" s="6">
        <v>4.5</v>
      </c>
      <c r="U553" s="6">
        <v>6.5</v>
      </c>
      <c r="V553" s="6">
        <v>5.5</v>
      </c>
      <c r="X553" s="6">
        <v>5.5</v>
      </c>
      <c r="Z553" s="6">
        <v>5.5</v>
      </c>
      <c r="AA553" s="6">
        <v>5.5</v>
      </c>
      <c r="AB553" s="6">
        <v>6</v>
      </c>
      <c r="AE553" s="6">
        <v>6.5</v>
      </c>
      <c r="AG553" s="6">
        <v>5.5</v>
      </c>
      <c r="AH553" s="6">
        <v>5.5</v>
      </c>
      <c r="AR553" s="38">
        <v>12</v>
      </c>
      <c r="AS553" s="8">
        <f t="shared" si="184"/>
        <v>11</v>
      </c>
      <c r="AT553" s="8">
        <f t="shared" si="183"/>
        <v>3</v>
      </c>
      <c r="AU553" s="30">
        <f t="shared" si="185"/>
        <v>5.5909090909090908</v>
      </c>
      <c r="AV553" s="38">
        <v>4</v>
      </c>
      <c r="AW553" s="6">
        <f t="shared" si="190"/>
        <v>4</v>
      </c>
      <c r="AX553" s="65">
        <f t="shared" si="191"/>
        <v>6</v>
      </c>
      <c r="AY553" s="38">
        <v>8</v>
      </c>
      <c r="AZ553" s="6">
        <f t="shared" si="188"/>
        <v>7</v>
      </c>
      <c r="BA553" s="65">
        <f t="shared" si="189"/>
        <v>5.3571428571428568</v>
      </c>
    </row>
    <row r="554" spans="1:53">
      <c r="A554" s="2" t="s">
        <v>261</v>
      </c>
      <c r="B554" s="2" t="s">
        <v>333</v>
      </c>
      <c r="C554" s="2" t="s">
        <v>770</v>
      </c>
      <c r="D554" s="2" t="s">
        <v>554</v>
      </c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>
        <v>6</v>
      </c>
      <c r="P554" s="55"/>
      <c r="U554" s="6">
        <v>6</v>
      </c>
      <c r="V554" s="75" t="s">
        <v>699</v>
      </c>
      <c r="X554" s="6">
        <v>6</v>
      </c>
      <c r="Z554" s="6">
        <v>5</v>
      </c>
      <c r="AA554" s="6">
        <v>5</v>
      </c>
      <c r="AE554" s="6">
        <v>6.5</v>
      </c>
      <c r="AG554" s="6">
        <v>5.5</v>
      </c>
      <c r="AH554" s="6">
        <v>6</v>
      </c>
      <c r="AR554" s="38">
        <v>12</v>
      </c>
      <c r="AS554" s="8">
        <f t="shared" si="184"/>
        <v>8</v>
      </c>
      <c r="AT554" s="8">
        <f t="shared" si="183"/>
        <v>5</v>
      </c>
      <c r="AU554" s="30">
        <f t="shared" si="185"/>
        <v>5.75</v>
      </c>
      <c r="AV554" s="38">
        <v>4</v>
      </c>
      <c r="AW554" s="6">
        <f t="shared" si="190"/>
        <v>4</v>
      </c>
      <c r="AX554" s="65">
        <f t="shared" si="191"/>
        <v>5.875</v>
      </c>
      <c r="AY554" s="38">
        <v>8</v>
      </c>
      <c r="AZ554" s="6">
        <f t="shared" si="188"/>
        <v>5</v>
      </c>
      <c r="BA554" s="65">
        <f t="shared" si="189"/>
        <v>5.625</v>
      </c>
    </row>
    <row r="555" spans="1:53">
      <c r="A555" s="2" t="s">
        <v>261</v>
      </c>
      <c r="B555" s="2" t="s">
        <v>334</v>
      </c>
      <c r="C555" s="2" t="s">
        <v>335</v>
      </c>
      <c r="D555" s="2" t="s">
        <v>554</v>
      </c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>
        <v>5.5</v>
      </c>
      <c r="P555" s="55"/>
      <c r="T555" s="6">
        <v>5.5</v>
      </c>
      <c r="V555" s="6">
        <v>5.5</v>
      </c>
      <c r="X555" s="6">
        <v>6</v>
      </c>
      <c r="AA555" s="75" t="s">
        <v>699</v>
      </c>
      <c r="AB555" s="6">
        <v>5.5</v>
      </c>
      <c r="AE555" s="75" t="s">
        <v>699</v>
      </c>
      <c r="AG555" s="6">
        <v>5.5</v>
      </c>
      <c r="AH555" s="75" t="s">
        <v>699</v>
      </c>
      <c r="AK555" s="6">
        <v>5.5</v>
      </c>
      <c r="AR555" s="38">
        <v>12</v>
      </c>
      <c r="AS555" s="8">
        <f t="shared" si="184"/>
        <v>7</v>
      </c>
      <c r="AT555" s="8">
        <f t="shared" si="183"/>
        <v>1</v>
      </c>
      <c r="AU555" s="30">
        <f t="shared" si="185"/>
        <v>5.5714285714285712</v>
      </c>
      <c r="AV555" s="38">
        <v>4</v>
      </c>
      <c r="AW555" s="6">
        <f t="shared" si="190"/>
        <v>3</v>
      </c>
      <c r="AX555" s="65" t="e">
        <f t="shared" si="191"/>
        <v>#DIV/0!</v>
      </c>
      <c r="AY555" s="38">
        <v>8</v>
      </c>
      <c r="AZ555" s="6">
        <f t="shared" si="188"/>
        <v>7</v>
      </c>
      <c r="BA555" s="65">
        <f t="shared" si="189"/>
        <v>5.5714285714285712</v>
      </c>
    </row>
    <row r="556" spans="1:53">
      <c r="A556" s="2" t="s">
        <v>261</v>
      </c>
      <c r="B556" s="50" t="s">
        <v>19</v>
      </c>
      <c r="C556" s="50" t="s">
        <v>892</v>
      </c>
      <c r="D556" s="2" t="s">
        <v>762</v>
      </c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5"/>
      <c r="U556" s="6">
        <v>5</v>
      </c>
      <c r="X556" s="6">
        <v>5.5</v>
      </c>
      <c r="Z556" s="6">
        <v>4.5</v>
      </c>
      <c r="AA556" s="6">
        <v>5</v>
      </c>
      <c r="AB556" s="6">
        <v>5.5</v>
      </c>
      <c r="AE556" s="75" t="s">
        <v>699</v>
      </c>
      <c r="AR556" s="38">
        <v>12</v>
      </c>
      <c r="AS556" s="8">
        <f t="shared" si="184"/>
        <v>5</v>
      </c>
      <c r="AT556" s="8">
        <f t="shared" si="183"/>
        <v>0</v>
      </c>
      <c r="AU556" s="30">
        <f t="shared" si="185"/>
        <v>5.0999999999999996</v>
      </c>
      <c r="AV556" s="38">
        <v>4</v>
      </c>
      <c r="AW556" s="6">
        <f t="shared" si="190"/>
        <v>3</v>
      </c>
      <c r="AX556" s="65">
        <f t="shared" si="191"/>
        <v>5</v>
      </c>
      <c r="AY556" s="38">
        <v>8</v>
      </c>
      <c r="AZ556" s="6">
        <f t="shared" si="188"/>
        <v>3</v>
      </c>
      <c r="BA556" s="65">
        <f t="shared" si="189"/>
        <v>5.166666666666667</v>
      </c>
    </row>
    <row r="557" spans="1:53">
      <c r="A557" s="2" t="s">
        <v>261</v>
      </c>
      <c r="B557" s="2" t="s">
        <v>336</v>
      </c>
      <c r="C557" s="2" t="s">
        <v>435</v>
      </c>
      <c r="D557" s="2" t="s">
        <v>762</v>
      </c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>
        <v>6</v>
      </c>
      <c r="P557" s="55"/>
      <c r="T557" s="6">
        <v>5.5</v>
      </c>
      <c r="V557" s="6">
        <v>6</v>
      </c>
      <c r="X557" s="6">
        <v>5</v>
      </c>
      <c r="AR557" s="38">
        <v>12</v>
      </c>
      <c r="AS557" s="8">
        <f t="shared" si="184"/>
        <v>4</v>
      </c>
      <c r="AT557" s="8">
        <f t="shared" si="183"/>
        <v>2</v>
      </c>
      <c r="AU557" s="30">
        <f t="shared" si="185"/>
        <v>5.625</v>
      </c>
      <c r="AV557" s="38">
        <v>4</v>
      </c>
      <c r="AW557" s="6">
        <f t="shared" si="190"/>
        <v>0</v>
      </c>
      <c r="AX557" s="65" t="e">
        <f t="shared" si="191"/>
        <v>#DIV/0!</v>
      </c>
      <c r="AY557" s="38">
        <v>8</v>
      </c>
      <c r="AZ557" s="6">
        <f t="shared" si="188"/>
        <v>4</v>
      </c>
      <c r="BA557" s="65">
        <f t="shared" si="189"/>
        <v>5.625</v>
      </c>
    </row>
    <row r="558" spans="1:53">
      <c r="A558" s="50" t="s">
        <v>261</v>
      </c>
      <c r="B558" s="50" t="s">
        <v>168</v>
      </c>
      <c r="C558" s="50" t="s">
        <v>169</v>
      </c>
      <c r="D558" s="50" t="s">
        <v>762</v>
      </c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5"/>
      <c r="Z558" s="6">
        <v>5.5</v>
      </c>
      <c r="AA558" s="6">
        <v>5.5</v>
      </c>
      <c r="AB558" s="6">
        <v>5.5</v>
      </c>
      <c r="AE558" s="75" t="s">
        <v>699</v>
      </c>
      <c r="AG558" s="75" t="s">
        <v>699</v>
      </c>
      <c r="AH558" s="6">
        <v>5.5</v>
      </c>
      <c r="AK558" s="75" t="s">
        <v>699</v>
      </c>
      <c r="AS558" s="8">
        <f t="shared" ref="AS558" si="192">COUNT(E558:AP558)</f>
        <v>4</v>
      </c>
      <c r="AT558" s="8">
        <f t="shared" ref="AT558" si="193">COUNTIF(E558:AP558,"&gt;5,5")</f>
        <v>0</v>
      </c>
      <c r="AU558" s="30">
        <f t="shared" ref="AU558" si="194">AVERAGE(E558:AP558)</f>
        <v>5.5</v>
      </c>
      <c r="AW558" s="6">
        <f t="shared" si="190"/>
        <v>3</v>
      </c>
      <c r="AX558" s="65">
        <f t="shared" si="191"/>
        <v>5.5</v>
      </c>
      <c r="AZ558" s="6">
        <f t="shared" si="188"/>
        <v>4</v>
      </c>
      <c r="BA558" s="65">
        <f t="shared" si="189"/>
        <v>5.5</v>
      </c>
    </row>
    <row r="559" spans="1:53">
      <c r="A559" s="2" t="s">
        <v>261</v>
      </c>
      <c r="B559" s="2" t="s">
        <v>337</v>
      </c>
      <c r="C559" s="2" t="s">
        <v>550</v>
      </c>
      <c r="D559" s="2" t="s">
        <v>762</v>
      </c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5"/>
      <c r="T559" s="6">
        <v>5.5</v>
      </c>
      <c r="V559" s="6">
        <v>5.5</v>
      </c>
      <c r="X559" s="6">
        <v>5</v>
      </c>
      <c r="AK559" s="6">
        <v>5.5</v>
      </c>
      <c r="AR559" s="38">
        <v>12</v>
      </c>
      <c r="AS559" s="8">
        <f t="shared" si="184"/>
        <v>4</v>
      </c>
      <c r="AT559" s="8">
        <f t="shared" si="183"/>
        <v>0</v>
      </c>
      <c r="AU559" s="30">
        <f t="shared" si="185"/>
        <v>5.375</v>
      </c>
      <c r="AV559" s="38">
        <v>4</v>
      </c>
      <c r="AW559" s="6">
        <f t="shared" si="190"/>
        <v>0</v>
      </c>
      <c r="AX559" s="65" t="e">
        <f t="shared" si="191"/>
        <v>#DIV/0!</v>
      </c>
      <c r="AY559" s="38">
        <v>8</v>
      </c>
      <c r="AZ559" s="6">
        <f t="shared" si="188"/>
        <v>4</v>
      </c>
      <c r="BA559" s="65">
        <f t="shared" si="189"/>
        <v>5.375</v>
      </c>
    </row>
    <row r="560" spans="1:53">
      <c r="A560" s="2" t="s">
        <v>261</v>
      </c>
      <c r="B560" s="2" t="s">
        <v>338</v>
      </c>
      <c r="C560" s="2" t="s">
        <v>339</v>
      </c>
      <c r="D560" s="2" t="s">
        <v>762</v>
      </c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>
        <v>5.5</v>
      </c>
      <c r="P560" s="55"/>
      <c r="T560" s="6">
        <v>5</v>
      </c>
      <c r="V560" s="6">
        <v>5.5</v>
      </c>
      <c r="AR560" s="38">
        <v>12</v>
      </c>
      <c r="AS560" s="8">
        <f t="shared" si="184"/>
        <v>3</v>
      </c>
      <c r="AT560" s="8">
        <f t="shared" si="183"/>
        <v>0</v>
      </c>
      <c r="AU560" s="30">
        <f t="shared" si="185"/>
        <v>5.333333333333333</v>
      </c>
      <c r="AV560" s="38">
        <v>4</v>
      </c>
      <c r="AW560" s="6">
        <f t="shared" si="190"/>
        <v>0</v>
      </c>
      <c r="AX560" s="65" t="e">
        <f t="shared" si="191"/>
        <v>#DIV/0!</v>
      </c>
      <c r="AY560" s="38">
        <v>8</v>
      </c>
      <c r="AZ560" s="6">
        <f t="shared" si="188"/>
        <v>3</v>
      </c>
      <c r="BA560" s="65">
        <f t="shared" si="189"/>
        <v>5.333333333333333</v>
      </c>
    </row>
    <row r="561" spans="1:60">
      <c r="A561" s="9" t="s">
        <v>261</v>
      </c>
      <c r="B561" s="50" t="s">
        <v>148</v>
      </c>
      <c r="C561" s="50" t="s">
        <v>558</v>
      </c>
      <c r="D561" s="9" t="s">
        <v>762</v>
      </c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8"/>
      <c r="Q561" s="11"/>
      <c r="R561" s="11"/>
      <c r="S561" s="11"/>
      <c r="T561" s="11"/>
      <c r="U561" s="11">
        <v>5</v>
      </c>
      <c r="V561" s="11"/>
      <c r="W561" s="11"/>
      <c r="X561" s="11"/>
      <c r="Y561" s="11"/>
      <c r="Z561" s="11">
        <v>5</v>
      </c>
      <c r="AA561" s="11">
        <v>5</v>
      </c>
      <c r="AB561" s="11">
        <v>5</v>
      </c>
      <c r="AC561" s="11"/>
      <c r="AD561" s="11"/>
      <c r="AE561" s="11">
        <v>6</v>
      </c>
      <c r="AF561" s="11"/>
      <c r="AG561" s="11">
        <v>5.5</v>
      </c>
      <c r="AH561" s="11">
        <v>4</v>
      </c>
      <c r="AI561" s="11"/>
      <c r="AJ561" s="11"/>
      <c r="AK561" s="11">
        <v>6</v>
      </c>
      <c r="AL561" s="11"/>
      <c r="AM561" s="11"/>
      <c r="AN561" s="11"/>
      <c r="AO561" s="11"/>
      <c r="AP561" s="11"/>
      <c r="AQ561" s="44"/>
      <c r="AR561" s="38">
        <v>12</v>
      </c>
      <c r="AS561" s="8">
        <f t="shared" si="184"/>
        <v>8</v>
      </c>
      <c r="AT561" s="8">
        <f t="shared" si="183"/>
        <v>2</v>
      </c>
      <c r="AU561" s="30">
        <f t="shared" si="185"/>
        <v>5.1875</v>
      </c>
      <c r="AV561" s="38">
        <v>4</v>
      </c>
      <c r="AW561" s="11">
        <f t="shared" si="190"/>
        <v>4</v>
      </c>
      <c r="AX561" s="70">
        <f t="shared" si="191"/>
        <v>5</v>
      </c>
      <c r="AY561" s="38">
        <v>8</v>
      </c>
      <c r="AZ561" s="11">
        <f t="shared" si="188"/>
        <v>4</v>
      </c>
      <c r="BA561" s="70">
        <f t="shared" si="189"/>
        <v>5.375</v>
      </c>
      <c r="BB561" s="10"/>
      <c r="BC561" s="10"/>
      <c r="BD561" s="10"/>
      <c r="BE561" s="10"/>
      <c r="BF561" s="10"/>
      <c r="BG561" s="10"/>
      <c r="BH561" s="10"/>
    </row>
    <row r="562" spans="1:60" s="15" customFormat="1">
      <c r="A562" s="13" t="s">
        <v>340</v>
      </c>
      <c r="B562" s="13" t="s">
        <v>341</v>
      </c>
      <c r="C562" s="13" t="s">
        <v>342</v>
      </c>
      <c r="D562" s="13" t="s">
        <v>767</v>
      </c>
      <c r="E562" s="54">
        <v>6.5</v>
      </c>
      <c r="F562" s="54"/>
      <c r="G562" s="54">
        <v>6.5</v>
      </c>
      <c r="H562" s="54"/>
      <c r="I562" s="54"/>
      <c r="J562" s="54"/>
      <c r="K562" s="54"/>
      <c r="L562" s="54"/>
      <c r="M562" s="54"/>
      <c r="N562" s="54"/>
      <c r="O562" s="54">
        <v>6</v>
      </c>
      <c r="P562" s="59"/>
      <c r="Q562" s="16">
        <v>5.5</v>
      </c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>
        <v>5.5</v>
      </c>
      <c r="AJ562" s="16"/>
      <c r="AK562" s="16"/>
      <c r="AL562" s="16">
        <v>5.5</v>
      </c>
      <c r="AM562" s="16"/>
      <c r="AN562" s="16"/>
      <c r="AO562" s="16"/>
      <c r="AP562" s="16"/>
      <c r="AQ562" s="45"/>
      <c r="AR562" s="37">
        <v>6</v>
      </c>
      <c r="AS562" s="16">
        <f t="shared" ref="AS562:AS589" si="195">COUNT(E562:AP562)</f>
        <v>6</v>
      </c>
      <c r="AT562" s="49">
        <f>COUNTIF(E562:AP562,"&gt;5,5")</f>
        <v>3</v>
      </c>
      <c r="AU562" s="32">
        <f t="shared" ref="AU562:AU589" si="196">AVERAGE(E562:AP562)</f>
        <v>5.916666666666667</v>
      </c>
      <c r="AV562" s="37">
        <v>3</v>
      </c>
      <c r="AW562" s="76">
        <f>COUNTA(E562,G562,AL562)</f>
        <v>3</v>
      </c>
      <c r="AX562" s="77">
        <f>AVERAGE(E562,G562,AL562)</f>
        <v>6.166666666666667</v>
      </c>
      <c r="AY562" s="37">
        <v>3</v>
      </c>
      <c r="AZ562" s="76">
        <f>COUNTA(O562,Q562,AI562)</f>
        <v>3</v>
      </c>
      <c r="BA562" s="78">
        <f>AVERAGE(O562,Q562,AI562)</f>
        <v>5.666666666666667</v>
      </c>
      <c r="BB562" s="14"/>
      <c r="BC562" s="14"/>
      <c r="BD562" s="14"/>
      <c r="BE562" s="14"/>
      <c r="BF562" s="14"/>
      <c r="BG562" s="14"/>
      <c r="BH562" s="14"/>
    </row>
    <row r="563" spans="1:60">
      <c r="A563" s="2" t="s">
        <v>340</v>
      </c>
      <c r="B563" s="2" t="s">
        <v>343</v>
      </c>
      <c r="C563" s="2" t="s">
        <v>781</v>
      </c>
      <c r="D563" s="2" t="s">
        <v>767</v>
      </c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5"/>
      <c r="AR563" s="38">
        <v>6</v>
      </c>
      <c r="AS563" s="8">
        <f t="shared" si="195"/>
        <v>0</v>
      </c>
      <c r="AT563" s="8">
        <f t="shared" si="183"/>
        <v>0</v>
      </c>
      <c r="AU563" s="30" t="e">
        <f t="shared" si="196"/>
        <v>#DIV/0!</v>
      </c>
      <c r="AV563" s="38">
        <v>3</v>
      </c>
      <c r="AW563" s="6">
        <f>COUNTA(E563,G563,AL563)</f>
        <v>0</v>
      </c>
      <c r="AX563" s="65" t="e">
        <f>AVERAGE(E563,G563,AL563)</f>
        <v>#DIV/0!</v>
      </c>
      <c r="AY563" s="38">
        <v>3</v>
      </c>
      <c r="AZ563" s="6">
        <f>COUNTA(O563,Q563,AI563)</f>
        <v>0</v>
      </c>
      <c r="BA563" s="65" t="e">
        <f>AVERAGE(O563,Q563,AI563)</f>
        <v>#DIV/0!</v>
      </c>
    </row>
    <row r="564" spans="1:60">
      <c r="A564" s="2" t="s">
        <v>340</v>
      </c>
      <c r="B564" s="2" t="s">
        <v>72</v>
      </c>
      <c r="C564" s="2" t="s">
        <v>73</v>
      </c>
      <c r="D564" s="2" t="s">
        <v>767</v>
      </c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5"/>
      <c r="AR564" s="38">
        <v>6</v>
      </c>
      <c r="AS564" s="8">
        <f t="shared" si="195"/>
        <v>0</v>
      </c>
      <c r="AT564" s="8">
        <f t="shared" si="183"/>
        <v>0</v>
      </c>
      <c r="AU564" s="30" t="e">
        <f t="shared" si="196"/>
        <v>#DIV/0!</v>
      </c>
      <c r="AV564" s="38">
        <v>3</v>
      </c>
      <c r="AW564" s="6">
        <f t="shared" ref="AW564:AW589" si="197">COUNTA(E564,G564,AL564)</f>
        <v>0</v>
      </c>
      <c r="AX564" s="65" t="e">
        <f t="shared" ref="AX564:AX589" si="198">AVERAGE(E564,G564,AL564)</f>
        <v>#DIV/0!</v>
      </c>
      <c r="AY564" s="38">
        <v>3</v>
      </c>
      <c r="AZ564" s="6">
        <f t="shared" ref="AZ564:AZ589" si="199">COUNTA(O564,Q564,AI564)</f>
        <v>0</v>
      </c>
      <c r="BA564" s="65" t="e">
        <f t="shared" ref="BA564:BA589" si="200">AVERAGE(O564,Q564,AI564)</f>
        <v>#DIV/0!</v>
      </c>
    </row>
    <row r="565" spans="1:60">
      <c r="A565" s="2" t="s">
        <v>340</v>
      </c>
      <c r="B565" s="2" t="s">
        <v>74</v>
      </c>
      <c r="C565" s="2" t="s">
        <v>770</v>
      </c>
      <c r="D565" s="2" t="s">
        <v>771</v>
      </c>
      <c r="E565" s="52">
        <v>6</v>
      </c>
      <c r="F565" s="52"/>
      <c r="G565" s="52">
        <v>5</v>
      </c>
      <c r="H565" s="52"/>
      <c r="I565" s="52"/>
      <c r="J565" s="52"/>
      <c r="K565" s="52"/>
      <c r="L565" s="52"/>
      <c r="M565" s="52"/>
      <c r="N565" s="52"/>
      <c r="O565" s="52">
        <v>6</v>
      </c>
      <c r="P565" s="55"/>
      <c r="Q565" s="6">
        <v>5.5</v>
      </c>
      <c r="AL565" s="6">
        <v>6</v>
      </c>
      <c r="AR565" s="38">
        <v>6</v>
      </c>
      <c r="AS565" s="8">
        <f t="shared" si="195"/>
        <v>5</v>
      </c>
      <c r="AT565" s="8">
        <f t="shared" si="183"/>
        <v>3</v>
      </c>
      <c r="AU565" s="30">
        <f t="shared" si="196"/>
        <v>5.7</v>
      </c>
      <c r="AV565" s="38">
        <v>3</v>
      </c>
      <c r="AW565" s="6">
        <f t="shared" si="197"/>
        <v>3</v>
      </c>
      <c r="AX565" s="65">
        <f t="shared" si="198"/>
        <v>5.666666666666667</v>
      </c>
      <c r="AY565" s="38">
        <v>3</v>
      </c>
      <c r="AZ565" s="6">
        <f t="shared" si="199"/>
        <v>2</v>
      </c>
      <c r="BA565" s="65">
        <f t="shared" si="200"/>
        <v>5.75</v>
      </c>
    </row>
    <row r="566" spans="1:60">
      <c r="A566" s="2" t="s">
        <v>340</v>
      </c>
      <c r="B566" s="2" t="s">
        <v>75</v>
      </c>
      <c r="C566" s="2" t="s">
        <v>756</v>
      </c>
      <c r="D566" s="2" t="s">
        <v>771</v>
      </c>
      <c r="E566" s="52">
        <v>6</v>
      </c>
      <c r="F566" s="52"/>
      <c r="G566" s="52">
        <v>5</v>
      </c>
      <c r="H566" s="52"/>
      <c r="I566" s="52"/>
      <c r="J566" s="52"/>
      <c r="K566" s="52"/>
      <c r="L566" s="52"/>
      <c r="M566" s="52"/>
      <c r="N566" s="52"/>
      <c r="O566" s="52">
        <v>6</v>
      </c>
      <c r="P566" s="55"/>
      <c r="Q566" s="6">
        <v>6</v>
      </c>
      <c r="AI566" s="6">
        <v>5.5</v>
      </c>
      <c r="AR566" s="38">
        <v>6</v>
      </c>
      <c r="AS566" s="8">
        <f t="shared" si="195"/>
        <v>5</v>
      </c>
      <c r="AT566" s="8">
        <f t="shared" si="183"/>
        <v>3</v>
      </c>
      <c r="AU566" s="30">
        <f t="shared" si="196"/>
        <v>5.7</v>
      </c>
      <c r="AV566" s="38">
        <v>3</v>
      </c>
      <c r="AW566" s="6">
        <f t="shared" si="197"/>
        <v>2</v>
      </c>
      <c r="AX566" s="65">
        <f t="shared" si="198"/>
        <v>5.5</v>
      </c>
      <c r="AY566" s="38">
        <v>3</v>
      </c>
      <c r="AZ566" s="6">
        <f t="shared" si="199"/>
        <v>3</v>
      </c>
      <c r="BA566" s="65">
        <f t="shared" si="200"/>
        <v>5.833333333333333</v>
      </c>
    </row>
    <row r="567" spans="1:60">
      <c r="A567" s="2" t="s">
        <v>340</v>
      </c>
      <c r="B567" s="2" t="s">
        <v>76</v>
      </c>
      <c r="C567" s="2" t="s">
        <v>77</v>
      </c>
      <c r="D567" s="2" t="s">
        <v>771</v>
      </c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5"/>
      <c r="AR567" s="38">
        <v>6</v>
      </c>
      <c r="AS567" s="8">
        <f t="shared" si="195"/>
        <v>0</v>
      </c>
      <c r="AT567" s="8">
        <f t="shared" si="183"/>
        <v>0</v>
      </c>
      <c r="AU567" s="30" t="e">
        <f t="shared" si="196"/>
        <v>#DIV/0!</v>
      </c>
      <c r="AV567" s="38">
        <v>3</v>
      </c>
      <c r="AW567" s="6">
        <f t="shared" si="197"/>
        <v>0</v>
      </c>
      <c r="AX567" s="65" t="e">
        <f t="shared" si="198"/>
        <v>#DIV/0!</v>
      </c>
      <c r="AY567" s="38">
        <v>3</v>
      </c>
      <c r="AZ567" s="6">
        <f t="shared" si="199"/>
        <v>0</v>
      </c>
      <c r="BA567" s="65" t="e">
        <f t="shared" si="200"/>
        <v>#DIV/0!</v>
      </c>
    </row>
    <row r="568" spans="1:60">
      <c r="A568" s="2" t="s">
        <v>340</v>
      </c>
      <c r="B568" s="2" t="s">
        <v>520</v>
      </c>
      <c r="C568" s="2" t="s">
        <v>442</v>
      </c>
      <c r="D568" s="2" t="s">
        <v>771</v>
      </c>
      <c r="E568" s="52">
        <v>5.5</v>
      </c>
      <c r="F568" s="52"/>
      <c r="G568" s="52">
        <v>5</v>
      </c>
      <c r="H568" s="52"/>
      <c r="I568" s="52"/>
      <c r="J568" s="52"/>
      <c r="K568" s="52"/>
      <c r="L568" s="52"/>
      <c r="M568" s="52"/>
      <c r="N568" s="52"/>
      <c r="O568" s="52"/>
      <c r="P568" s="55"/>
      <c r="AI568" s="75" t="s">
        <v>699</v>
      </c>
      <c r="AR568" s="38">
        <v>6</v>
      </c>
      <c r="AS568" s="8">
        <f t="shared" si="195"/>
        <v>2</v>
      </c>
      <c r="AT568" s="8">
        <f t="shared" si="183"/>
        <v>0</v>
      </c>
      <c r="AU568" s="30">
        <f t="shared" si="196"/>
        <v>5.25</v>
      </c>
      <c r="AV568" s="38">
        <v>3</v>
      </c>
      <c r="AW568" s="6">
        <f t="shared" si="197"/>
        <v>2</v>
      </c>
      <c r="AX568" s="65">
        <f t="shared" si="198"/>
        <v>5.25</v>
      </c>
      <c r="AY568" s="38">
        <v>3</v>
      </c>
      <c r="AZ568" s="6">
        <f t="shared" si="199"/>
        <v>1</v>
      </c>
      <c r="BA568" s="65" t="e">
        <f t="shared" si="200"/>
        <v>#DIV/0!</v>
      </c>
    </row>
    <row r="569" spans="1:60" ht="26">
      <c r="A569" s="2" t="s">
        <v>340</v>
      </c>
      <c r="B569" s="2" t="s">
        <v>78</v>
      </c>
      <c r="C569" s="2" t="s">
        <v>79</v>
      </c>
      <c r="D569" s="2" t="s">
        <v>771</v>
      </c>
      <c r="E569" s="52">
        <v>6</v>
      </c>
      <c r="F569" s="52"/>
      <c r="G569" s="52">
        <v>5.5</v>
      </c>
      <c r="H569" s="52"/>
      <c r="I569" s="52"/>
      <c r="J569" s="52"/>
      <c r="K569" s="52"/>
      <c r="L569" s="52"/>
      <c r="M569" s="52"/>
      <c r="N569" s="52"/>
      <c r="O569" s="52"/>
      <c r="P569" s="55"/>
      <c r="AI569" s="6">
        <v>6</v>
      </c>
      <c r="AL569" s="6">
        <v>6</v>
      </c>
      <c r="AR569" s="38">
        <v>6</v>
      </c>
      <c r="AS569" s="8">
        <f t="shared" si="195"/>
        <v>4</v>
      </c>
      <c r="AT569" s="8">
        <f t="shared" si="183"/>
        <v>3</v>
      </c>
      <c r="AU569" s="30">
        <f t="shared" si="196"/>
        <v>5.875</v>
      </c>
      <c r="AV569" s="38">
        <v>3</v>
      </c>
      <c r="AW569" s="6">
        <f t="shared" si="197"/>
        <v>3</v>
      </c>
      <c r="AX569" s="65">
        <f t="shared" si="198"/>
        <v>5.833333333333333</v>
      </c>
      <c r="AY569" s="38">
        <v>3</v>
      </c>
      <c r="AZ569" s="6">
        <f t="shared" si="199"/>
        <v>1</v>
      </c>
      <c r="BA569" s="65">
        <f t="shared" si="200"/>
        <v>6</v>
      </c>
    </row>
    <row r="570" spans="1:60">
      <c r="A570" s="2" t="s">
        <v>340</v>
      </c>
      <c r="B570" s="2" t="s">
        <v>80</v>
      </c>
      <c r="C570" s="2" t="s">
        <v>81</v>
      </c>
      <c r="D570" s="2" t="s">
        <v>771</v>
      </c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5"/>
      <c r="AR570" s="38">
        <v>6</v>
      </c>
      <c r="AS570" s="8">
        <f t="shared" si="195"/>
        <v>0</v>
      </c>
      <c r="AT570" s="8">
        <f t="shared" si="183"/>
        <v>0</v>
      </c>
      <c r="AU570" s="30" t="e">
        <f t="shared" si="196"/>
        <v>#DIV/0!</v>
      </c>
      <c r="AV570" s="38">
        <v>3</v>
      </c>
      <c r="AW570" s="6">
        <f t="shared" si="197"/>
        <v>0</v>
      </c>
      <c r="AX570" s="65" t="e">
        <f t="shared" si="198"/>
        <v>#DIV/0!</v>
      </c>
      <c r="AY570" s="38">
        <v>3</v>
      </c>
      <c r="AZ570" s="6">
        <f t="shared" si="199"/>
        <v>0</v>
      </c>
      <c r="BA570" s="65" t="e">
        <f t="shared" si="200"/>
        <v>#DIV/0!</v>
      </c>
    </row>
    <row r="571" spans="1:60">
      <c r="A571" s="2" t="s">
        <v>340</v>
      </c>
      <c r="B571" s="2" t="s">
        <v>82</v>
      </c>
      <c r="C571" s="2" t="s">
        <v>83</v>
      </c>
      <c r="D571" s="2" t="s">
        <v>771</v>
      </c>
      <c r="E571" s="52">
        <v>6</v>
      </c>
      <c r="F571" s="52"/>
      <c r="G571" s="52"/>
      <c r="H571" s="52"/>
      <c r="I571" s="52"/>
      <c r="J571" s="52"/>
      <c r="K571" s="52"/>
      <c r="L571" s="52"/>
      <c r="M571" s="52"/>
      <c r="N571" s="52"/>
      <c r="O571" s="74" t="s">
        <v>699</v>
      </c>
      <c r="P571" s="55"/>
      <c r="AI571" s="6">
        <v>5.5</v>
      </c>
      <c r="AR571" s="38">
        <v>6</v>
      </c>
      <c r="AS571" s="8">
        <f t="shared" si="195"/>
        <v>2</v>
      </c>
      <c r="AT571" s="8">
        <f t="shared" si="183"/>
        <v>1</v>
      </c>
      <c r="AU571" s="30">
        <f t="shared" si="196"/>
        <v>5.75</v>
      </c>
      <c r="AV571" s="38">
        <v>3</v>
      </c>
      <c r="AW571" s="6">
        <f t="shared" si="197"/>
        <v>1</v>
      </c>
      <c r="AX571" s="65">
        <f t="shared" si="198"/>
        <v>6</v>
      </c>
      <c r="AY571" s="38">
        <v>3</v>
      </c>
      <c r="AZ571" s="6">
        <f t="shared" si="199"/>
        <v>2</v>
      </c>
      <c r="BA571" s="65">
        <f t="shared" si="200"/>
        <v>5.5</v>
      </c>
    </row>
    <row r="572" spans="1:60">
      <c r="A572" s="2" t="s">
        <v>340</v>
      </c>
      <c r="B572" s="2" t="s">
        <v>84</v>
      </c>
      <c r="C572" s="2" t="s">
        <v>85</v>
      </c>
      <c r="D572" s="2" t="s">
        <v>771</v>
      </c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5"/>
      <c r="AR572" s="38">
        <v>6</v>
      </c>
      <c r="AS572" s="8">
        <f t="shared" si="195"/>
        <v>0</v>
      </c>
      <c r="AT572" s="8">
        <f t="shared" si="183"/>
        <v>0</v>
      </c>
      <c r="AU572" s="30" t="e">
        <f t="shared" si="196"/>
        <v>#DIV/0!</v>
      </c>
      <c r="AV572" s="38">
        <v>3</v>
      </c>
      <c r="AW572" s="6">
        <f t="shared" si="197"/>
        <v>0</v>
      </c>
      <c r="AX572" s="65" t="e">
        <f t="shared" si="198"/>
        <v>#DIV/0!</v>
      </c>
      <c r="AY572" s="38">
        <v>3</v>
      </c>
      <c r="AZ572" s="6">
        <f t="shared" si="199"/>
        <v>0</v>
      </c>
      <c r="BA572" s="65" t="e">
        <f t="shared" si="200"/>
        <v>#DIV/0!</v>
      </c>
    </row>
    <row r="573" spans="1:60">
      <c r="A573" s="2" t="s">
        <v>340</v>
      </c>
      <c r="B573" s="50" t="s">
        <v>20</v>
      </c>
      <c r="C573" s="50" t="s">
        <v>824</v>
      </c>
      <c r="D573" s="2" t="s">
        <v>771</v>
      </c>
      <c r="E573" s="52"/>
      <c r="F573" s="52"/>
      <c r="G573" s="52">
        <v>5.5</v>
      </c>
      <c r="H573" s="52"/>
      <c r="I573" s="52"/>
      <c r="J573" s="52"/>
      <c r="K573" s="52"/>
      <c r="L573" s="52"/>
      <c r="M573" s="52"/>
      <c r="N573" s="52"/>
      <c r="O573" s="52">
        <v>6.5</v>
      </c>
      <c r="P573" s="55"/>
      <c r="Q573" s="6">
        <v>6.5</v>
      </c>
      <c r="AI573" s="6">
        <v>5.5</v>
      </c>
      <c r="AL573" s="6">
        <v>6</v>
      </c>
      <c r="AR573" s="38">
        <v>6</v>
      </c>
      <c r="AS573" s="8">
        <f t="shared" si="195"/>
        <v>5</v>
      </c>
      <c r="AT573" s="8">
        <f t="shared" si="183"/>
        <v>3</v>
      </c>
      <c r="AU573" s="30">
        <f t="shared" si="196"/>
        <v>6</v>
      </c>
      <c r="AV573" s="38">
        <v>3</v>
      </c>
      <c r="AW573" s="6">
        <f t="shared" si="197"/>
        <v>2</v>
      </c>
      <c r="AX573" s="65">
        <f t="shared" si="198"/>
        <v>5.75</v>
      </c>
      <c r="AY573" s="38">
        <v>3</v>
      </c>
      <c r="AZ573" s="6">
        <f t="shared" si="199"/>
        <v>3</v>
      </c>
      <c r="BA573" s="65">
        <f t="shared" si="200"/>
        <v>6.166666666666667</v>
      </c>
    </row>
    <row r="574" spans="1:60">
      <c r="A574" s="2" t="s">
        <v>340</v>
      </c>
      <c r="B574" s="50" t="s">
        <v>21</v>
      </c>
      <c r="C574" s="50" t="s">
        <v>22</v>
      </c>
      <c r="D574" s="2" t="s">
        <v>554</v>
      </c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>
        <v>6</v>
      </c>
      <c r="P574" s="55"/>
      <c r="Q574" s="6">
        <v>5</v>
      </c>
      <c r="AI574" s="6">
        <v>5.5</v>
      </c>
      <c r="AL574" s="6">
        <v>5.5</v>
      </c>
      <c r="AR574" s="38">
        <v>6</v>
      </c>
      <c r="AS574" s="8">
        <f>COUNT(E574:AP574)</f>
        <v>4</v>
      </c>
      <c r="AT574" s="8">
        <f>COUNTIF(E574:AP574,"&gt;5,5")</f>
        <v>1</v>
      </c>
      <c r="AU574" s="30">
        <f>AVERAGE(E574:AP574)</f>
        <v>5.5</v>
      </c>
      <c r="AV574" s="38">
        <v>3</v>
      </c>
      <c r="AW574" s="6">
        <f t="shared" si="197"/>
        <v>1</v>
      </c>
      <c r="AX574" s="65">
        <f t="shared" si="198"/>
        <v>5.5</v>
      </c>
      <c r="AY574" s="38">
        <v>3</v>
      </c>
      <c r="AZ574" s="6">
        <f t="shared" si="199"/>
        <v>3</v>
      </c>
      <c r="BA574" s="65">
        <f t="shared" si="200"/>
        <v>5.5</v>
      </c>
    </row>
    <row r="575" spans="1:60">
      <c r="A575" s="2" t="s">
        <v>340</v>
      </c>
      <c r="B575" s="2" t="s">
        <v>86</v>
      </c>
      <c r="C575" s="2" t="s">
        <v>764</v>
      </c>
      <c r="D575" s="2" t="s">
        <v>554</v>
      </c>
      <c r="E575" s="52">
        <v>5.5</v>
      </c>
      <c r="F575" s="52"/>
      <c r="G575" s="52">
        <v>6</v>
      </c>
      <c r="H575" s="52"/>
      <c r="I575" s="52"/>
      <c r="J575" s="52"/>
      <c r="K575" s="52"/>
      <c r="L575" s="52"/>
      <c r="M575" s="52"/>
      <c r="N575" s="52"/>
      <c r="O575" s="52">
        <v>5.5</v>
      </c>
      <c r="P575" s="55"/>
      <c r="Q575" s="6">
        <v>5.5</v>
      </c>
      <c r="AL575" s="6">
        <v>6</v>
      </c>
      <c r="AR575" s="38">
        <v>6</v>
      </c>
      <c r="AS575" s="8">
        <f t="shared" si="195"/>
        <v>5</v>
      </c>
      <c r="AT575" s="8">
        <f t="shared" si="183"/>
        <v>2</v>
      </c>
      <c r="AU575" s="30">
        <f t="shared" si="196"/>
        <v>5.7</v>
      </c>
      <c r="AV575" s="38">
        <v>3</v>
      </c>
      <c r="AW575" s="6">
        <f t="shared" si="197"/>
        <v>3</v>
      </c>
      <c r="AX575" s="65">
        <f t="shared" si="198"/>
        <v>5.833333333333333</v>
      </c>
      <c r="AY575" s="38">
        <v>3</v>
      </c>
      <c r="AZ575" s="6">
        <f t="shared" si="199"/>
        <v>2</v>
      </c>
      <c r="BA575" s="65">
        <f t="shared" si="200"/>
        <v>5.5</v>
      </c>
    </row>
    <row r="576" spans="1:60">
      <c r="A576" s="2" t="s">
        <v>340</v>
      </c>
      <c r="B576" s="2" t="s">
        <v>87</v>
      </c>
      <c r="C576" s="2" t="s">
        <v>88</v>
      </c>
      <c r="D576" s="2" t="s">
        <v>554</v>
      </c>
      <c r="E576" s="52">
        <v>6</v>
      </c>
      <c r="F576" s="52"/>
      <c r="G576" s="52">
        <v>5.5</v>
      </c>
      <c r="H576" s="52"/>
      <c r="I576" s="52"/>
      <c r="J576" s="52"/>
      <c r="K576" s="52"/>
      <c r="L576" s="52"/>
      <c r="M576" s="52"/>
      <c r="N576" s="52"/>
      <c r="O576" s="52">
        <v>6</v>
      </c>
      <c r="P576" s="55"/>
      <c r="Q576" s="6">
        <v>5</v>
      </c>
      <c r="AI576" s="6">
        <v>6</v>
      </c>
      <c r="AL576" s="6">
        <v>3.5</v>
      </c>
      <c r="AR576" s="38">
        <v>6</v>
      </c>
      <c r="AS576" s="8">
        <f t="shared" si="195"/>
        <v>6</v>
      </c>
      <c r="AT576" s="8">
        <f t="shared" si="183"/>
        <v>3</v>
      </c>
      <c r="AU576" s="30">
        <f t="shared" si="196"/>
        <v>5.333333333333333</v>
      </c>
      <c r="AV576" s="38">
        <v>3</v>
      </c>
      <c r="AW576" s="6">
        <f t="shared" si="197"/>
        <v>3</v>
      </c>
      <c r="AX576" s="65">
        <f t="shared" si="198"/>
        <v>5</v>
      </c>
      <c r="AY576" s="38">
        <v>3</v>
      </c>
      <c r="AZ576" s="6">
        <f t="shared" si="199"/>
        <v>3</v>
      </c>
      <c r="BA576" s="65">
        <f t="shared" si="200"/>
        <v>5.666666666666667</v>
      </c>
    </row>
    <row r="577" spans="1:60">
      <c r="A577" s="2" t="s">
        <v>340</v>
      </c>
      <c r="B577" s="2" t="s">
        <v>90</v>
      </c>
      <c r="C577" s="2" t="s">
        <v>91</v>
      </c>
      <c r="D577" s="2" t="s">
        <v>554</v>
      </c>
      <c r="E577" s="52"/>
      <c r="F577" s="52"/>
      <c r="G577" s="52">
        <v>5</v>
      </c>
      <c r="H577" s="52"/>
      <c r="I577" s="52"/>
      <c r="J577" s="52"/>
      <c r="K577" s="52"/>
      <c r="L577" s="52"/>
      <c r="M577" s="52"/>
      <c r="N577" s="52"/>
      <c r="O577" s="52">
        <v>6</v>
      </c>
      <c r="P577" s="55"/>
      <c r="Q577" s="6">
        <v>5.5</v>
      </c>
      <c r="AI577" s="6">
        <v>5.5</v>
      </c>
      <c r="AL577" s="6">
        <v>5.5</v>
      </c>
      <c r="AR577" s="38">
        <v>6</v>
      </c>
      <c r="AS577" s="8">
        <f t="shared" si="195"/>
        <v>5</v>
      </c>
      <c r="AT577" s="8">
        <f t="shared" si="183"/>
        <v>1</v>
      </c>
      <c r="AU577" s="30">
        <f t="shared" si="196"/>
        <v>5.5</v>
      </c>
      <c r="AV577" s="38">
        <v>3</v>
      </c>
      <c r="AW577" s="6">
        <f t="shared" si="197"/>
        <v>2</v>
      </c>
      <c r="AX577" s="65">
        <f t="shared" si="198"/>
        <v>5.25</v>
      </c>
      <c r="AY577" s="38">
        <v>3</v>
      </c>
      <c r="AZ577" s="6">
        <f t="shared" si="199"/>
        <v>3</v>
      </c>
      <c r="BA577" s="65">
        <f t="shared" si="200"/>
        <v>5.666666666666667</v>
      </c>
    </row>
    <row r="578" spans="1:60">
      <c r="A578" s="2" t="s">
        <v>340</v>
      </c>
      <c r="B578" s="2" t="s">
        <v>92</v>
      </c>
      <c r="C578" s="2" t="s">
        <v>93</v>
      </c>
      <c r="D578" s="2" t="s">
        <v>554</v>
      </c>
      <c r="E578" s="52">
        <v>6.5</v>
      </c>
      <c r="F578" s="52"/>
      <c r="G578" s="52">
        <v>5.5</v>
      </c>
      <c r="H578" s="52"/>
      <c r="I578" s="52"/>
      <c r="J578" s="52"/>
      <c r="K578" s="52"/>
      <c r="L578" s="52"/>
      <c r="M578" s="52"/>
      <c r="N578" s="52"/>
      <c r="O578" s="52">
        <v>6.5</v>
      </c>
      <c r="P578" s="55"/>
      <c r="Q578" s="6">
        <v>6</v>
      </c>
      <c r="AI578" s="6">
        <v>5.5</v>
      </c>
      <c r="AL578" s="6">
        <v>6</v>
      </c>
      <c r="AR578" s="38">
        <v>6</v>
      </c>
      <c r="AS578" s="8">
        <f t="shared" si="195"/>
        <v>6</v>
      </c>
      <c r="AT578" s="8">
        <f t="shared" si="183"/>
        <v>4</v>
      </c>
      <c r="AU578" s="30">
        <f t="shared" si="196"/>
        <v>6</v>
      </c>
      <c r="AV578" s="38">
        <v>3</v>
      </c>
      <c r="AW578" s="6">
        <f t="shared" si="197"/>
        <v>3</v>
      </c>
      <c r="AX578" s="65">
        <f t="shared" si="198"/>
        <v>6</v>
      </c>
      <c r="AY578" s="38">
        <v>3</v>
      </c>
      <c r="AZ578" s="6">
        <f t="shared" si="199"/>
        <v>3</v>
      </c>
      <c r="BA578" s="65">
        <f t="shared" si="200"/>
        <v>6</v>
      </c>
    </row>
    <row r="579" spans="1:60">
      <c r="A579" s="2" t="s">
        <v>340</v>
      </c>
      <c r="B579" s="2" t="s">
        <v>94</v>
      </c>
      <c r="C579" s="2" t="s">
        <v>95</v>
      </c>
      <c r="D579" s="2" t="s">
        <v>554</v>
      </c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5"/>
      <c r="AR579" s="38">
        <v>6</v>
      </c>
      <c r="AS579" s="8">
        <f t="shared" si="195"/>
        <v>0</v>
      </c>
      <c r="AT579" s="8">
        <f t="shared" si="183"/>
        <v>0</v>
      </c>
      <c r="AU579" s="30" t="e">
        <f t="shared" si="196"/>
        <v>#DIV/0!</v>
      </c>
      <c r="AV579" s="38">
        <v>3</v>
      </c>
      <c r="AW579" s="6">
        <f t="shared" si="197"/>
        <v>0</v>
      </c>
      <c r="AX579" s="65" t="e">
        <f t="shared" si="198"/>
        <v>#DIV/0!</v>
      </c>
      <c r="AY579" s="38">
        <v>3</v>
      </c>
      <c r="AZ579" s="6">
        <f t="shared" si="199"/>
        <v>0</v>
      </c>
      <c r="BA579" s="65" t="e">
        <f t="shared" si="200"/>
        <v>#DIV/0!</v>
      </c>
    </row>
    <row r="580" spans="1:60">
      <c r="A580" s="2" t="s">
        <v>340</v>
      </c>
      <c r="B580" s="2" t="s">
        <v>96</v>
      </c>
      <c r="C580" s="2" t="s">
        <v>97</v>
      </c>
      <c r="D580" s="2" t="s">
        <v>554</v>
      </c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5"/>
      <c r="Q580" s="6">
        <v>5.5</v>
      </c>
      <c r="AR580" s="38">
        <v>6</v>
      </c>
      <c r="AS580" s="8">
        <f t="shared" si="195"/>
        <v>1</v>
      </c>
      <c r="AT580" s="8">
        <f t="shared" si="183"/>
        <v>0</v>
      </c>
      <c r="AU580" s="30">
        <f t="shared" si="196"/>
        <v>5.5</v>
      </c>
      <c r="AV580" s="38">
        <v>3</v>
      </c>
      <c r="AW580" s="6">
        <f t="shared" si="197"/>
        <v>0</v>
      </c>
      <c r="AX580" s="65" t="e">
        <f t="shared" si="198"/>
        <v>#DIV/0!</v>
      </c>
      <c r="AY580" s="38">
        <v>3</v>
      </c>
      <c r="AZ580" s="6">
        <f t="shared" si="199"/>
        <v>1</v>
      </c>
      <c r="BA580" s="65">
        <f t="shared" si="200"/>
        <v>5.5</v>
      </c>
    </row>
    <row r="581" spans="1:60">
      <c r="A581" s="2" t="s">
        <v>340</v>
      </c>
      <c r="B581" s="2" t="s">
        <v>98</v>
      </c>
      <c r="C581" s="2" t="s">
        <v>99</v>
      </c>
      <c r="D581" s="2" t="s">
        <v>554</v>
      </c>
      <c r="E581" s="52">
        <v>6</v>
      </c>
      <c r="F581" s="52"/>
      <c r="G581" s="52">
        <v>5.5</v>
      </c>
      <c r="H581" s="52"/>
      <c r="I581" s="52"/>
      <c r="J581" s="52"/>
      <c r="K581" s="52"/>
      <c r="L581" s="52"/>
      <c r="M581" s="52"/>
      <c r="N581" s="52"/>
      <c r="O581" s="52">
        <v>6.5</v>
      </c>
      <c r="P581" s="55"/>
      <c r="Q581" s="6">
        <v>6.5</v>
      </c>
      <c r="AI581" s="6">
        <v>5.5</v>
      </c>
      <c r="AL581" s="6">
        <v>6</v>
      </c>
      <c r="AR581" s="38">
        <v>6</v>
      </c>
      <c r="AS581" s="8">
        <f t="shared" si="195"/>
        <v>6</v>
      </c>
      <c r="AT581" s="8">
        <f t="shared" si="183"/>
        <v>4</v>
      </c>
      <c r="AU581" s="30">
        <f t="shared" si="196"/>
        <v>6</v>
      </c>
      <c r="AV581" s="38">
        <v>3</v>
      </c>
      <c r="AW581" s="6">
        <f t="shared" si="197"/>
        <v>3</v>
      </c>
      <c r="AX581" s="65">
        <f t="shared" si="198"/>
        <v>5.833333333333333</v>
      </c>
      <c r="AY581" s="38">
        <v>3</v>
      </c>
      <c r="AZ581" s="6">
        <f t="shared" si="199"/>
        <v>3</v>
      </c>
      <c r="BA581" s="65">
        <f t="shared" si="200"/>
        <v>6.166666666666667</v>
      </c>
    </row>
    <row r="582" spans="1:60">
      <c r="A582" s="2" t="s">
        <v>340</v>
      </c>
      <c r="B582" s="2" t="s">
        <v>100</v>
      </c>
      <c r="C582" s="2" t="s">
        <v>101</v>
      </c>
      <c r="D582" s="2" t="s">
        <v>554</v>
      </c>
      <c r="E582" s="74" t="s">
        <v>699</v>
      </c>
      <c r="F582" s="52"/>
      <c r="G582" s="52">
        <v>5.5</v>
      </c>
      <c r="H582" s="52"/>
      <c r="I582" s="52"/>
      <c r="J582" s="52"/>
      <c r="K582" s="52"/>
      <c r="L582" s="52"/>
      <c r="M582" s="52"/>
      <c r="N582" s="52"/>
      <c r="O582" s="52"/>
      <c r="P582" s="55"/>
      <c r="AI582" s="6">
        <v>5.5</v>
      </c>
      <c r="AL582" s="6">
        <v>5</v>
      </c>
      <c r="AR582" s="38">
        <v>6</v>
      </c>
      <c r="AS582" s="8">
        <f t="shared" si="195"/>
        <v>3</v>
      </c>
      <c r="AT582" s="8">
        <f t="shared" si="183"/>
        <v>0</v>
      </c>
      <c r="AU582" s="30">
        <f t="shared" si="196"/>
        <v>5.333333333333333</v>
      </c>
      <c r="AV582" s="38">
        <v>3</v>
      </c>
      <c r="AW582" s="6">
        <f t="shared" si="197"/>
        <v>3</v>
      </c>
      <c r="AX582" s="65">
        <f t="shared" si="198"/>
        <v>5.25</v>
      </c>
      <c r="AY582" s="38">
        <v>3</v>
      </c>
      <c r="AZ582" s="6">
        <f t="shared" si="199"/>
        <v>1</v>
      </c>
      <c r="BA582" s="65">
        <f t="shared" si="200"/>
        <v>5.5</v>
      </c>
    </row>
    <row r="583" spans="1:60">
      <c r="A583" s="2" t="s">
        <v>340</v>
      </c>
      <c r="B583" s="2" t="s">
        <v>102</v>
      </c>
      <c r="C583" s="2" t="s">
        <v>103</v>
      </c>
      <c r="D583" s="2" t="s">
        <v>762</v>
      </c>
      <c r="E583" s="74" t="s">
        <v>699</v>
      </c>
      <c r="F583" s="52"/>
      <c r="G583" s="52"/>
      <c r="H583" s="52"/>
      <c r="I583" s="52"/>
      <c r="J583" s="52"/>
      <c r="K583" s="52"/>
      <c r="L583" s="52"/>
      <c r="M583" s="52"/>
      <c r="N583" s="52"/>
      <c r="O583" s="52">
        <v>5</v>
      </c>
      <c r="P583" s="55"/>
      <c r="AL583" s="6">
        <v>6</v>
      </c>
      <c r="AR583" s="38">
        <v>6</v>
      </c>
      <c r="AS583" s="8">
        <f t="shared" si="195"/>
        <v>2</v>
      </c>
      <c r="AT583" s="8">
        <f t="shared" si="183"/>
        <v>1</v>
      </c>
      <c r="AU583" s="30">
        <f t="shared" si="196"/>
        <v>5.5</v>
      </c>
      <c r="AV583" s="38">
        <v>3</v>
      </c>
      <c r="AW583" s="6">
        <f t="shared" si="197"/>
        <v>2</v>
      </c>
      <c r="AX583" s="65">
        <f t="shared" si="198"/>
        <v>6</v>
      </c>
      <c r="AY583" s="38">
        <v>3</v>
      </c>
      <c r="AZ583" s="6">
        <f t="shared" si="199"/>
        <v>1</v>
      </c>
      <c r="BA583" s="65">
        <f t="shared" si="200"/>
        <v>5</v>
      </c>
    </row>
    <row r="584" spans="1:60">
      <c r="A584" s="2" t="s">
        <v>340</v>
      </c>
      <c r="B584" s="2" t="s">
        <v>104</v>
      </c>
      <c r="C584" s="2" t="s">
        <v>569</v>
      </c>
      <c r="D584" s="2" t="s">
        <v>762</v>
      </c>
      <c r="E584" s="52">
        <v>5.5</v>
      </c>
      <c r="F584" s="52"/>
      <c r="G584" s="52">
        <v>5.5</v>
      </c>
      <c r="H584" s="52"/>
      <c r="I584" s="52"/>
      <c r="J584" s="52"/>
      <c r="K584" s="52"/>
      <c r="L584" s="52"/>
      <c r="M584" s="52"/>
      <c r="N584" s="52"/>
      <c r="O584" s="52"/>
      <c r="P584" s="55"/>
      <c r="Q584" s="6">
        <v>6.5</v>
      </c>
      <c r="AI584" s="6">
        <v>5.5</v>
      </c>
      <c r="AL584" s="6">
        <v>6</v>
      </c>
      <c r="AR584" s="38">
        <v>6</v>
      </c>
      <c r="AS584" s="8">
        <f t="shared" si="195"/>
        <v>5</v>
      </c>
      <c r="AT584" s="8">
        <f t="shared" si="183"/>
        <v>2</v>
      </c>
      <c r="AU584" s="30">
        <f t="shared" si="196"/>
        <v>5.8</v>
      </c>
      <c r="AV584" s="38">
        <v>3</v>
      </c>
      <c r="AW584" s="6">
        <f t="shared" si="197"/>
        <v>3</v>
      </c>
      <c r="AX584" s="65">
        <f t="shared" si="198"/>
        <v>5.666666666666667</v>
      </c>
      <c r="AY584" s="38">
        <v>3</v>
      </c>
      <c r="AZ584" s="6">
        <f t="shared" si="199"/>
        <v>2</v>
      </c>
      <c r="BA584" s="65">
        <f t="shared" si="200"/>
        <v>6</v>
      </c>
    </row>
    <row r="585" spans="1:60">
      <c r="A585" s="2" t="s">
        <v>340</v>
      </c>
      <c r="B585" s="2" t="s">
        <v>105</v>
      </c>
      <c r="C585" s="2" t="s">
        <v>569</v>
      </c>
      <c r="D585" s="2" t="s">
        <v>762</v>
      </c>
      <c r="E585" s="6">
        <v>5.5</v>
      </c>
      <c r="F585" s="52"/>
      <c r="G585" s="52">
        <v>5.5</v>
      </c>
      <c r="H585" s="52"/>
      <c r="I585" s="52"/>
      <c r="J585" s="52"/>
      <c r="K585" s="52"/>
      <c r="L585" s="52"/>
      <c r="M585" s="52"/>
      <c r="N585" s="52"/>
      <c r="O585" s="52">
        <v>6</v>
      </c>
      <c r="P585" s="55"/>
      <c r="Q585" s="6">
        <v>6</v>
      </c>
      <c r="AR585" s="38">
        <v>6</v>
      </c>
      <c r="AS585" s="8">
        <f t="shared" si="195"/>
        <v>4</v>
      </c>
      <c r="AT585" s="8">
        <f t="shared" si="183"/>
        <v>2</v>
      </c>
      <c r="AU585" s="30">
        <f t="shared" si="196"/>
        <v>5.75</v>
      </c>
      <c r="AV585" s="38">
        <v>3</v>
      </c>
      <c r="AW585" s="6">
        <f t="shared" si="197"/>
        <v>2</v>
      </c>
      <c r="AX585" s="65">
        <f t="shared" si="198"/>
        <v>5.5</v>
      </c>
      <c r="AY585" s="38">
        <v>3</v>
      </c>
      <c r="AZ585" s="6">
        <f t="shared" si="199"/>
        <v>2</v>
      </c>
      <c r="BA585" s="65">
        <f t="shared" si="200"/>
        <v>6</v>
      </c>
    </row>
    <row r="586" spans="1:60">
      <c r="A586" s="2" t="s">
        <v>340</v>
      </c>
      <c r="B586" s="2" t="s">
        <v>106</v>
      </c>
      <c r="C586" s="2" t="s">
        <v>107</v>
      </c>
      <c r="D586" s="2" t="s">
        <v>762</v>
      </c>
      <c r="E586" s="52"/>
      <c r="G586" s="52"/>
      <c r="H586" s="52"/>
      <c r="I586" s="52"/>
      <c r="J586" s="52"/>
      <c r="K586" s="52"/>
      <c r="L586" s="52"/>
      <c r="M586" s="52"/>
      <c r="N586" s="52"/>
      <c r="O586" s="52">
        <v>5.5</v>
      </c>
      <c r="P586" s="55"/>
      <c r="Q586" s="6">
        <v>5.5</v>
      </c>
      <c r="AI586" s="6">
        <v>5.5</v>
      </c>
      <c r="AL586" s="6">
        <v>6</v>
      </c>
      <c r="AR586" s="38">
        <v>6</v>
      </c>
      <c r="AS586" s="8">
        <f t="shared" si="195"/>
        <v>4</v>
      </c>
      <c r="AT586" s="8">
        <f t="shared" si="183"/>
        <v>1</v>
      </c>
      <c r="AU586" s="30">
        <f t="shared" si="196"/>
        <v>5.625</v>
      </c>
      <c r="AV586" s="38">
        <v>3</v>
      </c>
      <c r="AW586" s="6">
        <f t="shared" si="197"/>
        <v>1</v>
      </c>
      <c r="AX586" s="65">
        <f t="shared" si="198"/>
        <v>6</v>
      </c>
      <c r="AY586" s="38">
        <v>3</v>
      </c>
      <c r="AZ586" s="6">
        <f t="shared" si="199"/>
        <v>3</v>
      </c>
      <c r="BA586" s="65">
        <f t="shared" si="200"/>
        <v>5.5</v>
      </c>
    </row>
    <row r="587" spans="1:60">
      <c r="A587" s="2" t="s">
        <v>340</v>
      </c>
      <c r="B587" s="2" t="s">
        <v>108</v>
      </c>
      <c r="C587" s="2" t="s">
        <v>109</v>
      </c>
      <c r="D587" s="2" t="s">
        <v>762</v>
      </c>
      <c r="E587" s="52"/>
      <c r="G587" s="52"/>
      <c r="H587" s="52"/>
      <c r="I587" s="52"/>
      <c r="J587" s="52"/>
      <c r="K587" s="52"/>
      <c r="L587" s="52"/>
      <c r="M587" s="52"/>
      <c r="N587" s="52"/>
      <c r="O587" s="52"/>
      <c r="P587" s="55"/>
      <c r="AR587" s="38">
        <v>6</v>
      </c>
      <c r="AS587" s="8">
        <f t="shared" si="195"/>
        <v>0</v>
      </c>
      <c r="AT587" s="8">
        <f t="shared" si="183"/>
        <v>0</v>
      </c>
      <c r="AU587" s="30" t="e">
        <f t="shared" si="196"/>
        <v>#DIV/0!</v>
      </c>
      <c r="AV587" s="38">
        <v>3</v>
      </c>
      <c r="AW587" s="6">
        <f t="shared" si="197"/>
        <v>0</v>
      </c>
      <c r="AX587" s="65" t="e">
        <f t="shared" si="198"/>
        <v>#DIV/0!</v>
      </c>
      <c r="AY587" s="38">
        <v>3</v>
      </c>
      <c r="AZ587" s="6">
        <f t="shared" si="199"/>
        <v>0</v>
      </c>
      <c r="BA587" s="65" t="e">
        <f t="shared" si="200"/>
        <v>#DIV/0!</v>
      </c>
    </row>
    <row r="588" spans="1:60">
      <c r="A588" s="2" t="s">
        <v>340</v>
      </c>
      <c r="B588" s="2" t="s">
        <v>110</v>
      </c>
      <c r="C588" s="2" t="s">
        <v>111</v>
      </c>
      <c r="D588" s="2" t="s">
        <v>762</v>
      </c>
      <c r="H588" s="52"/>
      <c r="I588" s="52"/>
      <c r="J588" s="52"/>
      <c r="K588" s="52"/>
      <c r="L588" s="52"/>
      <c r="M588" s="52"/>
      <c r="N588" s="52"/>
      <c r="O588" s="52"/>
      <c r="P588" s="55"/>
      <c r="AR588" s="38">
        <v>6</v>
      </c>
      <c r="AS588" s="8">
        <f t="shared" si="195"/>
        <v>0</v>
      </c>
      <c r="AT588" s="8">
        <f t="shared" si="183"/>
        <v>0</v>
      </c>
      <c r="AU588" s="30" t="e">
        <f t="shared" si="196"/>
        <v>#DIV/0!</v>
      </c>
      <c r="AV588" s="38">
        <v>3</v>
      </c>
      <c r="AW588" s="6">
        <f t="shared" si="197"/>
        <v>0</v>
      </c>
      <c r="AX588" s="65" t="e">
        <f t="shared" si="198"/>
        <v>#DIV/0!</v>
      </c>
      <c r="AY588" s="38">
        <v>3</v>
      </c>
      <c r="AZ588" s="6">
        <f t="shared" si="199"/>
        <v>0</v>
      </c>
      <c r="BA588" s="65" t="e">
        <f t="shared" si="200"/>
        <v>#DIV/0!</v>
      </c>
    </row>
    <row r="589" spans="1:60">
      <c r="A589" s="9" t="s">
        <v>340</v>
      </c>
      <c r="B589" s="9" t="s">
        <v>112</v>
      </c>
      <c r="C589" s="9" t="s">
        <v>113</v>
      </c>
      <c r="D589" s="9" t="s">
        <v>762</v>
      </c>
      <c r="H589" s="53"/>
      <c r="I589" s="53"/>
      <c r="J589" s="53"/>
      <c r="K589" s="53"/>
      <c r="L589" s="53"/>
      <c r="M589" s="53"/>
      <c r="N589" s="53"/>
      <c r="O589" s="53"/>
      <c r="P589" s="58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44"/>
      <c r="AR589" s="38">
        <v>6</v>
      </c>
      <c r="AS589" s="12">
        <f t="shared" si="195"/>
        <v>0</v>
      </c>
      <c r="AT589" s="8">
        <f t="shared" ref="AT589" si="201">COUNTIF(E589:AP589,"&gt;5,5")</f>
        <v>0</v>
      </c>
      <c r="AU589" s="31" t="e">
        <f t="shared" si="196"/>
        <v>#DIV/0!</v>
      </c>
      <c r="AV589" s="38">
        <v>3</v>
      </c>
      <c r="AW589" s="6">
        <f t="shared" si="197"/>
        <v>0</v>
      </c>
      <c r="AX589" s="65" t="e">
        <f t="shared" si="198"/>
        <v>#DIV/0!</v>
      </c>
      <c r="AY589" s="38">
        <v>3</v>
      </c>
      <c r="AZ589" s="6">
        <f t="shared" si="199"/>
        <v>0</v>
      </c>
      <c r="BA589" s="65" t="e">
        <f t="shared" si="200"/>
        <v>#DIV/0!</v>
      </c>
      <c r="BB589" s="10"/>
      <c r="BC589" s="10"/>
      <c r="BD589" s="10"/>
      <c r="BE589" s="10"/>
      <c r="BF589" s="10"/>
      <c r="BG589" s="10"/>
      <c r="BH589" s="10"/>
    </row>
    <row r="590" spans="1:60" s="15" customFormat="1">
      <c r="E590" s="61"/>
      <c r="F590" s="61"/>
      <c r="G590" s="61"/>
      <c r="H590" s="61"/>
      <c r="I590" s="61"/>
      <c r="J590" s="61"/>
      <c r="K590" s="61"/>
      <c r="L590" s="61"/>
      <c r="M590" s="61"/>
      <c r="N590" s="61"/>
      <c r="O590" s="61"/>
      <c r="P590" s="61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45"/>
      <c r="AR590" s="37"/>
      <c r="AS590" s="16"/>
      <c r="AT590" s="16"/>
      <c r="AU590" s="32"/>
      <c r="AV590" s="37"/>
      <c r="AW590" s="16"/>
      <c r="AX590" s="32"/>
      <c r="AY590" s="37"/>
      <c r="AZ590" s="41"/>
      <c r="BA590" s="20"/>
      <c r="BB590" s="14"/>
      <c r="BC590" s="14"/>
      <c r="BD590" s="14"/>
      <c r="BE590" s="14"/>
      <c r="BF590" s="14"/>
      <c r="BG590" s="14"/>
      <c r="BH590" s="14"/>
    </row>
    <row r="592" spans="1:60">
      <c r="AT592" s="29"/>
    </row>
    <row r="593" spans="52:52">
      <c r="AZ593" s="42"/>
    </row>
  </sheetData>
  <sheetCalcPr fullCalcOnLoad="1"/>
  <autoFilter ref="A1:AP589"/>
  <phoneticPr fontId="3" type="noConversion"/>
  <pageMargins left="0.75" right="0.75" top="1" bottom="1" header="0.5" footer="0.5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******* ********* **************</cp:lastModifiedBy>
  <dcterms:created xsi:type="dcterms:W3CDTF">2011-08-30T09:06:09Z</dcterms:created>
  <dcterms:modified xsi:type="dcterms:W3CDTF">2011-09-01T09:14:58Z</dcterms:modified>
</cp:coreProperties>
</file>