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204" windowWidth="12420" windowHeight="4980"/>
  </bookViews>
  <sheets>
    <sheet name="Foglio1" sheetId="1" r:id="rId1"/>
    <sheet name="Foglio2" sheetId="2" r:id="rId2"/>
  </sheets>
  <calcPr calcId="145621"/>
</workbook>
</file>

<file path=xl/calcChain.xml><?xml version="1.0" encoding="utf-8"?>
<calcChain xmlns="http://schemas.openxmlformats.org/spreadsheetml/2006/main">
  <c r="P75" i="2" l="1"/>
  <c r="O75" i="2"/>
  <c r="L75" i="2"/>
  <c r="K75" i="2"/>
  <c r="H75" i="2"/>
  <c r="G75" i="2"/>
  <c r="L60" i="2"/>
  <c r="K60" i="2"/>
  <c r="H60" i="2"/>
  <c r="G60" i="2"/>
  <c r="D60" i="2"/>
  <c r="C60" i="2"/>
  <c r="D75" i="2"/>
  <c r="C75" i="2"/>
  <c r="P45" i="2"/>
  <c r="O45" i="2"/>
  <c r="P60" i="2"/>
  <c r="O60" i="2"/>
  <c r="L45" i="2"/>
  <c r="K45" i="2"/>
  <c r="H45" i="2"/>
  <c r="G45" i="2"/>
  <c r="D45" i="2"/>
  <c r="C45" i="2"/>
  <c r="P30" i="2"/>
  <c r="O30" i="2"/>
  <c r="L30" i="2"/>
  <c r="K30" i="2"/>
  <c r="H30" i="2"/>
  <c r="G30" i="2"/>
  <c r="D30" i="2"/>
  <c r="C30" i="2"/>
  <c r="P15" i="2"/>
  <c r="O15" i="2"/>
  <c r="L15" i="2"/>
  <c r="K15" i="2"/>
  <c r="H15" i="2"/>
  <c r="G15" i="2"/>
  <c r="D15" i="2"/>
  <c r="C15" i="2"/>
  <c r="Y4" i="1" l="1"/>
  <c r="Y3" i="1"/>
  <c r="Y9" i="1"/>
  <c r="Y5" i="1"/>
  <c r="Y6" i="1"/>
  <c r="X3" i="1"/>
  <c r="W3" i="1"/>
  <c r="L74" i="1"/>
  <c r="D73" i="1"/>
  <c r="D74" i="1"/>
  <c r="D75" i="1"/>
  <c r="T54" i="1"/>
  <c r="T55" i="1"/>
  <c r="T56" i="1"/>
  <c r="P54" i="1"/>
  <c r="P55" i="1"/>
  <c r="P56" i="1"/>
  <c r="L54" i="1"/>
  <c r="L57" i="1" s="1"/>
  <c r="L55" i="1"/>
  <c r="L56" i="1"/>
  <c r="H54" i="1"/>
  <c r="H55" i="1"/>
  <c r="H56" i="1"/>
  <c r="D54" i="1"/>
  <c r="D55" i="1"/>
  <c r="D57" i="1" s="1"/>
  <c r="D56" i="1"/>
  <c r="H35" i="1"/>
  <c r="P35" i="1"/>
  <c r="P36" i="1"/>
  <c r="P37" i="1"/>
  <c r="L35" i="1"/>
  <c r="L36" i="1"/>
  <c r="L37" i="1"/>
  <c r="D36" i="1"/>
  <c r="D35" i="1"/>
  <c r="D38" i="1" s="1"/>
  <c r="D37" i="1"/>
  <c r="H36" i="1"/>
  <c r="T16" i="1"/>
  <c r="T17" i="1"/>
  <c r="T18" i="1"/>
  <c r="T19" i="1"/>
  <c r="P16" i="1"/>
  <c r="P17" i="1"/>
  <c r="P18" i="1"/>
  <c r="L16" i="1"/>
  <c r="L17" i="1"/>
  <c r="L18" i="1"/>
  <c r="H16" i="1"/>
  <c r="H19" i="1" s="1"/>
  <c r="H17" i="1"/>
  <c r="D16" i="1"/>
  <c r="D19" i="1" s="1"/>
  <c r="D17" i="1"/>
  <c r="T35" i="1"/>
  <c r="T36" i="1"/>
  <c r="T37" i="1"/>
  <c r="S36" i="1"/>
  <c r="G17" i="1"/>
  <c r="T73" i="1"/>
  <c r="T74" i="1"/>
  <c r="T75" i="1"/>
  <c r="S75" i="1"/>
  <c r="S74" i="1"/>
  <c r="S73" i="1"/>
  <c r="P73" i="1"/>
  <c r="P74" i="1"/>
  <c r="P75" i="1"/>
  <c r="O75" i="1"/>
  <c r="O74" i="1"/>
  <c r="O73" i="1"/>
  <c r="K74" i="1"/>
  <c r="K73" i="1"/>
  <c r="K76" i="1" s="1"/>
  <c r="H73" i="1"/>
  <c r="H74" i="1"/>
  <c r="H75" i="1"/>
  <c r="G74" i="1"/>
  <c r="G73" i="1"/>
  <c r="C74" i="1"/>
  <c r="C73" i="1"/>
  <c r="L75" i="1"/>
  <c r="K75" i="1"/>
  <c r="G75" i="1"/>
  <c r="C75" i="1"/>
  <c r="L73" i="1"/>
  <c r="S55" i="1"/>
  <c r="S54" i="1"/>
  <c r="O55" i="1"/>
  <c r="O54" i="1"/>
  <c r="K55" i="1"/>
  <c r="K54" i="1"/>
  <c r="K57" i="1" s="1"/>
  <c r="G55" i="1"/>
  <c r="G54" i="1"/>
  <c r="G56" i="1"/>
  <c r="C55" i="1"/>
  <c r="C54" i="1"/>
  <c r="S56" i="1"/>
  <c r="O56" i="1"/>
  <c r="K56" i="1"/>
  <c r="C56" i="1"/>
  <c r="G36" i="1"/>
  <c r="S37" i="1"/>
  <c r="S35" i="1"/>
  <c r="O37" i="1"/>
  <c r="O36" i="1"/>
  <c r="O35" i="1"/>
  <c r="O38" i="1" s="1"/>
  <c r="K37" i="1"/>
  <c r="K36" i="1"/>
  <c r="K35" i="1"/>
  <c r="K38" i="1" s="1"/>
  <c r="C37" i="1"/>
  <c r="C36" i="1"/>
  <c r="G35" i="1"/>
  <c r="C35" i="1"/>
  <c r="S18" i="1"/>
  <c r="S17" i="1"/>
  <c r="S16" i="1"/>
  <c r="O18" i="1"/>
  <c r="O17" i="1"/>
  <c r="O16" i="1"/>
  <c r="K18" i="1"/>
  <c r="K17" i="1"/>
  <c r="K16" i="1"/>
  <c r="G16" i="1"/>
  <c r="C17" i="1"/>
  <c r="C16" i="1"/>
  <c r="W5" i="1" l="1"/>
  <c r="W11" i="1" s="1"/>
  <c r="S57" i="1"/>
  <c r="H38" i="1"/>
  <c r="G57" i="1"/>
  <c r="X5" i="1"/>
  <c r="X11" i="1" s="1"/>
  <c r="Y11" i="1" s="1"/>
  <c r="T57" i="1"/>
  <c r="S38" i="1"/>
  <c r="X6" i="1"/>
  <c r="X12" i="1" s="1"/>
  <c r="Y12" i="1" s="1"/>
  <c r="D76" i="1"/>
  <c r="O19" i="1"/>
  <c r="P57" i="1"/>
  <c r="W6" i="1"/>
  <c r="W12" i="1" s="1"/>
  <c r="H76" i="1"/>
  <c r="W4" i="1"/>
  <c r="W10" i="1" s="1"/>
  <c r="L38" i="1"/>
  <c r="G19" i="1"/>
  <c r="G38" i="1"/>
  <c r="C76" i="1"/>
  <c r="L19" i="1"/>
  <c r="X4" i="1"/>
  <c r="X10" i="1" s="1"/>
  <c r="Y10" i="1" s="1"/>
  <c r="O57" i="1"/>
  <c r="P19" i="1"/>
  <c r="P38" i="1"/>
  <c r="C19" i="1"/>
  <c r="L76" i="1"/>
  <c r="P76" i="1"/>
  <c r="T76" i="1"/>
  <c r="C57" i="1"/>
  <c r="T38" i="1"/>
  <c r="S76" i="1"/>
  <c r="O76" i="1"/>
  <c r="G76" i="1"/>
  <c r="H57" i="1"/>
  <c r="C38" i="1"/>
  <c r="K19" i="1"/>
  <c r="S19" i="1"/>
</calcChain>
</file>

<file path=xl/sharedStrings.xml><?xml version="1.0" encoding="utf-8"?>
<sst xmlns="http://schemas.openxmlformats.org/spreadsheetml/2006/main" count="708" uniqueCount="256">
  <si>
    <t>ATA</t>
  </si>
  <si>
    <t>tot</t>
  </si>
  <si>
    <t>BOL</t>
  </si>
  <si>
    <t>CAG</t>
  </si>
  <si>
    <t>CAT</t>
  </si>
  <si>
    <t>CES</t>
  </si>
  <si>
    <t>CHI</t>
  </si>
  <si>
    <t>FIO</t>
  </si>
  <si>
    <t>GEN</t>
  </si>
  <si>
    <t>INT</t>
  </si>
  <si>
    <t>JUV</t>
  </si>
  <si>
    <t>LAZ</t>
  </si>
  <si>
    <t>LEC</t>
  </si>
  <si>
    <t>MIL</t>
  </si>
  <si>
    <t>NAP</t>
  </si>
  <si>
    <t>NOV</t>
  </si>
  <si>
    <t>UDI</t>
  </si>
  <si>
    <t>SIE</t>
  </si>
  <si>
    <t>ROM</t>
  </si>
  <si>
    <t>PAR</t>
  </si>
  <si>
    <t>PAL</t>
  </si>
  <si>
    <t>g</t>
  </si>
  <si>
    <t>s</t>
  </si>
  <si>
    <t>consigli</t>
  </si>
  <si>
    <t>masiello</t>
  </si>
  <si>
    <t>lucchini</t>
  </si>
  <si>
    <t>peluso</t>
  </si>
  <si>
    <t>schelotto</t>
  </si>
  <si>
    <t>cigarini</t>
  </si>
  <si>
    <t>manfredini</t>
  </si>
  <si>
    <t>denis</t>
  </si>
  <si>
    <t>moralez</t>
  </si>
  <si>
    <t>bonaventura</t>
  </si>
  <si>
    <t>padoin</t>
  </si>
  <si>
    <t>gillet</t>
  </si>
  <si>
    <t>di vaio</t>
  </si>
  <si>
    <t>ramirez</t>
  </si>
  <si>
    <t>diamanti</t>
  </si>
  <si>
    <t>konè</t>
  </si>
  <si>
    <t>perez</t>
  </si>
  <si>
    <t>mudingayi</t>
  </si>
  <si>
    <t>raggi</t>
  </si>
  <si>
    <t>portanova</t>
  </si>
  <si>
    <t>cherubin</t>
  </si>
  <si>
    <t>morleo</t>
  </si>
  <si>
    <t>agazzi</t>
  </si>
  <si>
    <t>pisano</t>
  </si>
  <si>
    <t>canini</t>
  </si>
  <si>
    <t>astori</t>
  </si>
  <si>
    <t>agostini</t>
  </si>
  <si>
    <t>naingollan</t>
  </si>
  <si>
    <t>conti</t>
  </si>
  <si>
    <t>biondini</t>
  </si>
  <si>
    <t>cossu</t>
  </si>
  <si>
    <t>thiago riberio</t>
  </si>
  <si>
    <t>andujar</t>
  </si>
  <si>
    <t>antonioli</t>
  </si>
  <si>
    <t>comotto</t>
  </si>
  <si>
    <t>bellusci</t>
  </si>
  <si>
    <t>legrottaglie</t>
  </si>
  <si>
    <t>spolli</t>
  </si>
  <si>
    <t>marchese</t>
  </si>
  <si>
    <t>almiron</t>
  </si>
  <si>
    <t>lodi</t>
  </si>
  <si>
    <t>del vecchio</t>
  </si>
  <si>
    <t>gomez</t>
  </si>
  <si>
    <t>bergessio</t>
  </si>
  <si>
    <t>maxi lopez</t>
  </si>
  <si>
    <t>von bergen</t>
  </si>
  <si>
    <t>rodriguez</t>
  </si>
  <si>
    <t>lauro</t>
  </si>
  <si>
    <t>ceccarelli</t>
  </si>
  <si>
    <t>guana</t>
  </si>
  <si>
    <t>parolo</t>
  </si>
  <si>
    <t>candreva</t>
  </si>
  <si>
    <t>eder</t>
  </si>
  <si>
    <t>mutu</t>
  </si>
  <si>
    <t>sorrentino</t>
  </si>
  <si>
    <t>frey</t>
  </si>
  <si>
    <t>andreolli</t>
  </si>
  <si>
    <t>jokic</t>
  </si>
  <si>
    <t>cesar</t>
  </si>
  <si>
    <t>hetemay</t>
  </si>
  <si>
    <t>rigoni</t>
  </si>
  <si>
    <t>bradley</t>
  </si>
  <si>
    <t>sammarco</t>
  </si>
  <si>
    <t>pellissier</t>
  </si>
  <si>
    <t>thereau</t>
  </si>
  <si>
    <t>gilardino</t>
  </si>
  <si>
    <t>boruc</t>
  </si>
  <si>
    <t>de silvestri</t>
  </si>
  <si>
    <t>gamberini</t>
  </si>
  <si>
    <t>natali</t>
  </si>
  <si>
    <t>pasqual</t>
  </si>
  <si>
    <t>montolivo</t>
  </si>
  <si>
    <t>behrami</t>
  </si>
  <si>
    <t>cerci</t>
  </si>
  <si>
    <t>vargas</t>
  </si>
  <si>
    <t>dainelli</t>
  </si>
  <si>
    <t>kaladze</t>
  </si>
  <si>
    <t>moretti</t>
  </si>
  <si>
    <t>rossi</t>
  </si>
  <si>
    <t>veloso</t>
  </si>
  <si>
    <t>costant</t>
  </si>
  <si>
    <t>merkel</t>
  </si>
  <si>
    <t>pratto</t>
  </si>
  <si>
    <t>palacio</t>
  </si>
  <si>
    <t>julio cesar</t>
  </si>
  <si>
    <t>maicon</t>
  </si>
  <si>
    <t>nagatomo</t>
  </si>
  <si>
    <t>pazzini</t>
  </si>
  <si>
    <t>milito</t>
  </si>
  <si>
    <t>lucio</t>
  </si>
  <si>
    <t>samuel</t>
  </si>
  <si>
    <t>zanetti</t>
  </si>
  <si>
    <t>cambiasso</t>
  </si>
  <si>
    <t>thiago motta</t>
  </si>
  <si>
    <t>alvarez</t>
  </si>
  <si>
    <t>buffon</t>
  </si>
  <si>
    <t>lichsteiner</t>
  </si>
  <si>
    <t>barzagli</t>
  </si>
  <si>
    <t>bonucci</t>
  </si>
  <si>
    <t>chiellini</t>
  </si>
  <si>
    <t>vidal</t>
  </si>
  <si>
    <t>pirlo</t>
  </si>
  <si>
    <t>marchisio</t>
  </si>
  <si>
    <t>pepe</t>
  </si>
  <si>
    <t>vucinic</t>
  </si>
  <si>
    <t>matri</t>
  </si>
  <si>
    <t>larrivey</t>
  </si>
  <si>
    <t>benassi</t>
  </si>
  <si>
    <t>tzorvas</t>
  </si>
  <si>
    <t>marchetti</t>
  </si>
  <si>
    <t>konko</t>
  </si>
  <si>
    <t>diakitè</t>
  </si>
  <si>
    <t>dias</t>
  </si>
  <si>
    <t>radu</t>
  </si>
  <si>
    <t>lulic</t>
  </si>
  <si>
    <t>ledesma</t>
  </si>
  <si>
    <t>brocchi</t>
  </si>
  <si>
    <t>hernanes</t>
  </si>
  <si>
    <t>cissè</t>
  </si>
  <si>
    <t>klose</t>
  </si>
  <si>
    <t>oddo</t>
  </si>
  <si>
    <t>esposito</t>
  </si>
  <si>
    <t>tomovic</t>
  </si>
  <si>
    <t>mesbah</t>
  </si>
  <si>
    <t>giacomazzi</t>
  </si>
  <si>
    <t>obodo</t>
  </si>
  <si>
    <t>olivera</t>
  </si>
  <si>
    <t>di michele</t>
  </si>
  <si>
    <t>muriel</t>
  </si>
  <si>
    <t>abbiati</t>
  </si>
  <si>
    <t>abate</t>
  </si>
  <si>
    <t>nesta</t>
  </si>
  <si>
    <t>thiago silva</t>
  </si>
  <si>
    <t>antonini</t>
  </si>
  <si>
    <t>aquilani</t>
  </si>
  <si>
    <t>nocerino</t>
  </si>
  <si>
    <t>boateng</t>
  </si>
  <si>
    <t>ibrahimovic</t>
  </si>
  <si>
    <t>robinho</t>
  </si>
  <si>
    <t>vam bommel</t>
  </si>
  <si>
    <t>de sanctis</t>
  </si>
  <si>
    <t>campagnaro</t>
  </si>
  <si>
    <t>cannavaro</t>
  </si>
  <si>
    <t>aronica</t>
  </si>
  <si>
    <t>maggio</t>
  </si>
  <si>
    <t>inler</t>
  </si>
  <si>
    <t>gargano</t>
  </si>
  <si>
    <t>hamsik</t>
  </si>
  <si>
    <t>lavezzi</t>
  </si>
  <si>
    <t>cavani</t>
  </si>
  <si>
    <t>ujkani</t>
  </si>
  <si>
    <t>dellafiore</t>
  </si>
  <si>
    <t>paci</t>
  </si>
  <si>
    <t>gemiti</t>
  </si>
  <si>
    <t>radovanovic</t>
  </si>
  <si>
    <t>porcari</t>
  </si>
  <si>
    <t>mazzarani</t>
  </si>
  <si>
    <t>morimoto</t>
  </si>
  <si>
    <t>meggiorini</t>
  </si>
  <si>
    <t>silvestre</t>
  </si>
  <si>
    <t>balzaretti</t>
  </si>
  <si>
    <t>migliaccio</t>
  </si>
  <si>
    <t>barreto</t>
  </si>
  <si>
    <t>acquah</t>
  </si>
  <si>
    <t>ilicic</t>
  </si>
  <si>
    <t>zahavi</t>
  </si>
  <si>
    <t>pinilla</t>
  </si>
  <si>
    <t>miccoli</t>
  </si>
  <si>
    <t>floccari</t>
  </si>
  <si>
    <t>mirante</t>
  </si>
  <si>
    <t>zaccardo</t>
  </si>
  <si>
    <t>paletta</t>
  </si>
  <si>
    <t>lucarelli</t>
  </si>
  <si>
    <t>gobbi</t>
  </si>
  <si>
    <t>morrone</t>
  </si>
  <si>
    <t>galloppa</t>
  </si>
  <si>
    <t>stekelemburg</t>
  </si>
  <si>
    <t>rosi</t>
  </si>
  <si>
    <t>burdisso</t>
  </si>
  <si>
    <t>heinze</t>
  </si>
  <si>
    <t>jose angel</t>
  </si>
  <si>
    <t>de rossi</t>
  </si>
  <si>
    <t>gago</t>
  </si>
  <si>
    <t>pjanic</t>
  </si>
  <si>
    <t>lamela</t>
  </si>
  <si>
    <t>totti</t>
  </si>
  <si>
    <t>osvaldo</t>
  </si>
  <si>
    <t>di natale</t>
  </si>
  <si>
    <t>brkic</t>
  </si>
  <si>
    <t>vitiello</t>
  </si>
  <si>
    <t>del grosso</t>
  </si>
  <si>
    <t>mannini</t>
  </si>
  <si>
    <t>gazzi</t>
  </si>
  <si>
    <t>d'agostino</t>
  </si>
  <si>
    <t>calaiò</t>
  </si>
  <si>
    <t>destro</t>
  </si>
  <si>
    <t>brienza</t>
  </si>
  <si>
    <t>rossettini</t>
  </si>
  <si>
    <t>terzi</t>
  </si>
  <si>
    <t>handanovic</t>
  </si>
  <si>
    <t>benatia</t>
  </si>
  <si>
    <t>danilo</t>
  </si>
  <si>
    <t>domizzi</t>
  </si>
  <si>
    <t>basta</t>
  </si>
  <si>
    <t>pinzi</t>
  </si>
  <si>
    <t>isla</t>
  </si>
  <si>
    <t>asamoah</t>
  </si>
  <si>
    <t>p</t>
  </si>
  <si>
    <t>c</t>
  </si>
  <si>
    <t>a</t>
  </si>
  <si>
    <t>d</t>
  </si>
  <si>
    <t>cuadrado*</t>
  </si>
  <si>
    <t>dossena*</t>
  </si>
  <si>
    <t>morganella</t>
  </si>
  <si>
    <t>modesto*</t>
  </si>
  <si>
    <t>biabiany*</t>
  </si>
  <si>
    <t>giovinco*</t>
  </si>
  <si>
    <t>armero*</t>
  </si>
  <si>
    <t>torje*</t>
  </si>
  <si>
    <t>mesto*</t>
  </si>
  <si>
    <t>jovetic*</t>
  </si>
  <si>
    <t>singolo P</t>
  </si>
  <si>
    <t>singolo D</t>
  </si>
  <si>
    <t>singolo C</t>
  </si>
  <si>
    <t>singolo A</t>
  </si>
  <si>
    <t>tot C (84)</t>
  </si>
  <si>
    <t>tot D (79)</t>
  </si>
  <si>
    <t>tot P (20)</t>
  </si>
  <si>
    <t>tot A (37)</t>
  </si>
  <si>
    <t>s-g</t>
  </si>
  <si>
    <t>gazz</t>
  </si>
  <si>
    <t>sky</t>
  </si>
  <si>
    <t>sky-gazz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</si>
</sst>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2" fontId="1" fillId="0" borderId="0" xfId="0" applyNumberFormat="1" applyFont="1" applyBorder="1"/>
    <xf numFmtId="0" fontId="1" fillId="0" borderId="1" xfId="0" applyFont="1" applyBorder="1"/>
    <xf numFmtId="2" fontId="1" fillId="0" borderId="2" xfId="0" applyNumberFormat="1" applyFont="1" applyBorder="1"/>
    <xf numFmtId="2" fontId="1" fillId="0" borderId="3" xfId="0" applyNumberFormat="1" applyFont="1" applyBorder="1"/>
    <xf numFmtId="0" fontId="1" fillId="0" borderId="4" xfId="0" applyFont="1" applyBorder="1"/>
    <xf numFmtId="2" fontId="1" fillId="0" borderId="5" xfId="0" applyNumberFormat="1" applyFont="1" applyBorder="1"/>
    <xf numFmtId="2" fontId="1" fillId="0" borderId="12" xfId="0" applyNumberFormat="1" applyFont="1" applyBorder="1"/>
    <xf numFmtId="2" fontId="1" fillId="0" borderId="13" xfId="0" applyNumberFormat="1" applyFont="1" applyBorder="1"/>
    <xf numFmtId="2" fontId="1" fillId="0" borderId="14" xfId="0" applyNumberFormat="1" applyFont="1" applyBorder="1"/>
    <xf numFmtId="164" fontId="1" fillId="0" borderId="0" xfId="0" applyNumberFormat="1" applyFont="1" applyBorder="1"/>
    <xf numFmtId="0" fontId="1" fillId="0" borderId="1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15" xfId="0" applyFont="1" applyBorder="1"/>
    <xf numFmtId="2" fontId="1" fillId="0" borderId="16" xfId="0" applyNumberFormat="1" applyFont="1" applyBorder="1"/>
    <xf numFmtId="0" fontId="1" fillId="0" borderId="17" xfId="0" applyFont="1" applyBorder="1"/>
    <xf numFmtId="2" fontId="1" fillId="0" borderId="18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9" xfId="0" applyFont="1" applyBorder="1"/>
    <xf numFmtId="2" fontId="1" fillId="0" borderId="20" xfId="0" applyNumberFormat="1" applyFont="1" applyBorder="1"/>
    <xf numFmtId="2" fontId="2" fillId="0" borderId="12" xfId="0" applyNumberFormat="1" applyFont="1" applyBorder="1"/>
    <xf numFmtId="2" fontId="2" fillId="0" borderId="16" xfId="0" applyNumberFormat="1" applyFont="1" applyBorder="1"/>
    <xf numFmtId="2" fontId="3" fillId="0" borderId="12" xfId="0" applyNumberFormat="1" applyFont="1" applyBorder="1"/>
    <xf numFmtId="2" fontId="3" fillId="0" borderId="16" xfId="0" applyNumberFormat="1" applyFont="1" applyBorder="1"/>
    <xf numFmtId="2" fontId="4" fillId="0" borderId="13" xfId="0" applyNumberFormat="1" applyFont="1" applyBorder="1"/>
    <xf numFmtId="2" fontId="4" fillId="0" borderId="18" xfId="0" applyNumberFormat="1" applyFont="1" applyBorder="1"/>
    <xf numFmtId="2" fontId="3" fillId="0" borderId="0" xfId="0" applyNumberFormat="1" applyFont="1" applyBorder="1"/>
    <xf numFmtId="2" fontId="3" fillId="0" borderId="5" xfId="0" applyNumberFormat="1" applyFont="1" applyBorder="1"/>
    <xf numFmtId="2" fontId="5" fillId="0" borderId="0" xfId="0" applyNumberFormat="1" applyFont="1" applyBorder="1"/>
    <xf numFmtId="2" fontId="5" fillId="0" borderId="5" xfId="0" applyNumberFormat="1" applyFont="1" applyBorder="1"/>
    <xf numFmtId="2" fontId="5" fillId="0" borderId="12" xfId="0" applyNumberFormat="1" applyFont="1" applyBorder="1"/>
    <xf numFmtId="2" fontId="5" fillId="0" borderId="16" xfId="0" applyNumberFormat="1" applyFont="1" applyBorder="1"/>
    <xf numFmtId="2" fontId="2" fillId="0" borderId="0" xfId="0" applyNumberFormat="1" applyFont="1" applyBorder="1"/>
    <xf numFmtId="2" fontId="2" fillId="0" borderId="5" xfId="0" applyNumberFormat="1" applyFont="1" applyBorder="1"/>
    <xf numFmtId="2" fontId="2" fillId="0" borderId="13" xfId="0" applyNumberFormat="1" applyFont="1" applyBorder="1"/>
    <xf numFmtId="2" fontId="2" fillId="0" borderId="18" xfId="0" applyNumberFormat="1" applyFont="1" applyBorder="1"/>
    <xf numFmtId="2" fontId="3" fillId="0" borderId="13" xfId="0" applyNumberFormat="1" applyFont="1" applyBorder="1"/>
    <xf numFmtId="2" fontId="3" fillId="0" borderId="18" xfId="0" applyNumberFormat="1" applyFont="1" applyBorder="1"/>
    <xf numFmtId="0" fontId="3" fillId="0" borderId="0" xfId="0" applyFont="1" applyBorder="1"/>
    <xf numFmtId="2" fontId="3" fillId="0" borderId="0" xfId="0" applyNumberFormat="1" applyFont="1" applyFill="1" applyBorder="1"/>
    <xf numFmtId="2" fontId="3" fillId="0" borderId="5" xfId="0" applyNumberFormat="1" applyFont="1" applyFill="1" applyBorder="1"/>
    <xf numFmtId="2" fontId="5" fillId="0" borderId="13" xfId="0" applyNumberFormat="1" applyFont="1" applyBorder="1"/>
    <xf numFmtId="2" fontId="5" fillId="0" borderId="18" xfId="0" applyNumberFormat="1" applyFont="1" applyBorder="1"/>
    <xf numFmtId="0" fontId="2" fillId="0" borderId="0" xfId="0" applyFont="1" applyBorder="1" applyAlignment="1">
      <alignment horizontal="right"/>
    </xf>
    <xf numFmtId="0" fontId="2" fillId="0" borderId="5" xfId="0" applyFont="1" applyBorder="1"/>
    <xf numFmtId="164" fontId="1" fillId="0" borderId="4" xfId="0" applyNumberFormat="1" applyFont="1" applyBorder="1" applyAlignment="1">
      <alignment horizontal="center"/>
    </xf>
    <xf numFmtId="164" fontId="2" fillId="0" borderId="0" xfId="0" applyNumberFormat="1" applyFont="1" applyBorder="1"/>
    <xf numFmtId="164" fontId="2" fillId="0" borderId="5" xfId="0" applyNumberFormat="1" applyFont="1" applyBorder="1"/>
    <xf numFmtId="164" fontId="1" fillId="0" borderId="5" xfId="0" applyNumberFormat="1" applyFont="1" applyBorder="1"/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/>
    <xf numFmtId="164" fontId="1" fillId="0" borderId="8" xfId="0" applyNumberFormat="1" applyFont="1" applyBorder="1"/>
    <xf numFmtId="164" fontId="2" fillId="0" borderId="7" xfId="0" applyNumberFormat="1" applyFont="1" applyBorder="1"/>
    <xf numFmtId="164" fontId="2" fillId="0" borderId="8" xfId="0" applyNumberFormat="1" applyFont="1" applyBorder="1"/>
    <xf numFmtId="164" fontId="2" fillId="0" borderId="6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1" fillId="0" borderId="23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0" borderId="21" xfId="0" applyNumberFormat="1" applyFont="1" applyBorder="1" applyAlignment="1">
      <alignment horizontal="center"/>
    </xf>
    <xf numFmtId="2" fontId="1" fillId="0" borderId="11" xfId="0" applyNumberFormat="1" applyFont="1" applyBorder="1" applyAlignment="1">
      <alignment horizontal="center"/>
    </xf>
    <xf numFmtId="2" fontId="1" fillId="0" borderId="23" xfId="0" applyNumberFormat="1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2" fontId="1" fillId="0" borderId="25" xfId="0" applyNumberFormat="1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76"/>
  <sheetViews>
    <sheetView tabSelected="1" zoomScaleNormal="100" workbookViewId="0">
      <selection activeCell="B1" sqref="B1"/>
    </sheetView>
  </sheetViews>
  <sheetFormatPr defaultRowHeight="13.8" x14ac:dyDescent="0.25"/>
  <cols>
    <col min="1" max="1" width="1.6640625" style="2" customWidth="1"/>
    <col min="2" max="2" width="10.5546875" style="2" customWidth="1"/>
    <col min="3" max="4" width="5.5546875" style="3" customWidth="1"/>
    <col min="5" max="5" width="1.6640625" style="2" customWidth="1"/>
    <col min="6" max="6" width="10.5546875" style="2" customWidth="1"/>
    <col min="7" max="8" width="5.5546875" style="3" customWidth="1"/>
    <col min="9" max="9" width="1.6640625" style="2" customWidth="1"/>
    <col min="10" max="10" width="10.5546875" style="2" customWidth="1"/>
    <col min="11" max="12" width="5.5546875" style="3" customWidth="1"/>
    <col min="13" max="13" width="1.6640625" style="2" customWidth="1"/>
    <col min="14" max="14" width="10.5546875" style="2" customWidth="1"/>
    <col min="15" max="16" width="5.5546875" style="3" customWidth="1"/>
    <col min="17" max="17" width="1.6640625" style="2" customWidth="1"/>
    <col min="18" max="18" width="10.5546875" style="2" customWidth="1"/>
    <col min="19" max="20" width="5.5546875" style="3" customWidth="1"/>
    <col min="21" max="21" width="1.6640625" style="2" customWidth="1"/>
    <col min="22" max="22" width="8.88671875" style="2"/>
    <col min="23" max="25" width="7.21875" style="2" customWidth="1"/>
    <col min="26" max="16384" width="8.88671875" style="2"/>
  </cols>
  <sheetData>
    <row r="1" spans="2:25" ht="14.4" thickBot="1" x14ac:dyDescent="0.3"/>
    <row r="2" spans="2:25" s="1" customFormat="1" x14ac:dyDescent="0.25">
      <c r="B2" s="13" t="s">
        <v>0</v>
      </c>
      <c r="C2" s="14" t="s">
        <v>21</v>
      </c>
      <c r="D2" s="15" t="s">
        <v>22</v>
      </c>
      <c r="F2" s="13" t="s">
        <v>2</v>
      </c>
      <c r="G2" s="14" t="s">
        <v>21</v>
      </c>
      <c r="H2" s="15" t="s">
        <v>22</v>
      </c>
      <c r="J2" s="13" t="s">
        <v>3</v>
      </c>
      <c r="K2" s="14" t="s">
        <v>21</v>
      </c>
      <c r="L2" s="15" t="s">
        <v>22</v>
      </c>
      <c r="N2" s="13" t="s">
        <v>4</v>
      </c>
      <c r="O2" s="14" t="s">
        <v>21</v>
      </c>
      <c r="P2" s="15" t="s">
        <v>22</v>
      </c>
      <c r="R2" s="13" t="s">
        <v>5</v>
      </c>
      <c r="S2" s="14" t="s">
        <v>21</v>
      </c>
      <c r="T2" s="15" t="s">
        <v>22</v>
      </c>
      <c r="V2" s="13"/>
      <c r="W2" s="64" t="s">
        <v>21</v>
      </c>
      <c r="X2" s="65" t="s">
        <v>22</v>
      </c>
      <c r="Y2" s="59" t="s">
        <v>252</v>
      </c>
    </row>
    <row r="3" spans="2:25" x14ac:dyDescent="0.25">
      <c r="B3" s="16" t="s">
        <v>23</v>
      </c>
      <c r="C3" s="34">
        <v>6.4</v>
      </c>
      <c r="D3" s="35">
        <v>6.19</v>
      </c>
      <c r="F3" s="16" t="s">
        <v>34</v>
      </c>
      <c r="G3" s="9">
        <v>6.3</v>
      </c>
      <c r="H3" s="17">
        <v>6.31</v>
      </c>
      <c r="J3" s="16" t="s">
        <v>45</v>
      </c>
      <c r="K3" s="24">
        <v>6.22</v>
      </c>
      <c r="L3" s="25">
        <v>6.03</v>
      </c>
      <c r="N3" s="16" t="s">
        <v>55</v>
      </c>
      <c r="O3" s="9">
        <v>5.97</v>
      </c>
      <c r="P3" s="17">
        <v>5.84</v>
      </c>
      <c r="R3" s="16" t="s">
        <v>56</v>
      </c>
      <c r="S3" s="9">
        <v>6.15</v>
      </c>
      <c r="T3" s="17">
        <v>6.1</v>
      </c>
      <c r="V3" s="20" t="s">
        <v>250</v>
      </c>
      <c r="W3" s="66">
        <f t="shared" ref="W3:X6" si="0">SUM(C15,G15,K15,O15,S15,C34,G34,K34,O34,S34,C53,G53,K53,O53,S53,C72,G72,K72,O72,S72)</f>
        <v>123.50999999999999</v>
      </c>
      <c r="X3" s="67">
        <f t="shared" si="0"/>
        <v>122.88</v>
      </c>
      <c r="Y3" s="60">
        <f>X3-W3</f>
        <v>-0.62999999999999545</v>
      </c>
    </row>
    <row r="4" spans="2:25" x14ac:dyDescent="0.25">
      <c r="B4" s="16" t="s">
        <v>24</v>
      </c>
      <c r="C4" s="9">
        <v>6.07</v>
      </c>
      <c r="D4" s="17">
        <v>6.07</v>
      </c>
      <c r="F4" s="16" t="s">
        <v>41</v>
      </c>
      <c r="G4" s="9">
        <v>5.69</v>
      </c>
      <c r="H4" s="17">
        <v>5.54</v>
      </c>
      <c r="J4" s="16" t="s">
        <v>46</v>
      </c>
      <c r="K4" s="9">
        <v>5.73</v>
      </c>
      <c r="L4" s="17">
        <v>5.77</v>
      </c>
      <c r="N4" s="16" t="s">
        <v>58</v>
      </c>
      <c r="O4" s="9">
        <v>5.91</v>
      </c>
      <c r="P4" s="17">
        <v>5.88</v>
      </c>
      <c r="R4" s="16" t="s">
        <v>57</v>
      </c>
      <c r="S4" s="9">
        <v>5.85</v>
      </c>
      <c r="T4" s="17">
        <v>5.9</v>
      </c>
      <c r="V4" s="20" t="s">
        <v>249</v>
      </c>
      <c r="W4" s="66">
        <f t="shared" si="0"/>
        <v>464.34999999999997</v>
      </c>
      <c r="X4" s="67">
        <f t="shared" si="0"/>
        <v>471.05999999999995</v>
      </c>
      <c r="Y4" s="60">
        <f t="shared" ref="Y4:Y6" si="1">X4-W4</f>
        <v>6.7099999999999795</v>
      </c>
    </row>
    <row r="5" spans="2:25" x14ac:dyDescent="0.25">
      <c r="B5" s="7" t="s">
        <v>25</v>
      </c>
      <c r="C5" s="32">
        <v>5.86</v>
      </c>
      <c r="D5" s="33">
        <v>6.04</v>
      </c>
      <c r="F5" s="7" t="s">
        <v>42</v>
      </c>
      <c r="G5" s="3">
        <v>5.67</v>
      </c>
      <c r="H5" s="8">
        <v>5.8</v>
      </c>
      <c r="J5" s="7" t="s">
        <v>47</v>
      </c>
      <c r="K5" s="30">
        <v>5.66</v>
      </c>
      <c r="L5" s="31">
        <v>5.97</v>
      </c>
      <c r="N5" s="7" t="s">
        <v>59</v>
      </c>
      <c r="O5" s="3">
        <v>6.17</v>
      </c>
      <c r="P5" s="8">
        <v>6.04</v>
      </c>
      <c r="R5" s="7" t="s">
        <v>68</v>
      </c>
      <c r="S5" s="30">
        <v>5.83</v>
      </c>
      <c r="T5" s="31">
        <v>6.1</v>
      </c>
      <c r="V5" s="20" t="s">
        <v>248</v>
      </c>
      <c r="W5" s="66">
        <f t="shared" si="0"/>
        <v>503.39</v>
      </c>
      <c r="X5" s="67">
        <f t="shared" si="0"/>
        <v>509.86000000000007</v>
      </c>
      <c r="Y5" s="60">
        <f t="shared" si="1"/>
        <v>6.4700000000000841</v>
      </c>
    </row>
    <row r="6" spans="2:25" ht="14.4" thickBot="1" x14ac:dyDescent="0.3">
      <c r="B6" s="7" t="s">
        <v>29</v>
      </c>
      <c r="C6" s="3">
        <v>6.09</v>
      </c>
      <c r="D6" s="8">
        <v>6.15</v>
      </c>
      <c r="F6" s="7" t="s">
        <v>43</v>
      </c>
      <c r="G6" s="32">
        <v>5.56</v>
      </c>
      <c r="H6" s="33">
        <v>5.88</v>
      </c>
      <c r="J6" s="7" t="s">
        <v>48</v>
      </c>
      <c r="K6" s="32">
        <v>6.14</v>
      </c>
      <c r="L6" s="33">
        <v>6.42</v>
      </c>
      <c r="N6" s="7" t="s">
        <v>60</v>
      </c>
      <c r="O6" s="3">
        <v>5.83</v>
      </c>
      <c r="P6" s="8">
        <v>5.79</v>
      </c>
      <c r="R6" s="7" t="s">
        <v>69</v>
      </c>
      <c r="S6" s="3">
        <v>5.83</v>
      </c>
      <c r="T6" s="8">
        <v>6</v>
      </c>
      <c r="V6" s="21" t="s">
        <v>251</v>
      </c>
      <c r="W6" s="68">
        <f t="shared" si="0"/>
        <v>220.86999999999998</v>
      </c>
      <c r="X6" s="69">
        <f t="shared" si="0"/>
        <v>224.63</v>
      </c>
      <c r="Y6" s="61">
        <f t="shared" si="1"/>
        <v>3.7600000000000193</v>
      </c>
    </row>
    <row r="7" spans="2:25" ht="14.4" thickBot="1" x14ac:dyDescent="0.3">
      <c r="B7" s="18" t="s">
        <v>26</v>
      </c>
      <c r="C7" s="10">
        <v>6.04</v>
      </c>
      <c r="D7" s="19">
        <v>6.21</v>
      </c>
      <c r="F7" s="7" t="s">
        <v>44</v>
      </c>
      <c r="G7" s="30">
        <v>5.65</v>
      </c>
      <c r="H7" s="31">
        <v>5.96</v>
      </c>
      <c r="J7" s="18" t="s">
        <v>49</v>
      </c>
      <c r="K7" s="38">
        <v>5.84</v>
      </c>
      <c r="L7" s="39">
        <v>6.06</v>
      </c>
      <c r="N7" s="18" t="s">
        <v>61</v>
      </c>
      <c r="O7" s="10">
        <v>6</v>
      </c>
      <c r="P7" s="19">
        <v>6</v>
      </c>
      <c r="R7" s="7" t="s">
        <v>70</v>
      </c>
      <c r="S7" s="3">
        <v>5.71</v>
      </c>
      <c r="T7" s="8">
        <v>5.83</v>
      </c>
      <c r="V7" s="1"/>
    </row>
    <row r="8" spans="2:25" x14ac:dyDescent="0.25">
      <c r="B8" s="16" t="s">
        <v>27</v>
      </c>
      <c r="C8" s="9">
        <v>6.3</v>
      </c>
      <c r="D8" s="17">
        <v>6.43</v>
      </c>
      <c r="F8" s="16" t="s">
        <v>40</v>
      </c>
      <c r="G8" s="9">
        <v>5.97</v>
      </c>
      <c r="H8" s="17">
        <v>5.9</v>
      </c>
      <c r="J8" s="7" t="s">
        <v>50</v>
      </c>
      <c r="K8" s="3">
        <v>6.23</v>
      </c>
      <c r="L8" s="8">
        <v>6.37</v>
      </c>
      <c r="N8" s="7" t="s">
        <v>62</v>
      </c>
      <c r="O8" s="3">
        <v>6.11</v>
      </c>
      <c r="P8" s="8">
        <v>6.07</v>
      </c>
      <c r="R8" s="18" t="s">
        <v>71</v>
      </c>
      <c r="S8" s="10">
        <v>6.11</v>
      </c>
      <c r="T8" s="19">
        <v>6.06</v>
      </c>
      <c r="V8" s="13"/>
      <c r="W8" s="64" t="s">
        <v>21</v>
      </c>
      <c r="X8" s="65" t="s">
        <v>22</v>
      </c>
      <c r="Y8" s="59" t="s">
        <v>252</v>
      </c>
    </row>
    <row r="9" spans="2:25" x14ac:dyDescent="0.25">
      <c r="B9" s="7" t="s">
        <v>28</v>
      </c>
      <c r="C9" s="3">
        <v>6.27</v>
      </c>
      <c r="D9" s="8">
        <v>6.13</v>
      </c>
      <c r="F9" s="7" t="s">
        <v>39</v>
      </c>
      <c r="G9" s="3">
        <v>5.5</v>
      </c>
      <c r="H9" s="8">
        <v>5.59</v>
      </c>
      <c r="J9" s="7" t="s">
        <v>51</v>
      </c>
      <c r="K9" s="36">
        <v>6.04</v>
      </c>
      <c r="L9" s="37">
        <v>6.27</v>
      </c>
      <c r="N9" s="7" t="s">
        <v>63</v>
      </c>
      <c r="O9" s="43">
        <v>6.25</v>
      </c>
      <c r="P9" s="44">
        <v>5.97</v>
      </c>
      <c r="R9" s="16" t="s">
        <v>72</v>
      </c>
      <c r="S9" s="9">
        <v>6.03</v>
      </c>
      <c r="T9" s="17">
        <v>6.03</v>
      </c>
      <c r="V9" s="20" t="s">
        <v>244</v>
      </c>
      <c r="W9" s="70">
        <v>6.1754999999999995</v>
      </c>
      <c r="X9" s="71">
        <v>6.1440000000000001</v>
      </c>
      <c r="Y9" s="62">
        <f>X9-W9</f>
        <v>-3.1499999999999417E-2</v>
      </c>
    </row>
    <row r="10" spans="2:25" x14ac:dyDescent="0.25">
      <c r="B10" s="7" t="s">
        <v>33</v>
      </c>
      <c r="C10" s="3">
        <v>6.1</v>
      </c>
      <c r="D10" s="8">
        <v>6.03</v>
      </c>
      <c r="F10" s="7" t="s">
        <v>38</v>
      </c>
      <c r="G10" s="30">
        <v>5.57</v>
      </c>
      <c r="H10" s="31">
        <v>5.9</v>
      </c>
      <c r="J10" s="7" t="s">
        <v>52</v>
      </c>
      <c r="K10" s="3">
        <v>5.86</v>
      </c>
      <c r="L10" s="8">
        <v>6.04</v>
      </c>
      <c r="N10" s="7" t="s">
        <v>64</v>
      </c>
      <c r="O10" s="3">
        <v>5.86</v>
      </c>
      <c r="P10" s="8">
        <v>6</v>
      </c>
      <c r="R10" s="7" t="s">
        <v>73</v>
      </c>
      <c r="S10" s="3">
        <v>5.83</v>
      </c>
      <c r="T10" s="8">
        <v>5.77</v>
      </c>
      <c r="V10" s="20" t="s">
        <v>245</v>
      </c>
      <c r="W10" s="70">
        <f>W4/79</f>
        <v>5.8778481012658226</v>
      </c>
      <c r="X10" s="71">
        <f>X4/79</f>
        <v>5.9627848101265819</v>
      </c>
      <c r="Y10" s="62">
        <f t="shared" ref="Y10:Y12" si="2">X10-W10</f>
        <v>8.4936708860759325E-2</v>
      </c>
    </row>
    <row r="11" spans="2:25" x14ac:dyDescent="0.25">
      <c r="B11" s="7" t="s">
        <v>32</v>
      </c>
      <c r="C11" s="3">
        <v>6.03</v>
      </c>
      <c r="D11" s="8">
        <v>5.93</v>
      </c>
      <c r="F11" s="7" t="s">
        <v>37</v>
      </c>
      <c r="G11" s="3">
        <v>6.17</v>
      </c>
      <c r="H11" s="8">
        <v>6.1</v>
      </c>
      <c r="J11" s="18" t="s">
        <v>53</v>
      </c>
      <c r="K11" s="10">
        <v>6.14</v>
      </c>
      <c r="L11" s="19">
        <v>6.04</v>
      </c>
      <c r="N11" s="18" t="s">
        <v>65</v>
      </c>
      <c r="O11" s="40">
        <v>6</v>
      </c>
      <c r="P11" s="41">
        <v>6.35</v>
      </c>
      <c r="R11" s="18" t="s">
        <v>74</v>
      </c>
      <c r="S11" s="38">
        <v>5.79</v>
      </c>
      <c r="T11" s="39">
        <v>6.07</v>
      </c>
      <c r="V11" s="20" t="s">
        <v>246</v>
      </c>
      <c r="W11" s="70">
        <f>W5/84</f>
        <v>5.9927380952380949</v>
      </c>
      <c r="X11" s="71">
        <f>X5/84</f>
        <v>6.069761904761906</v>
      </c>
      <c r="Y11" s="62">
        <f t="shared" si="2"/>
        <v>7.702380952381116E-2</v>
      </c>
    </row>
    <row r="12" spans="2:25" ht="14.4" thickBot="1" x14ac:dyDescent="0.3">
      <c r="B12" s="18" t="s">
        <v>31</v>
      </c>
      <c r="C12" s="28">
        <v>5.93</v>
      </c>
      <c r="D12" s="29">
        <v>6.07</v>
      </c>
      <c r="F12" s="18" t="s">
        <v>36</v>
      </c>
      <c r="G12" s="10">
        <v>6.11</v>
      </c>
      <c r="H12" s="19">
        <v>6.07</v>
      </c>
      <c r="J12" s="7" t="s">
        <v>54</v>
      </c>
      <c r="K12" s="3">
        <v>5.63</v>
      </c>
      <c r="L12" s="8">
        <v>5.66</v>
      </c>
      <c r="N12" s="7" t="s">
        <v>66</v>
      </c>
      <c r="O12" s="36">
        <v>6</v>
      </c>
      <c r="P12" s="37">
        <v>6.17</v>
      </c>
      <c r="R12" s="7" t="s">
        <v>75</v>
      </c>
      <c r="S12" s="42">
        <v>5.38</v>
      </c>
      <c r="T12" s="31">
        <v>5.77</v>
      </c>
      <c r="V12" s="21" t="s">
        <v>247</v>
      </c>
      <c r="W12" s="72">
        <f>W6/37</f>
        <v>5.9694594594594586</v>
      </c>
      <c r="X12" s="73">
        <f>X6/37</f>
        <v>6.0710810810810809</v>
      </c>
      <c r="Y12" s="63">
        <f t="shared" si="2"/>
        <v>0.10162162162162236</v>
      </c>
    </row>
    <row r="13" spans="2:25" x14ac:dyDescent="0.25">
      <c r="B13" s="18" t="s">
        <v>30</v>
      </c>
      <c r="C13" s="10">
        <v>6.5</v>
      </c>
      <c r="D13" s="19">
        <v>6.53</v>
      </c>
      <c r="F13" s="18" t="s">
        <v>35</v>
      </c>
      <c r="G13" s="38">
        <v>5.59</v>
      </c>
      <c r="H13" s="39">
        <v>5.81</v>
      </c>
      <c r="J13" s="18" t="s">
        <v>129</v>
      </c>
      <c r="K13" s="38">
        <v>5.46</v>
      </c>
      <c r="L13" s="39">
        <v>5.75</v>
      </c>
      <c r="N13" s="18" t="s">
        <v>67</v>
      </c>
      <c r="O13" s="10">
        <v>5.92</v>
      </c>
      <c r="P13" s="19">
        <v>5.89</v>
      </c>
      <c r="R13" s="18" t="s">
        <v>76</v>
      </c>
      <c r="S13" s="38">
        <v>5.73</v>
      </c>
      <c r="T13" s="39">
        <v>5.92</v>
      </c>
      <c r="W13" s="3"/>
      <c r="X13" s="3"/>
      <c r="Y13" s="3"/>
    </row>
    <row r="14" spans="2:25" ht="7.2" customHeight="1" x14ac:dyDescent="0.25">
      <c r="B14" s="20"/>
      <c r="D14" s="8"/>
      <c r="F14" s="20"/>
      <c r="H14" s="8"/>
      <c r="J14" s="20"/>
      <c r="L14" s="8"/>
      <c r="N14" s="20"/>
      <c r="P14" s="8"/>
      <c r="R14" s="20"/>
      <c r="T14" s="8"/>
    </row>
    <row r="15" spans="2:25" s="12" customFormat="1" x14ac:dyDescent="0.25">
      <c r="B15" s="49" t="s">
        <v>230</v>
      </c>
      <c r="C15" s="12">
        <v>6.4</v>
      </c>
      <c r="D15" s="52">
        <v>6.19</v>
      </c>
      <c r="F15" s="49" t="s">
        <v>230</v>
      </c>
      <c r="G15" s="12">
        <v>6.3</v>
      </c>
      <c r="H15" s="52">
        <v>6.31</v>
      </c>
      <c r="J15" s="49" t="s">
        <v>230</v>
      </c>
      <c r="K15" s="12">
        <v>6.22</v>
      </c>
      <c r="L15" s="52">
        <v>6.03</v>
      </c>
      <c r="N15" s="49" t="s">
        <v>230</v>
      </c>
      <c r="O15" s="12">
        <v>5.97</v>
      </c>
      <c r="P15" s="52">
        <v>5.84</v>
      </c>
      <c r="R15" s="49" t="s">
        <v>230</v>
      </c>
      <c r="S15" s="12">
        <v>6.15</v>
      </c>
      <c r="T15" s="52">
        <v>6.1</v>
      </c>
    </row>
    <row r="16" spans="2:25" s="12" customFormat="1" x14ac:dyDescent="0.25">
      <c r="B16" s="49" t="s">
        <v>233</v>
      </c>
      <c r="C16" s="12">
        <f>SUM(C4:C7)</f>
        <v>24.06</v>
      </c>
      <c r="D16" s="52">
        <f>SUM(D4:D7)</f>
        <v>24.47</v>
      </c>
      <c r="F16" s="49" t="s">
        <v>233</v>
      </c>
      <c r="G16" s="50">
        <f>SUM(G4:G7)</f>
        <v>22.57</v>
      </c>
      <c r="H16" s="51">
        <f>SUM(H4:H7)</f>
        <v>23.18</v>
      </c>
      <c r="J16" s="49" t="s">
        <v>233</v>
      </c>
      <c r="K16" s="50">
        <f>SUM(K4:K7)</f>
        <v>23.37</v>
      </c>
      <c r="L16" s="51">
        <f>SUM(L4:L7)</f>
        <v>24.219999999999995</v>
      </c>
      <c r="N16" s="49" t="s">
        <v>233</v>
      </c>
      <c r="O16" s="12">
        <f>SUM(O4:O7)</f>
        <v>23.91</v>
      </c>
      <c r="P16" s="52">
        <f>SUM(P4:P7)</f>
        <v>23.71</v>
      </c>
      <c r="R16" s="49" t="s">
        <v>233</v>
      </c>
      <c r="S16" s="12">
        <f>SUM(S4:S8)</f>
        <v>29.33</v>
      </c>
      <c r="T16" s="52">
        <f>SUM(T4:T8)</f>
        <v>29.889999999999997</v>
      </c>
    </row>
    <row r="17" spans="2:20" s="12" customFormat="1" x14ac:dyDescent="0.25">
      <c r="B17" s="49" t="s">
        <v>231</v>
      </c>
      <c r="C17" s="12">
        <f>SUM(C8:C12)</f>
        <v>30.630000000000003</v>
      </c>
      <c r="D17" s="52">
        <f>SUM(D8:D12)</f>
        <v>30.59</v>
      </c>
      <c r="F17" s="49" t="s">
        <v>231</v>
      </c>
      <c r="G17" s="12">
        <f>SUM(G8:G12)</f>
        <v>29.32</v>
      </c>
      <c r="H17" s="52">
        <f>SUM(H8:H12)</f>
        <v>29.560000000000002</v>
      </c>
      <c r="J17" s="49" t="s">
        <v>231</v>
      </c>
      <c r="K17" s="12">
        <f>SUM(K8:K11)</f>
        <v>24.27</v>
      </c>
      <c r="L17" s="52">
        <f>SUM(L8:L11)</f>
        <v>24.72</v>
      </c>
      <c r="N17" s="49" t="s">
        <v>231</v>
      </c>
      <c r="O17" s="12">
        <f>SUM(O8:O11)</f>
        <v>24.22</v>
      </c>
      <c r="P17" s="52">
        <f>SUM(P8:P11)</f>
        <v>24.39</v>
      </c>
      <c r="R17" s="49" t="s">
        <v>231</v>
      </c>
      <c r="S17" s="12">
        <f>SUM(S9:S11)</f>
        <v>17.649999999999999</v>
      </c>
      <c r="T17" s="52">
        <f>SUM(T9:T11)</f>
        <v>17.87</v>
      </c>
    </row>
    <row r="18" spans="2:20" s="12" customFormat="1" x14ac:dyDescent="0.25">
      <c r="B18" s="49" t="s">
        <v>232</v>
      </c>
      <c r="C18" s="12">
        <v>6.5</v>
      </c>
      <c r="D18" s="52">
        <v>6.53</v>
      </c>
      <c r="F18" s="49" t="s">
        <v>232</v>
      </c>
      <c r="G18" s="12">
        <v>5.59</v>
      </c>
      <c r="H18" s="52">
        <v>5.81</v>
      </c>
      <c r="J18" s="49" t="s">
        <v>232</v>
      </c>
      <c r="K18" s="12">
        <f>SUM(K12:K13)</f>
        <v>11.09</v>
      </c>
      <c r="L18" s="52">
        <f>SUM(L12:L13)</f>
        <v>11.41</v>
      </c>
      <c r="N18" s="49" t="s">
        <v>232</v>
      </c>
      <c r="O18" s="12">
        <f>SUM(O12:O13)</f>
        <v>11.92</v>
      </c>
      <c r="P18" s="52">
        <f>SUM(P12:P13)</f>
        <v>12.059999999999999</v>
      </c>
      <c r="R18" s="49" t="s">
        <v>232</v>
      </c>
      <c r="S18" s="50">
        <f>SUM(S12:S13)</f>
        <v>11.11</v>
      </c>
      <c r="T18" s="51">
        <f>SUM(T12:T13)</f>
        <v>11.69</v>
      </c>
    </row>
    <row r="19" spans="2:20" s="12" customFormat="1" ht="14.4" thickBot="1" x14ac:dyDescent="0.3">
      <c r="B19" s="53" t="s">
        <v>1</v>
      </c>
      <c r="C19" s="54">
        <f>SUM(C15:C18)</f>
        <v>67.59</v>
      </c>
      <c r="D19" s="55">
        <f>SUM(D15:D18)</f>
        <v>67.78</v>
      </c>
      <c r="F19" s="53" t="s">
        <v>1</v>
      </c>
      <c r="G19" s="54">
        <f>SUM(G15:G18)</f>
        <v>63.78</v>
      </c>
      <c r="H19" s="55">
        <f>SUM(H15:H18)</f>
        <v>64.86</v>
      </c>
      <c r="J19" s="58" t="s">
        <v>1</v>
      </c>
      <c r="K19" s="56">
        <f>SUM(K15:K18)</f>
        <v>64.95</v>
      </c>
      <c r="L19" s="57">
        <f>SUM(L15:L18)</f>
        <v>66.38</v>
      </c>
      <c r="N19" s="53" t="s">
        <v>1</v>
      </c>
      <c r="O19" s="54">
        <f>SUM(O15:O18)</f>
        <v>66.02</v>
      </c>
      <c r="P19" s="55">
        <f>SUM(P15:P18)</f>
        <v>66</v>
      </c>
      <c r="R19" s="58" t="s">
        <v>1</v>
      </c>
      <c r="S19" s="56">
        <f>SUM(S15:S18)</f>
        <v>64.239999999999995</v>
      </c>
      <c r="T19" s="57">
        <f>SUM(T15:T18)</f>
        <v>65.55</v>
      </c>
    </row>
    <row r="20" spans="2:20" ht="14.4" thickBot="1" x14ac:dyDescent="0.3"/>
    <row r="21" spans="2:20" s="1" customFormat="1" x14ac:dyDescent="0.25">
      <c r="B21" s="13" t="s">
        <v>6</v>
      </c>
      <c r="C21" s="14" t="s">
        <v>21</v>
      </c>
      <c r="D21" s="15" t="s">
        <v>22</v>
      </c>
      <c r="F21" s="13" t="s">
        <v>7</v>
      </c>
      <c r="G21" s="14" t="s">
        <v>21</v>
      </c>
      <c r="H21" s="15" t="s">
        <v>22</v>
      </c>
      <c r="J21" s="13" t="s">
        <v>8</v>
      </c>
      <c r="K21" s="14" t="s">
        <v>21</v>
      </c>
      <c r="L21" s="15" t="s">
        <v>22</v>
      </c>
      <c r="N21" s="13" t="s">
        <v>9</v>
      </c>
      <c r="O21" s="14" t="s">
        <v>21</v>
      </c>
      <c r="P21" s="15" t="s">
        <v>22</v>
      </c>
      <c r="R21" s="13" t="s">
        <v>10</v>
      </c>
      <c r="S21" s="14" t="s">
        <v>21</v>
      </c>
      <c r="T21" s="15" t="s">
        <v>22</v>
      </c>
    </row>
    <row r="22" spans="2:20" x14ac:dyDescent="0.25">
      <c r="B22" s="16" t="s">
        <v>77</v>
      </c>
      <c r="C22" s="9">
        <v>6.16</v>
      </c>
      <c r="D22" s="17">
        <v>6.09</v>
      </c>
      <c r="F22" s="22" t="s">
        <v>89</v>
      </c>
      <c r="G22" s="11">
        <v>5.97</v>
      </c>
      <c r="H22" s="23">
        <v>6.13</v>
      </c>
      <c r="J22" s="16" t="s">
        <v>78</v>
      </c>
      <c r="K22" s="9">
        <v>6.4</v>
      </c>
      <c r="L22" s="17">
        <v>6.31</v>
      </c>
      <c r="N22" s="16" t="s">
        <v>107</v>
      </c>
      <c r="O22" s="9">
        <v>6.29</v>
      </c>
      <c r="P22" s="17">
        <v>6.18</v>
      </c>
      <c r="R22" s="16" t="s">
        <v>118</v>
      </c>
      <c r="S22" s="9">
        <v>6.29</v>
      </c>
      <c r="T22" s="17">
        <v>6.29</v>
      </c>
    </row>
    <row r="23" spans="2:20" x14ac:dyDescent="0.25">
      <c r="B23" s="16" t="s">
        <v>78</v>
      </c>
      <c r="C23" s="9">
        <v>5.85</v>
      </c>
      <c r="D23" s="17">
        <v>5.92</v>
      </c>
      <c r="F23" s="16" t="s">
        <v>90</v>
      </c>
      <c r="G23" s="26">
        <v>5.23</v>
      </c>
      <c r="H23" s="27">
        <v>5.82</v>
      </c>
      <c r="J23" s="16" t="s">
        <v>100</v>
      </c>
      <c r="K23" s="24">
        <v>5.86</v>
      </c>
      <c r="L23" s="25">
        <v>5.64</v>
      </c>
      <c r="N23" s="16" t="s">
        <v>108</v>
      </c>
      <c r="O23" s="26">
        <v>6.13</v>
      </c>
      <c r="P23" s="27">
        <v>6.39</v>
      </c>
      <c r="R23" s="16" t="s">
        <v>119</v>
      </c>
      <c r="S23" s="9">
        <v>6.38</v>
      </c>
      <c r="T23" s="17">
        <v>6.34</v>
      </c>
    </row>
    <row r="24" spans="2:20" x14ac:dyDescent="0.25">
      <c r="B24" s="7" t="s">
        <v>79</v>
      </c>
      <c r="C24" s="36">
        <v>6.14</v>
      </c>
      <c r="D24" s="37">
        <v>5.92</v>
      </c>
      <c r="F24" s="7" t="s">
        <v>91</v>
      </c>
      <c r="G24" s="3">
        <v>5.97</v>
      </c>
      <c r="H24" s="8">
        <v>6.03</v>
      </c>
      <c r="J24" s="7" t="s">
        <v>98</v>
      </c>
      <c r="K24" s="3">
        <v>5.79</v>
      </c>
      <c r="L24" s="8">
        <v>5.79</v>
      </c>
      <c r="N24" s="7" t="s">
        <v>112</v>
      </c>
      <c r="O24" s="3">
        <v>5.65</v>
      </c>
      <c r="P24" s="8">
        <v>5.77</v>
      </c>
      <c r="R24" s="7" t="s">
        <v>120</v>
      </c>
      <c r="S24" s="3">
        <v>6.47</v>
      </c>
      <c r="T24" s="8">
        <v>6.31</v>
      </c>
    </row>
    <row r="25" spans="2:20" x14ac:dyDescent="0.25">
      <c r="B25" s="7" t="s">
        <v>81</v>
      </c>
      <c r="C25" s="3">
        <v>5.67</v>
      </c>
      <c r="D25" s="8">
        <v>5.83</v>
      </c>
      <c r="F25" s="7" t="s">
        <v>92</v>
      </c>
      <c r="G25" s="3">
        <v>5.92</v>
      </c>
      <c r="H25" s="8">
        <v>5.92</v>
      </c>
      <c r="J25" s="7" t="s">
        <v>99</v>
      </c>
      <c r="K25" s="36">
        <v>5.77</v>
      </c>
      <c r="L25" s="37">
        <v>5.55</v>
      </c>
      <c r="N25" s="7" t="s">
        <v>113</v>
      </c>
      <c r="O25" s="30">
        <v>5.68</v>
      </c>
      <c r="P25" s="31">
        <v>5.96</v>
      </c>
      <c r="R25" s="7" t="s">
        <v>121</v>
      </c>
      <c r="S25" s="36">
        <v>5.75</v>
      </c>
      <c r="T25" s="37">
        <v>5.96</v>
      </c>
    </row>
    <row r="26" spans="2:20" x14ac:dyDescent="0.25">
      <c r="B26" s="18" t="s">
        <v>80</v>
      </c>
      <c r="C26" s="38">
        <v>5.79</v>
      </c>
      <c r="D26" s="39">
        <v>6</v>
      </c>
      <c r="F26" s="18" t="s">
        <v>93</v>
      </c>
      <c r="G26" s="10">
        <v>5.73</v>
      </c>
      <c r="H26" s="19">
        <v>5.77</v>
      </c>
      <c r="J26" s="18" t="s">
        <v>242</v>
      </c>
      <c r="K26" s="40">
        <v>5.58</v>
      </c>
      <c r="L26" s="41">
        <v>5.96</v>
      </c>
      <c r="N26" s="18" t="s">
        <v>109</v>
      </c>
      <c r="O26" s="38">
        <v>5.7</v>
      </c>
      <c r="P26" s="39">
        <v>5.9</v>
      </c>
      <c r="R26" s="18" t="s">
        <v>122</v>
      </c>
      <c r="S26" s="40">
        <v>5.97</v>
      </c>
      <c r="T26" s="41">
        <v>6.28</v>
      </c>
    </row>
    <row r="27" spans="2:20" x14ac:dyDescent="0.25">
      <c r="B27" s="16" t="s">
        <v>82</v>
      </c>
      <c r="C27" s="9">
        <v>5.93</v>
      </c>
      <c r="D27" s="17">
        <v>6.1</v>
      </c>
      <c r="F27" s="16" t="s">
        <v>94</v>
      </c>
      <c r="G27" s="9">
        <v>5.96</v>
      </c>
      <c r="H27" s="17">
        <v>5.96</v>
      </c>
      <c r="J27" s="16" t="s">
        <v>101</v>
      </c>
      <c r="K27" s="24">
        <v>6.38</v>
      </c>
      <c r="L27" s="25">
        <v>6.15</v>
      </c>
      <c r="N27" s="16" t="s">
        <v>114</v>
      </c>
      <c r="O27" s="9">
        <v>5.77</v>
      </c>
      <c r="P27" s="17">
        <v>5.73</v>
      </c>
      <c r="R27" s="16" t="s">
        <v>123</v>
      </c>
      <c r="S27" s="9">
        <v>6.25</v>
      </c>
      <c r="T27" s="17">
        <v>6.19</v>
      </c>
    </row>
    <row r="28" spans="2:20" x14ac:dyDescent="0.25">
      <c r="B28" s="7" t="s">
        <v>83</v>
      </c>
      <c r="C28" s="3">
        <v>6.14</v>
      </c>
      <c r="D28" s="8">
        <v>6.15</v>
      </c>
      <c r="F28" s="7" t="s">
        <v>95</v>
      </c>
      <c r="G28" s="36">
        <v>6.07</v>
      </c>
      <c r="H28" s="37">
        <v>5.87</v>
      </c>
      <c r="J28" s="7" t="s">
        <v>102</v>
      </c>
      <c r="K28" s="30">
        <v>6.25</v>
      </c>
      <c r="L28" s="31">
        <v>5.94</v>
      </c>
      <c r="N28" s="7" t="s">
        <v>115</v>
      </c>
      <c r="O28" s="36">
        <v>5.66</v>
      </c>
      <c r="P28" s="37">
        <v>5.88</v>
      </c>
      <c r="R28" s="7" t="s">
        <v>124</v>
      </c>
      <c r="S28" s="36">
        <v>6.47</v>
      </c>
      <c r="T28" s="37">
        <v>6.67</v>
      </c>
    </row>
    <row r="29" spans="2:20" x14ac:dyDescent="0.25">
      <c r="B29" s="7" t="s">
        <v>84</v>
      </c>
      <c r="C29" s="3">
        <v>6</v>
      </c>
      <c r="D29" s="8">
        <v>5.97</v>
      </c>
      <c r="F29" s="7" t="s">
        <v>96</v>
      </c>
      <c r="G29" s="30">
        <v>5.77</v>
      </c>
      <c r="H29" s="31">
        <v>6.04</v>
      </c>
      <c r="J29" s="7" t="s">
        <v>103</v>
      </c>
      <c r="K29" s="36">
        <v>5.46</v>
      </c>
      <c r="L29" s="37">
        <v>5.73</v>
      </c>
      <c r="N29" s="7" t="s">
        <v>116</v>
      </c>
      <c r="O29" s="30">
        <v>5.94</v>
      </c>
      <c r="P29" s="31">
        <v>6.31</v>
      </c>
      <c r="R29" s="7" t="s">
        <v>125</v>
      </c>
      <c r="S29" s="3">
        <v>6.6</v>
      </c>
      <c r="T29" s="8">
        <v>6.59</v>
      </c>
    </row>
    <row r="30" spans="2:20" x14ac:dyDescent="0.25">
      <c r="B30" s="18" t="s">
        <v>85</v>
      </c>
      <c r="C30" s="45">
        <v>5.54</v>
      </c>
      <c r="D30" s="46">
        <v>5.81</v>
      </c>
      <c r="F30" s="7" t="s">
        <v>97</v>
      </c>
      <c r="G30" s="36">
        <v>5.63</v>
      </c>
      <c r="H30" s="37">
        <v>5.86</v>
      </c>
      <c r="J30" s="18" t="s">
        <v>104</v>
      </c>
      <c r="K30" s="10">
        <v>6</v>
      </c>
      <c r="L30" s="19">
        <v>6.14</v>
      </c>
      <c r="N30" s="18" t="s">
        <v>117</v>
      </c>
      <c r="O30" s="10">
        <v>5.94</v>
      </c>
      <c r="P30" s="19">
        <v>5.81</v>
      </c>
      <c r="R30" s="18" t="s">
        <v>126</v>
      </c>
      <c r="S30" s="10">
        <v>6.53</v>
      </c>
      <c r="T30" s="19">
        <v>6.5</v>
      </c>
    </row>
    <row r="31" spans="2:20" x14ac:dyDescent="0.25">
      <c r="B31" s="7" t="s">
        <v>87</v>
      </c>
      <c r="C31" s="36">
        <v>5.85</v>
      </c>
      <c r="D31" s="37">
        <v>6.04</v>
      </c>
      <c r="F31" s="18" t="s">
        <v>243</v>
      </c>
      <c r="G31" s="38">
        <v>6.23</v>
      </c>
      <c r="H31" s="39">
        <v>6.54</v>
      </c>
      <c r="J31" s="7" t="s">
        <v>105</v>
      </c>
      <c r="K31" s="36">
        <v>5.57</v>
      </c>
      <c r="L31" s="37">
        <v>5.77</v>
      </c>
      <c r="N31" s="7" t="s">
        <v>111</v>
      </c>
      <c r="O31" s="30">
        <v>5.5</v>
      </c>
      <c r="P31" s="31">
        <v>5.82</v>
      </c>
      <c r="R31" s="7" t="s">
        <v>127</v>
      </c>
      <c r="S31" s="3">
        <v>6.17</v>
      </c>
      <c r="T31" s="8">
        <v>6.04</v>
      </c>
    </row>
    <row r="32" spans="2:20" x14ac:dyDescent="0.25">
      <c r="B32" s="18" t="s">
        <v>86</v>
      </c>
      <c r="C32" s="38">
        <v>5.8</v>
      </c>
      <c r="D32" s="39">
        <v>5.97</v>
      </c>
      <c r="F32" s="22" t="s">
        <v>88</v>
      </c>
      <c r="G32" s="11">
        <v>5.55</v>
      </c>
      <c r="H32" s="23">
        <v>5.64</v>
      </c>
      <c r="J32" s="18" t="s">
        <v>106</v>
      </c>
      <c r="K32" s="40">
        <v>6.67</v>
      </c>
      <c r="L32" s="41">
        <v>6.35</v>
      </c>
      <c r="N32" s="18" t="s">
        <v>110</v>
      </c>
      <c r="O32" s="10">
        <v>5.71</v>
      </c>
      <c r="P32" s="19">
        <v>5.82</v>
      </c>
      <c r="R32" s="18" t="s">
        <v>128</v>
      </c>
      <c r="S32" s="10">
        <v>6.18</v>
      </c>
      <c r="T32" s="19">
        <v>6.25</v>
      </c>
    </row>
    <row r="33" spans="2:20" ht="7.2" customHeight="1" x14ac:dyDescent="0.25">
      <c r="B33" s="20"/>
      <c r="D33" s="8"/>
      <c r="F33" s="20"/>
      <c r="H33" s="8"/>
      <c r="J33" s="20"/>
      <c r="L33" s="8"/>
      <c r="N33" s="20"/>
      <c r="P33" s="8"/>
      <c r="R33" s="20"/>
      <c r="T33" s="8"/>
    </row>
    <row r="34" spans="2:20" s="12" customFormat="1" x14ac:dyDescent="0.25">
      <c r="B34" s="49" t="s">
        <v>230</v>
      </c>
      <c r="C34" s="12">
        <v>6.16</v>
      </c>
      <c r="D34" s="52">
        <v>6.09</v>
      </c>
      <c r="F34" s="49" t="s">
        <v>230</v>
      </c>
      <c r="G34" s="12">
        <v>5.97</v>
      </c>
      <c r="H34" s="52">
        <v>6.13</v>
      </c>
      <c r="J34" s="49" t="s">
        <v>230</v>
      </c>
      <c r="K34" s="12">
        <v>6.4</v>
      </c>
      <c r="L34" s="52">
        <v>6.31</v>
      </c>
      <c r="N34" s="49" t="s">
        <v>230</v>
      </c>
      <c r="O34" s="12">
        <v>6.29</v>
      </c>
      <c r="P34" s="52">
        <v>6.18</v>
      </c>
      <c r="R34" s="49" t="s">
        <v>230</v>
      </c>
      <c r="S34" s="12">
        <v>6.29</v>
      </c>
      <c r="T34" s="52">
        <v>6.29</v>
      </c>
    </row>
    <row r="35" spans="2:20" s="12" customFormat="1" x14ac:dyDescent="0.25">
      <c r="B35" s="49" t="s">
        <v>233</v>
      </c>
      <c r="C35" s="12">
        <f>SUM(C23:C26)</f>
        <v>23.449999999999996</v>
      </c>
      <c r="D35" s="52">
        <f>SUM(D23:D26)</f>
        <v>23.67</v>
      </c>
      <c r="F35" s="49" t="s">
        <v>233</v>
      </c>
      <c r="G35" s="50">
        <f>SUM(G23:G26)</f>
        <v>22.849999999999998</v>
      </c>
      <c r="H35" s="51">
        <f>SUM(H23:H26)</f>
        <v>23.540000000000003</v>
      </c>
      <c r="J35" s="49" t="s">
        <v>233</v>
      </c>
      <c r="K35" s="12">
        <f>SUM(K23:K26)</f>
        <v>23</v>
      </c>
      <c r="L35" s="52">
        <f>SUM(L23:L26)</f>
        <v>22.94</v>
      </c>
      <c r="N35" s="49" t="s">
        <v>233</v>
      </c>
      <c r="O35" s="50">
        <f>SUM(O23:O26)</f>
        <v>23.16</v>
      </c>
      <c r="P35" s="51">
        <f>SUM(P23:P26)</f>
        <v>24.020000000000003</v>
      </c>
      <c r="R35" s="49" t="s">
        <v>233</v>
      </c>
      <c r="S35" s="12">
        <f>SUM(S23:S26)</f>
        <v>24.57</v>
      </c>
      <c r="T35" s="52">
        <f>SUM(T23:T26)</f>
        <v>24.89</v>
      </c>
    </row>
    <row r="36" spans="2:20" s="12" customFormat="1" x14ac:dyDescent="0.25">
      <c r="B36" s="49" t="s">
        <v>231</v>
      </c>
      <c r="C36" s="12">
        <f>SUM(C27:C30)</f>
        <v>23.61</v>
      </c>
      <c r="D36" s="52">
        <f>SUM(D27:D30)</f>
        <v>24.029999999999998</v>
      </c>
      <c r="F36" s="49" t="s">
        <v>231</v>
      </c>
      <c r="G36" s="50">
        <f>SUM(G27:G31)</f>
        <v>29.66</v>
      </c>
      <c r="H36" s="51">
        <f>SUM(H27:H31)</f>
        <v>30.27</v>
      </c>
      <c r="J36" s="49" t="s">
        <v>231</v>
      </c>
      <c r="K36" s="12">
        <f>SUM(K27:K30)</f>
        <v>24.09</v>
      </c>
      <c r="L36" s="52">
        <f>SUM(L27:L30)</f>
        <v>23.96</v>
      </c>
      <c r="N36" s="49" t="s">
        <v>231</v>
      </c>
      <c r="O36" s="12">
        <f>SUM(O27:O30)</f>
        <v>23.310000000000002</v>
      </c>
      <c r="P36" s="52">
        <f>SUM(P27:P30)</f>
        <v>23.729999999999997</v>
      </c>
      <c r="R36" s="49" t="s">
        <v>231</v>
      </c>
      <c r="S36" s="12">
        <f>SUM(S27:S30)</f>
        <v>25.85</v>
      </c>
      <c r="T36" s="52">
        <f>SUM(T27:T30)</f>
        <v>25.95</v>
      </c>
    </row>
    <row r="37" spans="2:20" s="12" customFormat="1" x14ac:dyDescent="0.25">
      <c r="B37" s="49" t="s">
        <v>232</v>
      </c>
      <c r="C37" s="50">
        <f>SUM(C31:C32)</f>
        <v>11.649999999999999</v>
      </c>
      <c r="D37" s="51">
        <f>SUM(D31:D32)</f>
        <v>12.01</v>
      </c>
      <c r="F37" s="49" t="s">
        <v>232</v>
      </c>
      <c r="G37" s="12">
        <v>5.55</v>
      </c>
      <c r="H37" s="52">
        <v>5.64</v>
      </c>
      <c r="J37" s="49" t="s">
        <v>232</v>
      </c>
      <c r="K37" s="12">
        <f>SUM(K31:K32)</f>
        <v>12.24</v>
      </c>
      <c r="L37" s="52">
        <f>SUM(L31:L32)</f>
        <v>12.12</v>
      </c>
      <c r="N37" s="49" t="s">
        <v>232</v>
      </c>
      <c r="O37" s="50">
        <f>SUM(O31:O32)</f>
        <v>11.21</v>
      </c>
      <c r="P37" s="51">
        <f>SUM(P31:P32)</f>
        <v>11.64</v>
      </c>
      <c r="R37" s="49" t="s">
        <v>232</v>
      </c>
      <c r="S37" s="12">
        <f>SUM(S31:S32)</f>
        <v>12.35</v>
      </c>
      <c r="T37" s="52">
        <f>SUM(T31:T32)</f>
        <v>12.29</v>
      </c>
    </row>
    <row r="38" spans="2:20" s="12" customFormat="1" ht="14.4" thickBot="1" x14ac:dyDescent="0.3">
      <c r="B38" s="53" t="s">
        <v>1</v>
      </c>
      <c r="C38" s="54">
        <f>SUM(C34:C37)</f>
        <v>64.87</v>
      </c>
      <c r="D38" s="55">
        <f>SUM(D34:D37)</f>
        <v>65.8</v>
      </c>
      <c r="F38" s="58" t="s">
        <v>1</v>
      </c>
      <c r="G38" s="56">
        <f>SUM(G34:G37)</f>
        <v>64.03</v>
      </c>
      <c r="H38" s="57">
        <f>SUM(H34:H37)</f>
        <v>65.58</v>
      </c>
      <c r="J38" s="53" t="s">
        <v>1</v>
      </c>
      <c r="K38" s="54">
        <f>SUM(K34:K37)</f>
        <v>65.72999999999999</v>
      </c>
      <c r="L38" s="55">
        <f>SUM(L34:L37)</f>
        <v>65.33</v>
      </c>
      <c r="N38" s="58" t="s">
        <v>1</v>
      </c>
      <c r="O38" s="56">
        <f>SUM(O34:O37)</f>
        <v>63.970000000000006</v>
      </c>
      <c r="P38" s="57">
        <f>SUM(P34:P37)</f>
        <v>65.569999999999993</v>
      </c>
      <c r="R38" s="53" t="s">
        <v>1</v>
      </c>
      <c r="S38" s="54">
        <f>SUM(S34:S37)</f>
        <v>69.06</v>
      </c>
      <c r="T38" s="55">
        <f>SUM(T34:T37)</f>
        <v>69.419999999999987</v>
      </c>
    </row>
    <row r="39" spans="2:20" ht="14.4" thickBot="1" x14ac:dyDescent="0.3">
      <c r="J39" s="4"/>
      <c r="K39" s="5"/>
      <c r="L39" s="6"/>
    </row>
    <row r="40" spans="2:20" s="1" customFormat="1" x14ac:dyDescent="0.25">
      <c r="B40" s="13" t="s">
        <v>11</v>
      </c>
      <c r="C40" s="14" t="s">
        <v>21</v>
      </c>
      <c r="D40" s="15" t="s">
        <v>22</v>
      </c>
      <c r="F40" s="13" t="s">
        <v>12</v>
      </c>
      <c r="G40" s="14" t="s">
        <v>21</v>
      </c>
      <c r="H40" s="15" t="s">
        <v>22</v>
      </c>
      <c r="J40" s="13" t="s">
        <v>13</v>
      </c>
      <c r="K40" s="14" t="s">
        <v>21</v>
      </c>
      <c r="L40" s="15" t="s">
        <v>22</v>
      </c>
      <c r="N40" s="13" t="s">
        <v>14</v>
      </c>
      <c r="O40" s="14" t="s">
        <v>21</v>
      </c>
      <c r="P40" s="15" t="s">
        <v>22</v>
      </c>
      <c r="R40" s="13" t="s">
        <v>15</v>
      </c>
      <c r="S40" s="14" t="s">
        <v>21</v>
      </c>
      <c r="T40" s="15" t="s">
        <v>22</v>
      </c>
    </row>
    <row r="41" spans="2:20" x14ac:dyDescent="0.25">
      <c r="B41" s="16" t="s">
        <v>132</v>
      </c>
      <c r="C41" s="24">
        <v>6.38</v>
      </c>
      <c r="D41" s="25">
        <v>6.58</v>
      </c>
      <c r="F41" s="16" t="s">
        <v>130</v>
      </c>
      <c r="G41" s="9">
        <v>6.19</v>
      </c>
      <c r="H41" s="17">
        <v>6.19</v>
      </c>
      <c r="J41" s="16" t="s">
        <v>152</v>
      </c>
      <c r="K41" s="9">
        <v>5.95</v>
      </c>
      <c r="L41" s="17">
        <v>6.08</v>
      </c>
      <c r="N41" s="16" t="s">
        <v>163</v>
      </c>
      <c r="O41" s="24">
        <v>6.22</v>
      </c>
      <c r="P41" s="25">
        <v>6.03</v>
      </c>
      <c r="R41" s="16" t="s">
        <v>173</v>
      </c>
      <c r="S41" s="9">
        <v>5.94</v>
      </c>
      <c r="T41" s="17">
        <v>6</v>
      </c>
    </row>
    <row r="42" spans="2:20" x14ac:dyDescent="0.25">
      <c r="B42" s="16" t="s">
        <v>133</v>
      </c>
      <c r="C42" s="9">
        <v>5.89</v>
      </c>
      <c r="D42" s="17">
        <v>6.04</v>
      </c>
      <c r="F42" s="16" t="s">
        <v>143</v>
      </c>
      <c r="G42" s="9">
        <v>5.54</v>
      </c>
      <c r="H42" s="17">
        <v>5.67</v>
      </c>
      <c r="J42" s="16" t="s">
        <v>153</v>
      </c>
      <c r="K42" s="24">
        <v>6.38</v>
      </c>
      <c r="L42" s="25">
        <v>6.15</v>
      </c>
      <c r="N42" s="16" t="s">
        <v>164</v>
      </c>
      <c r="O42" s="9">
        <v>6</v>
      </c>
      <c r="P42" s="17">
        <v>6.08</v>
      </c>
      <c r="R42" s="16" t="s">
        <v>236</v>
      </c>
      <c r="S42" s="24">
        <v>5.59</v>
      </c>
      <c r="T42" s="25">
        <v>5.86</v>
      </c>
    </row>
    <row r="43" spans="2:20" x14ac:dyDescent="0.25">
      <c r="B43" s="7" t="s">
        <v>134</v>
      </c>
      <c r="C43" s="36">
        <v>5.85</v>
      </c>
      <c r="D43" s="37">
        <v>6.05</v>
      </c>
      <c r="F43" s="7" t="s">
        <v>144</v>
      </c>
      <c r="G43" s="3">
        <v>5.55</v>
      </c>
      <c r="H43" s="8">
        <v>5.55</v>
      </c>
      <c r="J43" s="7" t="s">
        <v>154</v>
      </c>
      <c r="K43" s="3">
        <v>5.94</v>
      </c>
      <c r="L43" s="8">
        <v>5.94</v>
      </c>
      <c r="N43" s="7" t="s">
        <v>165</v>
      </c>
      <c r="O43" s="3">
        <v>5.96</v>
      </c>
      <c r="P43" s="8">
        <v>6</v>
      </c>
      <c r="R43" s="7" t="s">
        <v>174</v>
      </c>
      <c r="S43" s="36">
        <v>5.8</v>
      </c>
      <c r="T43" s="37">
        <v>5.56</v>
      </c>
    </row>
    <row r="44" spans="2:20" x14ac:dyDescent="0.25">
      <c r="B44" s="7" t="s">
        <v>135</v>
      </c>
      <c r="C44" s="3">
        <v>6</v>
      </c>
      <c r="D44" s="8">
        <v>6</v>
      </c>
      <c r="F44" s="18" t="s">
        <v>145</v>
      </c>
      <c r="G44" s="10">
        <v>5.43</v>
      </c>
      <c r="H44" s="19">
        <v>5.53</v>
      </c>
      <c r="J44" s="7" t="s">
        <v>155</v>
      </c>
      <c r="K44" s="3">
        <v>6.23</v>
      </c>
      <c r="L44" s="8">
        <v>6.33</v>
      </c>
      <c r="N44" s="18" t="s">
        <v>166</v>
      </c>
      <c r="O44" s="10">
        <v>5.93</v>
      </c>
      <c r="P44" s="19">
        <v>5.86</v>
      </c>
      <c r="R44" s="7" t="s">
        <v>175</v>
      </c>
      <c r="S44" s="3">
        <v>6</v>
      </c>
      <c r="T44" s="8">
        <v>6</v>
      </c>
    </row>
    <row r="45" spans="2:20" x14ac:dyDescent="0.25">
      <c r="B45" s="7" t="s">
        <v>136</v>
      </c>
      <c r="C45" s="3">
        <v>5.83</v>
      </c>
      <c r="D45" s="8">
        <v>5.96</v>
      </c>
      <c r="F45" s="16" t="s">
        <v>234</v>
      </c>
      <c r="G45" s="26">
        <v>5.78</v>
      </c>
      <c r="H45" s="27">
        <v>6.09</v>
      </c>
      <c r="J45" s="18" t="s">
        <v>156</v>
      </c>
      <c r="K45" s="10">
        <v>5.72</v>
      </c>
      <c r="L45" s="19">
        <v>5.72</v>
      </c>
      <c r="N45" s="16" t="s">
        <v>235</v>
      </c>
      <c r="O45" s="9">
        <v>5.79</v>
      </c>
      <c r="P45" s="17">
        <v>5.92</v>
      </c>
      <c r="R45" s="18" t="s">
        <v>176</v>
      </c>
      <c r="S45" s="38">
        <v>5.77</v>
      </c>
      <c r="T45" s="39">
        <v>6</v>
      </c>
    </row>
    <row r="46" spans="2:20" x14ac:dyDescent="0.25">
      <c r="B46" s="18" t="s">
        <v>137</v>
      </c>
      <c r="C46" s="10">
        <v>6.1</v>
      </c>
      <c r="D46" s="19">
        <v>6.1</v>
      </c>
      <c r="F46" s="7" t="s">
        <v>147</v>
      </c>
      <c r="G46" s="3">
        <v>5.88</v>
      </c>
      <c r="H46" s="8">
        <v>5.79</v>
      </c>
      <c r="J46" s="16" t="s">
        <v>157</v>
      </c>
      <c r="K46" s="9">
        <v>6.2</v>
      </c>
      <c r="L46" s="17">
        <v>6.2</v>
      </c>
      <c r="N46" s="7" t="s">
        <v>168</v>
      </c>
      <c r="O46" s="30">
        <v>5.82</v>
      </c>
      <c r="P46" s="31">
        <v>6.07</v>
      </c>
      <c r="R46" s="16" t="s">
        <v>177</v>
      </c>
      <c r="S46" s="9">
        <v>5.82</v>
      </c>
      <c r="T46" s="17">
        <v>5.83</v>
      </c>
    </row>
    <row r="47" spans="2:20" x14ac:dyDescent="0.25">
      <c r="B47" s="7" t="s">
        <v>138</v>
      </c>
      <c r="C47" s="3">
        <v>6.09</v>
      </c>
      <c r="D47" s="8">
        <v>6.13</v>
      </c>
      <c r="F47" s="7" t="s">
        <v>148</v>
      </c>
      <c r="G47" s="3">
        <v>5.58</v>
      </c>
      <c r="H47" s="8">
        <v>5.62</v>
      </c>
      <c r="J47" s="7" t="s">
        <v>162</v>
      </c>
      <c r="K47" s="3">
        <v>5.91</v>
      </c>
      <c r="L47" s="8">
        <v>5.96</v>
      </c>
      <c r="N47" s="7" t="s">
        <v>169</v>
      </c>
      <c r="O47" s="3">
        <v>5.92</v>
      </c>
      <c r="P47" s="8">
        <v>6.08</v>
      </c>
      <c r="R47" s="7" t="s">
        <v>178</v>
      </c>
      <c r="S47" s="3">
        <v>5.83</v>
      </c>
      <c r="T47" s="8">
        <v>5.96</v>
      </c>
    </row>
    <row r="48" spans="2:20" x14ac:dyDescent="0.25">
      <c r="B48" s="7" t="s">
        <v>139</v>
      </c>
      <c r="C48" s="3">
        <v>6.09</v>
      </c>
      <c r="D48" s="8">
        <v>6.14</v>
      </c>
      <c r="F48" s="7" t="s">
        <v>146</v>
      </c>
      <c r="G48" s="47">
        <v>5.32</v>
      </c>
      <c r="H48" s="48">
        <v>5.59</v>
      </c>
      <c r="J48" s="7" t="s">
        <v>158</v>
      </c>
      <c r="K48" s="30">
        <v>6.21</v>
      </c>
      <c r="L48" s="31">
        <v>6.5</v>
      </c>
      <c r="N48" s="7" t="s">
        <v>167</v>
      </c>
      <c r="O48" s="36">
        <v>6.3</v>
      </c>
      <c r="P48" s="37">
        <v>6.1</v>
      </c>
      <c r="R48" s="7" t="s">
        <v>83</v>
      </c>
      <c r="S48" s="3">
        <v>6.4</v>
      </c>
      <c r="T48" s="8">
        <v>6.47</v>
      </c>
    </row>
    <row r="49" spans="2:20" x14ac:dyDescent="0.25">
      <c r="B49" s="18" t="s">
        <v>140</v>
      </c>
      <c r="C49" s="10">
        <v>5.94</v>
      </c>
      <c r="D49" s="19">
        <v>5.94</v>
      </c>
      <c r="F49" s="18" t="s">
        <v>149</v>
      </c>
      <c r="G49" s="10">
        <v>5.57</v>
      </c>
      <c r="H49" s="19">
        <v>5.71</v>
      </c>
      <c r="J49" s="18" t="s">
        <v>159</v>
      </c>
      <c r="K49" s="40">
        <v>6.4</v>
      </c>
      <c r="L49" s="41">
        <v>6.15</v>
      </c>
      <c r="N49" s="18" t="s">
        <v>170</v>
      </c>
      <c r="O49" s="40">
        <v>5.88</v>
      </c>
      <c r="P49" s="41">
        <v>6.19</v>
      </c>
      <c r="R49" s="18" t="s">
        <v>179</v>
      </c>
      <c r="S49" s="38">
        <v>5.75</v>
      </c>
      <c r="T49" s="39">
        <v>6</v>
      </c>
    </row>
    <row r="50" spans="2:20" x14ac:dyDescent="0.25">
      <c r="B50" s="7" t="s">
        <v>141</v>
      </c>
      <c r="C50" s="30">
        <v>5.68</v>
      </c>
      <c r="D50" s="31">
        <v>6.1</v>
      </c>
      <c r="F50" s="7" t="s">
        <v>150</v>
      </c>
      <c r="G50" s="36">
        <v>6.25</v>
      </c>
      <c r="H50" s="37">
        <v>6.06</v>
      </c>
      <c r="J50" s="7" t="s">
        <v>161</v>
      </c>
      <c r="K50" s="30">
        <v>5.95</v>
      </c>
      <c r="L50" s="31">
        <v>6.25</v>
      </c>
      <c r="N50" s="7" t="s">
        <v>171</v>
      </c>
      <c r="O50" s="30">
        <v>6.54</v>
      </c>
      <c r="P50" s="31">
        <v>6.29</v>
      </c>
      <c r="R50" s="7" t="s">
        <v>180</v>
      </c>
      <c r="S50" s="32">
        <v>5.72</v>
      </c>
      <c r="T50" s="33">
        <v>6.06</v>
      </c>
    </row>
    <row r="51" spans="2:20" x14ac:dyDescent="0.25">
      <c r="B51" s="18" t="s">
        <v>142</v>
      </c>
      <c r="C51" s="40">
        <v>6.5</v>
      </c>
      <c r="D51" s="41">
        <v>6.77</v>
      </c>
      <c r="F51" s="18" t="s">
        <v>151</v>
      </c>
      <c r="G51" s="38">
        <v>5.75</v>
      </c>
      <c r="H51" s="39">
        <v>5.94</v>
      </c>
      <c r="J51" s="18" t="s">
        <v>160</v>
      </c>
      <c r="K51" s="10">
        <v>6.69</v>
      </c>
      <c r="L51" s="19">
        <v>6.69</v>
      </c>
      <c r="N51" s="18" t="s">
        <v>172</v>
      </c>
      <c r="O51" s="10">
        <v>6.14</v>
      </c>
      <c r="P51" s="19">
        <v>6.3</v>
      </c>
      <c r="R51" s="18" t="s">
        <v>181</v>
      </c>
      <c r="S51" s="10">
        <v>5.73</v>
      </c>
      <c r="T51" s="19">
        <v>5.86</v>
      </c>
    </row>
    <row r="52" spans="2:20" ht="7.2" customHeight="1" x14ac:dyDescent="0.25">
      <c r="B52" s="20"/>
      <c r="D52" s="8"/>
      <c r="F52" s="20"/>
      <c r="H52" s="8"/>
      <c r="J52" s="20"/>
      <c r="L52" s="8"/>
      <c r="N52" s="20"/>
      <c r="P52" s="8"/>
      <c r="R52" s="20"/>
      <c r="T52" s="8"/>
    </row>
    <row r="53" spans="2:20" s="12" customFormat="1" x14ac:dyDescent="0.25">
      <c r="B53" s="49" t="s">
        <v>230</v>
      </c>
      <c r="C53" s="12">
        <v>6.38</v>
      </c>
      <c r="D53" s="52">
        <v>6.58</v>
      </c>
      <c r="F53" s="49" t="s">
        <v>230</v>
      </c>
      <c r="G53" s="12">
        <v>6.19</v>
      </c>
      <c r="H53" s="52">
        <v>6.19</v>
      </c>
      <c r="J53" s="49" t="s">
        <v>230</v>
      </c>
      <c r="K53" s="12">
        <v>5.95</v>
      </c>
      <c r="L53" s="52">
        <v>6.08</v>
      </c>
      <c r="N53" s="49" t="s">
        <v>230</v>
      </c>
      <c r="O53" s="12">
        <v>6.22</v>
      </c>
      <c r="P53" s="52">
        <v>6.03</v>
      </c>
      <c r="R53" s="49" t="s">
        <v>230</v>
      </c>
      <c r="S53" s="12">
        <v>5.94</v>
      </c>
      <c r="T53" s="52">
        <v>6</v>
      </c>
    </row>
    <row r="54" spans="2:20" s="12" customFormat="1" x14ac:dyDescent="0.25">
      <c r="B54" s="49" t="s">
        <v>233</v>
      </c>
      <c r="C54" s="12">
        <f>SUM(C42:C46)</f>
        <v>29.67</v>
      </c>
      <c r="D54" s="52">
        <f>SUM(D42:D46)</f>
        <v>30.15</v>
      </c>
      <c r="F54" s="49" t="s">
        <v>233</v>
      </c>
      <c r="G54" s="12">
        <f>SUM(G42:G44)</f>
        <v>16.52</v>
      </c>
      <c r="H54" s="52">
        <f>SUM(H42:H44)</f>
        <v>16.75</v>
      </c>
      <c r="J54" s="49" t="s">
        <v>233</v>
      </c>
      <c r="K54" s="12">
        <f>SUM(K42:K45)</f>
        <v>24.27</v>
      </c>
      <c r="L54" s="52">
        <f>SUM(L42:L45)</f>
        <v>24.14</v>
      </c>
      <c r="N54" s="49" t="s">
        <v>233</v>
      </c>
      <c r="O54" s="12">
        <f>SUM(O42:O44)</f>
        <v>17.89</v>
      </c>
      <c r="P54" s="52">
        <f>SUM(P42:P44)</f>
        <v>17.940000000000001</v>
      </c>
      <c r="R54" s="49" t="s">
        <v>233</v>
      </c>
      <c r="S54" s="12">
        <f>SUM(S42:S45)</f>
        <v>23.16</v>
      </c>
      <c r="T54" s="52">
        <f>SUM(T42:T45)</f>
        <v>23.42</v>
      </c>
    </row>
    <row r="55" spans="2:20" s="12" customFormat="1" x14ac:dyDescent="0.25">
      <c r="B55" s="49" t="s">
        <v>231</v>
      </c>
      <c r="C55" s="12">
        <f>SUM(C47:C49)</f>
        <v>18.12</v>
      </c>
      <c r="D55" s="52">
        <f>SUM(D47:D49)</f>
        <v>18.21</v>
      </c>
      <c r="F55" s="49" t="s">
        <v>231</v>
      </c>
      <c r="G55" s="50">
        <f>SUM(G45:G49)</f>
        <v>28.130000000000003</v>
      </c>
      <c r="H55" s="51">
        <f>SUM(H45:H49)</f>
        <v>28.8</v>
      </c>
      <c r="J55" s="49" t="s">
        <v>231</v>
      </c>
      <c r="K55" s="12">
        <f>SUM(K46:K49)</f>
        <v>24.72</v>
      </c>
      <c r="L55" s="52">
        <f>SUM(L46:L49)</f>
        <v>24.810000000000002</v>
      </c>
      <c r="N55" s="49" t="s">
        <v>231</v>
      </c>
      <c r="O55" s="50">
        <f>SUM(O45:O49)</f>
        <v>29.71</v>
      </c>
      <c r="P55" s="51">
        <f>SUM(P45:P49)</f>
        <v>30.360000000000003</v>
      </c>
      <c r="R55" s="49" t="s">
        <v>231</v>
      </c>
      <c r="S55" s="12">
        <f>SUM(S46:S49)</f>
        <v>23.8</v>
      </c>
      <c r="T55" s="52">
        <f>SUM(T46:T49)</f>
        <v>24.259999999999998</v>
      </c>
    </row>
    <row r="56" spans="2:20" s="12" customFormat="1" x14ac:dyDescent="0.25">
      <c r="B56" s="49" t="s">
        <v>232</v>
      </c>
      <c r="C56" s="50">
        <f>SUM(C50:C51)</f>
        <v>12.18</v>
      </c>
      <c r="D56" s="51">
        <f>SUM(D50:D51)</f>
        <v>12.87</v>
      </c>
      <c r="F56" s="49" t="s">
        <v>232</v>
      </c>
      <c r="G56" s="12">
        <f>SUM(G50:G51)</f>
        <v>12</v>
      </c>
      <c r="H56" s="52">
        <f>SUM(H50:H51)</f>
        <v>12</v>
      </c>
      <c r="J56" s="49" t="s">
        <v>232</v>
      </c>
      <c r="K56" s="12">
        <f>SUM(K50:K51)</f>
        <v>12.64</v>
      </c>
      <c r="L56" s="52">
        <f>SUM(L50:L51)</f>
        <v>12.940000000000001</v>
      </c>
      <c r="N56" s="49" t="s">
        <v>232</v>
      </c>
      <c r="O56" s="12">
        <f>SUM(O50:O51)</f>
        <v>12.68</v>
      </c>
      <c r="P56" s="52">
        <f>SUM(P50:P51)</f>
        <v>12.59</v>
      </c>
      <c r="R56" s="49" t="s">
        <v>232</v>
      </c>
      <c r="S56" s="12">
        <f>SUM(S50:S51)</f>
        <v>11.45</v>
      </c>
      <c r="T56" s="52">
        <f>SUM(T50:T51)</f>
        <v>11.92</v>
      </c>
    </row>
    <row r="57" spans="2:20" s="12" customFormat="1" ht="14.4" thickBot="1" x14ac:dyDescent="0.3">
      <c r="B57" s="58" t="s">
        <v>1</v>
      </c>
      <c r="C57" s="56">
        <f>SUM(C53:C56)</f>
        <v>66.349999999999994</v>
      </c>
      <c r="D57" s="57">
        <f>SUM(D53:D56)</f>
        <v>67.81</v>
      </c>
      <c r="F57" s="53" t="s">
        <v>1</v>
      </c>
      <c r="G57" s="54">
        <f>SUM(G53:G56)</f>
        <v>62.84</v>
      </c>
      <c r="H57" s="55">
        <f>SUM(H53:H56)</f>
        <v>63.74</v>
      </c>
      <c r="J57" s="53" t="s">
        <v>1</v>
      </c>
      <c r="K57" s="54">
        <f>SUM(K53:K56)</f>
        <v>67.58</v>
      </c>
      <c r="L57" s="55">
        <f>SUM(L53:L56)</f>
        <v>67.97</v>
      </c>
      <c r="N57" s="53" t="s">
        <v>1</v>
      </c>
      <c r="O57" s="54">
        <f>SUM(O53:O56)</f>
        <v>66.5</v>
      </c>
      <c r="P57" s="55">
        <f>SUM(P53:P56)</f>
        <v>66.92</v>
      </c>
      <c r="R57" s="53" t="s">
        <v>1</v>
      </c>
      <c r="S57" s="54">
        <f>SUM(S53:S56)</f>
        <v>64.350000000000009</v>
      </c>
      <c r="T57" s="55">
        <f>SUM(T53:T56)</f>
        <v>65.599999999999994</v>
      </c>
    </row>
    <row r="58" spans="2:20" ht="14.4" thickBot="1" x14ac:dyDescent="0.3"/>
    <row r="59" spans="2:20" s="1" customFormat="1" x14ac:dyDescent="0.25">
      <c r="B59" s="13" t="s">
        <v>20</v>
      </c>
      <c r="C59" s="14" t="s">
        <v>21</v>
      </c>
      <c r="D59" s="15" t="s">
        <v>22</v>
      </c>
      <c r="F59" s="13" t="s">
        <v>19</v>
      </c>
      <c r="G59" s="14" t="s">
        <v>21</v>
      </c>
      <c r="H59" s="15" t="s">
        <v>22</v>
      </c>
      <c r="J59" s="13" t="s">
        <v>18</v>
      </c>
      <c r="K59" s="14" t="s">
        <v>21</v>
      </c>
      <c r="L59" s="15" t="s">
        <v>22</v>
      </c>
      <c r="N59" s="13" t="s">
        <v>17</v>
      </c>
      <c r="O59" s="14" t="s">
        <v>21</v>
      </c>
      <c r="P59" s="15" t="s">
        <v>22</v>
      </c>
      <c r="R59" s="13" t="s">
        <v>16</v>
      </c>
      <c r="S59" s="14" t="s">
        <v>21</v>
      </c>
      <c r="T59" s="15" t="s">
        <v>22</v>
      </c>
    </row>
    <row r="60" spans="2:20" x14ac:dyDescent="0.25">
      <c r="B60" s="16" t="s">
        <v>131</v>
      </c>
      <c r="C60" s="9">
        <v>6.05</v>
      </c>
      <c r="D60" s="17">
        <v>6</v>
      </c>
      <c r="F60" s="16" t="s">
        <v>192</v>
      </c>
      <c r="G60" s="9">
        <v>6</v>
      </c>
      <c r="H60" s="17">
        <v>5.97</v>
      </c>
      <c r="J60" s="16" t="s">
        <v>199</v>
      </c>
      <c r="K60" s="9">
        <v>6.19</v>
      </c>
      <c r="L60" s="17">
        <v>6.08</v>
      </c>
      <c r="N60" s="16" t="s">
        <v>211</v>
      </c>
      <c r="O60" s="9">
        <v>6.13</v>
      </c>
      <c r="P60" s="17">
        <v>6.1</v>
      </c>
      <c r="R60" s="16" t="s">
        <v>222</v>
      </c>
      <c r="S60" s="9">
        <v>6.31</v>
      </c>
      <c r="T60" s="17">
        <v>6.38</v>
      </c>
    </row>
    <row r="61" spans="2:20" x14ac:dyDescent="0.25">
      <c r="B61" s="16" t="s">
        <v>46</v>
      </c>
      <c r="C61" s="24">
        <v>5.71</v>
      </c>
      <c r="D61" s="25">
        <v>5.93</v>
      </c>
      <c r="F61" s="16" t="s">
        <v>193</v>
      </c>
      <c r="G61" s="9">
        <v>5.91</v>
      </c>
      <c r="H61" s="17">
        <v>5.84</v>
      </c>
      <c r="J61" s="16" t="s">
        <v>200</v>
      </c>
      <c r="K61" s="24">
        <v>6.06</v>
      </c>
      <c r="L61" s="25">
        <v>6.25</v>
      </c>
      <c r="N61" s="16" t="s">
        <v>212</v>
      </c>
      <c r="O61" s="9">
        <v>5.97</v>
      </c>
      <c r="P61" s="17">
        <v>6</v>
      </c>
      <c r="R61" s="16" t="s">
        <v>223</v>
      </c>
      <c r="S61" s="9">
        <v>6.18</v>
      </c>
      <c r="T61" s="17">
        <v>6.18</v>
      </c>
    </row>
    <row r="62" spans="2:20" x14ac:dyDescent="0.25">
      <c r="B62" s="7" t="s">
        <v>182</v>
      </c>
      <c r="C62" s="3">
        <v>6</v>
      </c>
      <c r="D62" s="8">
        <v>5.88</v>
      </c>
      <c r="F62" s="7" t="s">
        <v>194</v>
      </c>
      <c r="G62" s="3">
        <v>5.63</v>
      </c>
      <c r="H62" s="8">
        <v>5.73</v>
      </c>
      <c r="J62" s="7" t="s">
        <v>201</v>
      </c>
      <c r="K62" s="3">
        <v>5.95</v>
      </c>
      <c r="L62" s="8">
        <v>5.9</v>
      </c>
      <c r="N62" s="7" t="s">
        <v>220</v>
      </c>
      <c r="O62" s="36">
        <v>5.88</v>
      </c>
      <c r="P62" s="37">
        <v>6.12</v>
      </c>
      <c r="R62" s="7" t="s">
        <v>224</v>
      </c>
      <c r="S62" s="3">
        <v>6.19</v>
      </c>
      <c r="T62" s="8">
        <v>6.22</v>
      </c>
    </row>
    <row r="63" spans="2:20" x14ac:dyDescent="0.25">
      <c r="B63" s="18" t="s">
        <v>183</v>
      </c>
      <c r="C63" s="40">
        <v>5.68</v>
      </c>
      <c r="D63" s="41">
        <v>6.04</v>
      </c>
      <c r="F63" s="7" t="s">
        <v>195</v>
      </c>
      <c r="G63" s="3">
        <v>5.83</v>
      </c>
      <c r="H63" s="8">
        <v>5.97</v>
      </c>
      <c r="J63" s="7" t="s">
        <v>202</v>
      </c>
      <c r="K63" s="3">
        <v>6</v>
      </c>
      <c r="L63" s="8">
        <v>6.14</v>
      </c>
      <c r="N63" s="7" t="s">
        <v>221</v>
      </c>
      <c r="O63" s="3">
        <v>5.77</v>
      </c>
      <c r="P63" s="8">
        <v>5.9</v>
      </c>
      <c r="R63" s="7" t="s">
        <v>225</v>
      </c>
      <c r="S63" s="3">
        <v>6.36</v>
      </c>
      <c r="T63" s="8">
        <v>6.3</v>
      </c>
    </row>
    <row r="64" spans="2:20" x14ac:dyDescent="0.25">
      <c r="B64" s="16" t="s">
        <v>184</v>
      </c>
      <c r="C64" s="9">
        <v>6.23</v>
      </c>
      <c r="D64" s="17">
        <v>6.2</v>
      </c>
      <c r="F64" s="18" t="s">
        <v>196</v>
      </c>
      <c r="G64" s="10">
        <v>5.73</v>
      </c>
      <c r="H64" s="19">
        <v>5.85</v>
      </c>
      <c r="J64" s="18" t="s">
        <v>203</v>
      </c>
      <c r="K64" s="40">
        <v>5.5</v>
      </c>
      <c r="L64" s="41">
        <v>5.82</v>
      </c>
      <c r="N64" s="18" t="s">
        <v>213</v>
      </c>
      <c r="O64" s="10">
        <v>5.79</v>
      </c>
      <c r="P64" s="19">
        <v>5.92</v>
      </c>
      <c r="R64" s="18" t="s">
        <v>226</v>
      </c>
      <c r="S64" s="40">
        <v>6.43</v>
      </c>
      <c r="T64" s="41">
        <v>6.14</v>
      </c>
    </row>
    <row r="65" spans="2:20" x14ac:dyDescent="0.25">
      <c r="B65" s="7" t="s">
        <v>185</v>
      </c>
      <c r="C65" s="3">
        <v>6</v>
      </c>
      <c r="D65" s="8">
        <v>6.03</v>
      </c>
      <c r="F65" s="16" t="s">
        <v>237</v>
      </c>
      <c r="G65" s="26">
        <v>5.73</v>
      </c>
      <c r="H65" s="27">
        <v>6</v>
      </c>
      <c r="J65" s="16" t="s">
        <v>204</v>
      </c>
      <c r="K65" s="26">
        <v>6.59</v>
      </c>
      <c r="L65" s="27">
        <v>6.34</v>
      </c>
      <c r="N65" s="16" t="s">
        <v>214</v>
      </c>
      <c r="O65" s="9">
        <v>5.92</v>
      </c>
      <c r="P65" s="17">
        <v>6</v>
      </c>
      <c r="R65" s="16" t="s">
        <v>240</v>
      </c>
      <c r="S65" s="26">
        <v>5.88</v>
      </c>
      <c r="T65" s="27">
        <v>6.46</v>
      </c>
    </row>
    <row r="66" spans="2:20" x14ac:dyDescent="0.25">
      <c r="B66" s="7" t="s">
        <v>186</v>
      </c>
      <c r="C66" s="3">
        <v>5.92</v>
      </c>
      <c r="D66" s="8">
        <v>5.83</v>
      </c>
      <c r="F66" s="7" t="s">
        <v>197</v>
      </c>
      <c r="G66" s="36">
        <v>5.7</v>
      </c>
      <c r="H66" s="37">
        <v>5.93</v>
      </c>
      <c r="J66" s="7" t="s">
        <v>205</v>
      </c>
      <c r="K66" s="36">
        <v>5.86</v>
      </c>
      <c r="L66" s="37">
        <v>6.06</v>
      </c>
      <c r="N66" s="7" t="s">
        <v>215</v>
      </c>
      <c r="O66" s="3">
        <v>6</v>
      </c>
      <c r="P66" s="8">
        <v>6.18</v>
      </c>
      <c r="R66" s="7" t="s">
        <v>227</v>
      </c>
      <c r="S66" s="3">
        <v>6.14</v>
      </c>
      <c r="T66" s="8">
        <v>6.14</v>
      </c>
    </row>
    <row r="67" spans="2:20" x14ac:dyDescent="0.25">
      <c r="B67" s="7" t="s">
        <v>188</v>
      </c>
      <c r="C67" s="36">
        <v>6</v>
      </c>
      <c r="D67" s="37">
        <v>6.25</v>
      </c>
      <c r="F67" s="7" t="s">
        <v>198</v>
      </c>
      <c r="G67" s="3">
        <v>5.79</v>
      </c>
      <c r="H67" s="8">
        <v>5.91</v>
      </c>
      <c r="J67" s="7" t="s">
        <v>206</v>
      </c>
      <c r="K67" s="3">
        <v>6.12</v>
      </c>
      <c r="L67" s="8">
        <v>6.12</v>
      </c>
      <c r="N67" s="18" t="s">
        <v>216</v>
      </c>
      <c r="O67" s="10">
        <v>6.18</v>
      </c>
      <c r="P67" s="19">
        <v>6.27</v>
      </c>
      <c r="R67" s="7" t="s">
        <v>228</v>
      </c>
      <c r="S67" s="36">
        <v>6.11</v>
      </c>
      <c r="T67" s="37">
        <v>6.29</v>
      </c>
    </row>
    <row r="68" spans="2:20" x14ac:dyDescent="0.25">
      <c r="B68" s="18" t="s">
        <v>187</v>
      </c>
      <c r="C68" s="10">
        <v>5.73</v>
      </c>
      <c r="D68" s="19">
        <v>5.73</v>
      </c>
      <c r="F68" s="18" t="s">
        <v>238</v>
      </c>
      <c r="G68" s="40">
        <v>6.5</v>
      </c>
      <c r="H68" s="41">
        <v>6.19</v>
      </c>
      <c r="J68" s="18" t="s">
        <v>207</v>
      </c>
      <c r="K68" s="40">
        <v>6.15</v>
      </c>
      <c r="L68" s="41">
        <v>6.4</v>
      </c>
      <c r="N68" s="7" t="s">
        <v>219</v>
      </c>
      <c r="O68" s="3">
        <v>6</v>
      </c>
      <c r="P68" s="8">
        <v>5.93</v>
      </c>
      <c r="R68" s="7" t="s">
        <v>229</v>
      </c>
      <c r="S68" s="3">
        <v>6.16</v>
      </c>
      <c r="T68" s="8">
        <v>6.16</v>
      </c>
    </row>
    <row r="69" spans="2:20" x14ac:dyDescent="0.25">
      <c r="B69" s="7" t="s">
        <v>189</v>
      </c>
      <c r="C69" s="36">
        <v>5.68</v>
      </c>
      <c r="D69" s="37">
        <v>5.86</v>
      </c>
      <c r="F69" s="7" t="s">
        <v>239</v>
      </c>
      <c r="G69" s="3">
        <v>6.5</v>
      </c>
      <c r="H69" s="8">
        <v>6.43</v>
      </c>
      <c r="J69" s="7" t="s">
        <v>208</v>
      </c>
      <c r="K69" s="3">
        <v>6.28</v>
      </c>
      <c r="L69" s="8">
        <v>6.33</v>
      </c>
      <c r="N69" s="7" t="s">
        <v>218</v>
      </c>
      <c r="O69" s="3">
        <v>6.06</v>
      </c>
      <c r="P69" s="8">
        <v>6</v>
      </c>
      <c r="R69" s="18" t="s">
        <v>241</v>
      </c>
      <c r="S69" s="38">
        <v>5.59</v>
      </c>
      <c r="T69" s="39">
        <v>5.86</v>
      </c>
    </row>
    <row r="70" spans="2:20" x14ac:dyDescent="0.25">
      <c r="B70" s="18" t="s">
        <v>190</v>
      </c>
      <c r="C70" s="10">
        <v>5.82</v>
      </c>
      <c r="D70" s="19">
        <v>5.91</v>
      </c>
      <c r="F70" s="18" t="s">
        <v>191</v>
      </c>
      <c r="G70" s="38">
        <v>6</v>
      </c>
      <c r="H70" s="39">
        <v>5.78</v>
      </c>
      <c r="J70" s="18" t="s">
        <v>209</v>
      </c>
      <c r="K70" s="40">
        <v>6</v>
      </c>
      <c r="L70" s="41">
        <v>6.33</v>
      </c>
      <c r="N70" s="18" t="s">
        <v>217</v>
      </c>
      <c r="O70" s="38">
        <v>5.87</v>
      </c>
      <c r="P70" s="39">
        <v>6.07</v>
      </c>
      <c r="R70" s="18" t="s">
        <v>210</v>
      </c>
      <c r="S70" s="10">
        <v>6.5</v>
      </c>
      <c r="T70" s="19">
        <v>6.47</v>
      </c>
    </row>
    <row r="71" spans="2:20" ht="7.2" customHeight="1" x14ac:dyDescent="0.25">
      <c r="B71" s="7"/>
      <c r="D71" s="8"/>
      <c r="F71" s="7"/>
      <c r="H71" s="8"/>
      <c r="J71" s="7"/>
      <c r="L71" s="8"/>
      <c r="N71" s="7"/>
      <c r="P71" s="8"/>
      <c r="R71" s="7"/>
      <c r="T71" s="8"/>
    </row>
    <row r="72" spans="2:20" s="12" customFormat="1" x14ac:dyDescent="0.25">
      <c r="B72" s="49" t="s">
        <v>230</v>
      </c>
      <c r="C72" s="12">
        <v>6.05</v>
      </c>
      <c r="D72" s="52">
        <v>6</v>
      </c>
      <c r="F72" s="49" t="s">
        <v>230</v>
      </c>
      <c r="G72" s="12">
        <v>6</v>
      </c>
      <c r="H72" s="52">
        <v>5.97</v>
      </c>
      <c r="J72" s="49" t="s">
        <v>230</v>
      </c>
      <c r="K72" s="12">
        <v>6.19</v>
      </c>
      <c r="L72" s="52">
        <v>6.08</v>
      </c>
      <c r="N72" s="49" t="s">
        <v>230</v>
      </c>
      <c r="O72" s="12">
        <v>6.13</v>
      </c>
      <c r="P72" s="52">
        <v>6.1</v>
      </c>
      <c r="R72" s="49" t="s">
        <v>230</v>
      </c>
      <c r="S72" s="12">
        <v>6.31</v>
      </c>
      <c r="T72" s="52">
        <v>6.38</v>
      </c>
    </row>
    <row r="73" spans="2:20" s="12" customFormat="1" x14ac:dyDescent="0.25">
      <c r="B73" s="49" t="s">
        <v>233</v>
      </c>
      <c r="C73" s="50">
        <f>SUM(C61:C63)</f>
        <v>17.39</v>
      </c>
      <c r="D73" s="51">
        <f>SUM(D61:D63)</f>
        <v>17.849999999999998</v>
      </c>
      <c r="F73" s="49" t="s">
        <v>233</v>
      </c>
      <c r="G73" s="12">
        <f>SUM(G61:G64)</f>
        <v>23.099999999999998</v>
      </c>
      <c r="H73" s="52">
        <f>SUM(H61:H64)</f>
        <v>23.39</v>
      </c>
      <c r="J73" s="49" t="s">
        <v>233</v>
      </c>
      <c r="K73" s="50">
        <f>SUM(K61:K64)</f>
        <v>23.509999999999998</v>
      </c>
      <c r="L73" s="51">
        <f>SUM(L61:L64)</f>
        <v>24.11</v>
      </c>
      <c r="N73" s="49" t="s">
        <v>233</v>
      </c>
      <c r="O73" s="12">
        <f>SUM(O61:O64)</f>
        <v>23.409999999999997</v>
      </c>
      <c r="P73" s="52">
        <f>SUM(P61:P64)</f>
        <v>23.940000000000005</v>
      </c>
      <c r="R73" s="49" t="s">
        <v>233</v>
      </c>
      <c r="S73" s="12">
        <f>SUM(S61:S64)</f>
        <v>25.16</v>
      </c>
      <c r="T73" s="52">
        <f>SUM(T61:T64)</f>
        <v>24.84</v>
      </c>
    </row>
    <row r="74" spans="2:20" s="12" customFormat="1" x14ac:dyDescent="0.25">
      <c r="B74" s="49" t="s">
        <v>231</v>
      </c>
      <c r="C74" s="12">
        <f>SUM(C64:C68)</f>
        <v>29.88</v>
      </c>
      <c r="D74" s="52">
        <f>SUM(D64:D68)</f>
        <v>30.040000000000003</v>
      </c>
      <c r="F74" s="49" t="s">
        <v>231</v>
      </c>
      <c r="G74" s="12">
        <f>SUM(G65:G68)</f>
        <v>23.72</v>
      </c>
      <c r="H74" s="52">
        <f>SUM(H65:H68)</f>
        <v>24.03</v>
      </c>
      <c r="J74" s="49" t="s">
        <v>231</v>
      </c>
      <c r="K74" s="12">
        <f>SUM(K65:K68)</f>
        <v>24.72</v>
      </c>
      <c r="L74" s="52">
        <f>SUM(L65:L68)</f>
        <v>24.92</v>
      </c>
      <c r="N74" s="49" t="s">
        <v>231</v>
      </c>
      <c r="O74" s="50">
        <f>SUM(O65:O67)</f>
        <v>18.100000000000001</v>
      </c>
      <c r="P74" s="51">
        <f>SUM(P65:P67)</f>
        <v>18.45</v>
      </c>
      <c r="R74" s="49" t="s">
        <v>231</v>
      </c>
      <c r="S74" s="50">
        <f>SUM(S65:S69)</f>
        <v>29.88</v>
      </c>
      <c r="T74" s="51">
        <f>SUM(T65:T69)</f>
        <v>30.91</v>
      </c>
    </row>
    <row r="75" spans="2:20" s="12" customFormat="1" x14ac:dyDescent="0.25">
      <c r="B75" s="49" t="s">
        <v>232</v>
      </c>
      <c r="C75" s="50">
        <f>SUM(C69:C70)</f>
        <v>11.5</v>
      </c>
      <c r="D75" s="51">
        <f>SUM(D69:D70)</f>
        <v>11.77</v>
      </c>
      <c r="F75" s="49" t="s">
        <v>232</v>
      </c>
      <c r="G75" s="50">
        <f>SUM(G69:G70)</f>
        <v>12.5</v>
      </c>
      <c r="H75" s="51">
        <f>SUM(H69:H70)</f>
        <v>12.21</v>
      </c>
      <c r="J75" s="49" t="s">
        <v>232</v>
      </c>
      <c r="K75" s="50">
        <f>SUM(K69:K70)</f>
        <v>12.280000000000001</v>
      </c>
      <c r="L75" s="51">
        <f>SUM(L69:L70)</f>
        <v>12.66</v>
      </c>
      <c r="N75" s="49" t="s">
        <v>232</v>
      </c>
      <c r="O75" s="12">
        <f>SUM(O68:O70)</f>
        <v>17.93</v>
      </c>
      <c r="P75" s="52">
        <f>SUM(P68:P70)</f>
        <v>18</v>
      </c>
      <c r="R75" s="49" t="s">
        <v>232</v>
      </c>
      <c r="S75" s="12">
        <f>SUM(S70)</f>
        <v>6.5</v>
      </c>
      <c r="T75" s="52">
        <f>SUM(T70)</f>
        <v>6.47</v>
      </c>
    </row>
    <row r="76" spans="2:20" s="12" customFormat="1" ht="14.4" thickBot="1" x14ac:dyDescent="0.3">
      <c r="B76" s="53" t="s">
        <v>1</v>
      </c>
      <c r="C76" s="54">
        <f>SUM(C72:C75)</f>
        <v>64.819999999999993</v>
      </c>
      <c r="D76" s="55">
        <f>SUM(D72:D75)</f>
        <v>65.66</v>
      </c>
      <c r="F76" s="53" t="s">
        <v>1</v>
      </c>
      <c r="G76" s="54">
        <f>SUM(G72:G75)</f>
        <v>65.319999999999993</v>
      </c>
      <c r="H76" s="55">
        <f>SUM(H72:H75)</f>
        <v>65.599999999999994</v>
      </c>
      <c r="J76" s="58" t="s">
        <v>1</v>
      </c>
      <c r="K76" s="56">
        <f>SUM(K72:K75)</f>
        <v>66.7</v>
      </c>
      <c r="L76" s="57">
        <f>SUM(L72:L75)</f>
        <v>67.77</v>
      </c>
      <c r="N76" s="53" t="s">
        <v>1</v>
      </c>
      <c r="O76" s="54">
        <f>SUM(O72:O75)</f>
        <v>65.569999999999993</v>
      </c>
      <c r="P76" s="55">
        <f>SUM(P72:P75)</f>
        <v>66.490000000000009</v>
      </c>
      <c r="R76" s="53" t="s">
        <v>1</v>
      </c>
      <c r="S76" s="54">
        <f>SUM(S72:S75)</f>
        <v>67.849999999999994</v>
      </c>
      <c r="T76" s="55">
        <f>SUM(T72:T75)</f>
        <v>68.599999999999994</v>
      </c>
    </row>
  </sheetData>
  <pageMargins left="0.7" right="0.7" top="0.75" bottom="0.75" header="0.3" footer="0.3"/>
  <pageSetup paperSize="9" orientation="portrait" r:id="rId1"/>
  <ignoredErrors>
    <ignoredError sqref="C16:D17 G16:H17 K16:L18 O16:P18 S16:T18 C35:K35 C56:K56 C73:T73 C37:K37 C36:D36 T35:T37 C54:K55 M54:S55 E36:K36 M35:O35 M37:O37 M36:O36 L35:L37 Q35:S35 Q37:S37 Q36:S36 P35:P37 M56:S56 L54:L56 T54:T56 C75:T75 C74:L74 M74:T7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75"/>
  <sheetViews>
    <sheetView topLeftCell="A46" workbookViewId="0"/>
  </sheetViews>
  <sheetFormatPr defaultRowHeight="13.8" x14ac:dyDescent="0.25"/>
  <cols>
    <col min="1" max="1" width="2.77734375" style="2" customWidth="1"/>
    <col min="2" max="2" width="10.5546875" style="2" customWidth="1"/>
    <col min="3" max="4" width="5.5546875" style="3" customWidth="1"/>
    <col min="5" max="5" width="1.6640625" style="2" customWidth="1"/>
    <col min="6" max="6" width="10.5546875" style="2" customWidth="1"/>
    <col min="7" max="8" width="5.5546875" style="3" customWidth="1"/>
    <col min="9" max="9" width="1.6640625" style="2" customWidth="1"/>
    <col min="10" max="10" width="10.5546875" style="2" customWidth="1"/>
    <col min="11" max="12" width="5.5546875" style="3" customWidth="1"/>
    <col min="13" max="13" width="1.6640625" style="2" customWidth="1"/>
    <col min="14" max="14" width="10.5546875" style="2" customWidth="1"/>
    <col min="15" max="16" width="5.5546875" style="3" customWidth="1"/>
    <col min="17" max="18" width="2.77734375" style="2" customWidth="1"/>
    <col min="19" max="19" width="8.88671875" style="2" customWidth="1"/>
    <col min="20" max="22" width="8.88671875" style="2"/>
    <col min="23" max="23" width="2.77734375" style="2" customWidth="1"/>
    <col min="24" max="24" width="8.88671875" style="2" customWidth="1"/>
    <col min="25" max="27" width="8.88671875" style="2"/>
    <col min="28" max="28" width="2.77734375" style="2" customWidth="1"/>
    <col min="29" max="16384" width="8.88671875" style="2"/>
  </cols>
  <sheetData>
    <row r="1" spans="2:27" ht="14.4" thickBot="1" x14ac:dyDescent="0.3"/>
    <row r="2" spans="2:27" s="1" customFormat="1" x14ac:dyDescent="0.25">
      <c r="B2" s="13" t="s">
        <v>0</v>
      </c>
      <c r="C2" s="14" t="s">
        <v>253</v>
      </c>
      <c r="D2" s="15" t="s">
        <v>254</v>
      </c>
      <c r="F2" s="13" t="s">
        <v>2</v>
      </c>
      <c r="G2" s="14" t="s">
        <v>253</v>
      </c>
      <c r="H2" s="15" t="s">
        <v>254</v>
      </c>
      <c r="J2" s="13" t="s">
        <v>3</v>
      </c>
      <c r="K2" s="14" t="s">
        <v>253</v>
      </c>
      <c r="L2" s="15" t="s">
        <v>254</v>
      </c>
      <c r="N2" s="13" t="s">
        <v>4</v>
      </c>
      <c r="O2" s="14" t="s">
        <v>253</v>
      </c>
      <c r="P2" s="15" t="s">
        <v>254</v>
      </c>
      <c r="S2" s="74"/>
      <c r="T2" s="75" t="s">
        <v>253</v>
      </c>
      <c r="U2" s="75" t="s">
        <v>254</v>
      </c>
      <c r="V2" s="76" t="s">
        <v>255</v>
      </c>
      <c r="X2" s="74"/>
      <c r="Y2" s="75" t="s">
        <v>253</v>
      </c>
      <c r="Z2" s="75" t="s">
        <v>254</v>
      </c>
      <c r="AA2" s="76" t="s">
        <v>255</v>
      </c>
    </row>
    <row r="3" spans="2:27" x14ac:dyDescent="0.25">
      <c r="B3" s="16" t="s">
        <v>23</v>
      </c>
      <c r="C3" s="34">
        <v>6.4</v>
      </c>
      <c r="D3" s="35">
        <v>6.19</v>
      </c>
      <c r="F3" s="16" t="s">
        <v>34</v>
      </c>
      <c r="G3" s="9">
        <v>6.3</v>
      </c>
      <c r="H3" s="17">
        <v>6.31</v>
      </c>
      <c r="J3" s="16" t="s">
        <v>45</v>
      </c>
      <c r="K3" s="24">
        <v>6.22</v>
      </c>
      <c r="L3" s="25">
        <v>6.03</v>
      </c>
      <c r="N3" s="16" t="s">
        <v>55</v>
      </c>
      <c r="O3" s="9">
        <v>5.97</v>
      </c>
      <c r="P3" s="17">
        <v>5.84</v>
      </c>
      <c r="S3" s="20" t="s">
        <v>250</v>
      </c>
      <c r="T3" s="70">
        <v>123.50999999999999</v>
      </c>
      <c r="U3" s="71">
        <v>122.88</v>
      </c>
      <c r="V3" s="62">
        <v>-0.62999999999999545</v>
      </c>
      <c r="X3" s="20" t="s">
        <v>244</v>
      </c>
      <c r="Y3" s="70">
        <v>6.1754999999999995</v>
      </c>
      <c r="Z3" s="71">
        <v>6.1440000000000001</v>
      </c>
      <c r="AA3" s="62">
        <v>-3.1499999999999417E-2</v>
      </c>
    </row>
    <row r="4" spans="2:27" x14ac:dyDescent="0.25">
      <c r="B4" s="16" t="s">
        <v>24</v>
      </c>
      <c r="C4" s="9">
        <v>6.07</v>
      </c>
      <c r="D4" s="17">
        <v>6.07</v>
      </c>
      <c r="F4" s="16" t="s">
        <v>41</v>
      </c>
      <c r="G4" s="9">
        <v>5.69</v>
      </c>
      <c r="H4" s="17">
        <v>5.54</v>
      </c>
      <c r="J4" s="16" t="s">
        <v>46</v>
      </c>
      <c r="K4" s="9">
        <v>5.73</v>
      </c>
      <c r="L4" s="17">
        <v>5.77</v>
      </c>
      <c r="N4" s="16" t="s">
        <v>58</v>
      </c>
      <c r="O4" s="9">
        <v>5.91</v>
      </c>
      <c r="P4" s="17">
        <v>5.88</v>
      </c>
      <c r="S4" s="20" t="s">
        <v>249</v>
      </c>
      <c r="T4" s="70">
        <v>464.34999999999997</v>
      </c>
      <c r="U4" s="71">
        <v>471.05999999999995</v>
      </c>
      <c r="V4" s="62">
        <v>6.7099999999999795</v>
      </c>
      <c r="X4" s="20" t="s">
        <v>245</v>
      </c>
      <c r="Y4" s="70">
        <v>5.8778481012658226</v>
      </c>
      <c r="Z4" s="71">
        <v>5.9627848101265819</v>
      </c>
      <c r="AA4" s="62">
        <v>8.4936708860759325E-2</v>
      </c>
    </row>
    <row r="5" spans="2:27" x14ac:dyDescent="0.25">
      <c r="B5" s="7" t="s">
        <v>25</v>
      </c>
      <c r="C5" s="32">
        <v>5.86</v>
      </c>
      <c r="D5" s="33">
        <v>6.04</v>
      </c>
      <c r="F5" s="7" t="s">
        <v>42</v>
      </c>
      <c r="G5" s="3">
        <v>5.67</v>
      </c>
      <c r="H5" s="8">
        <v>5.8</v>
      </c>
      <c r="J5" s="7" t="s">
        <v>47</v>
      </c>
      <c r="K5" s="30">
        <v>5.66</v>
      </c>
      <c r="L5" s="31">
        <v>5.97</v>
      </c>
      <c r="N5" s="7" t="s">
        <v>59</v>
      </c>
      <c r="O5" s="3">
        <v>6.17</v>
      </c>
      <c r="P5" s="8">
        <v>6.04</v>
      </c>
      <c r="S5" s="20" t="s">
        <v>248</v>
      </c>
      <c r="T5" s="70">
        <v>503.39</v>
      </c>
      <c r="U5" s="71">
        <v>509.86000000000007</v>
      </c>
      <c r="V5" s="62">
        <v>6.4700000000000841</v>
      </c>
      <c r="X5" s="20" t="s">
        <v>246</v>
      </c>
      <c r="Y5" s="70">
        <v>5.9927380952380949</v>
      </c>
      <c r="Z5" s="71">
        <v>6.069761904761906</v>
      </c>
      <c r="AA5" s="62">
        <v>7.702380952381116E-2</v>
      </c>
    </row>
    <row r="6" spans="2:27" ht="14.4" thickBot="1" x14ac:dyDescent="0.3">
      <c r="B6" s="7" t="s">
        <v>29</v>
      </c>
      <c r="C6" s="3">
        <v>6.09</v>
      </c>
      <c r="D6" s="8">
        <v>6.15</v>
      </c>
      <c r="F6" s="7" t="s">
        <v>43</v>
      </c>
      <c r="G6" s="32">
        <v>5.56</v>
      </c>
      <c r="H6" s="33">
        <v>5.88</v>
      </c>
      <c r="J6" s="7" t="s">
        <v>48</v>
      </c>
      <c r="K6" s="32">
        <v>6.14</v>
      </c>
      <c r="L6" s="33">
        <v>6.42</v>
      </c>
      <c r="N6" s="7" t="s">
        <v>60</v>
      </c>
      <c r="O6" s="3">
        <v>5.83</v>
      </c>
      <c r="P6" s="8">
        <v>5.79</v>
      </c>
      <c r="S6" s="21" t="s">
        <v>251</v>
      </c>
      <c r="T6" s="72">
        <v>220.86999999999998</v>
      </c>
      <c r="U6" s="73">
        <v>224.63</v>
      </c>
      <c r="V6" s="63">
        <v>3.7600000000000193</v>
      </c>
      <c r="X6" s="21" t="s">
        <v>247</v>
      </c>
      <c r="Y6" s="72">
        <v>5.9694594594594586</v>
      </c>
      <c r="Z6" s="73">
        <v>6.0710810810810809</v>
      </c>
      <c r="AA6" s="63">
        <v>0.10162162162162236</v>
      </c>
    </row>
    <row r="7" spans="2:27" x14ac:dyDescent="0.25">
      <c r="B7" s="18" t="s">
        <v>26</v>
      </c>
      <c r="C7" s="10">
        <v>6.04</v>
      </c>
      <c r="D7" s="19">
        <v>6.21</v>
      </c>
      <c r="F7" s="7" t="s">
        <v>44</v>
      </c>
      <c r="G7" s="30">
        <v>5.65</v>
      </c>
      <c r="H7" s="31">
        <v>5.96</v>
      </c>
      <c r="J7" s="18" t="s">
        <v>49</v>
      </c>
      <c r="K7" s="38">
        <v>5.84</v>
      </c>
      <c r="L7" s="39">
        <v>6.06</v>
      </c>
      <c r="N7" s="18" t="s">
        <v>61</v>
      </c>
      <c r="O7" s="10">
        <v>6</v>
      </c>
      <c r="P7" s="19">
        <v>6</v>
      </c>
      <c r="S7" s="1"/>
      <c r="X7" s="1"/>
    </row>
    <row r="8" spans="2:27" x14ac:dyDescent="0.25">
      <c r="B8" s="16" t="s">
        <v>27</v>
      </c>
      <c r="C8" s="9">
        <v>6.3</v>
      </c>
      <c r="D8" s="17">
        <v>6.43</v>
      </c>
      <c r="F8" s="16" t="s">
        <v>40</v>
      </c>
      <c r="G8" s="9">
        <v>5.97</v>
      </c>
      <c r="H8" s="17">
        <v>5.9</v>
      </c>
      <c r="J8" s="7" t="s">
        <v>50</v>
      </c>
      <c r="K8" s="3">
        <v>6.23</v>
      </c>
      <c r="L8" s="8">
        <v>6.37</v>
      </c>
      <c r="N8" s="7" t="s">
        <v>62</v>
      </c>
      <c r="O8" s="3">
        <v>6.11</v>
      </c>
      <c r="P8" s="8">
        <v>6.07</v>
      </c>
    </row>
    <row r="9" spans="2:27" x14ac:dyDescent="0.25">
      <c r="B9" s="7" t="s">
        <v>28</v>
      </c>
      <c r="C9" s="3">
        <v>6.27</v>
      </c>
      <c r="D9" s="8">
        <v>6.13</v>
      </c>
      <c r="F9" s="7" t="s">
        <v>39</v>
      </c>
      <c r="G9" s="3">
        <v>5.5</v>
      </c>
      <c r="H9" s="8">
        <v>5.59</v>
      </c>
      <c r="J9" s="7" t="s">
        <v>51</v>
      </c>
      <c r="K9" s="36">
        <v>6.04</v>
      </c>
      <c r="L9" s="37">
        <v>6.27</v>
      </c>
      <c r="N9" s="7" t="s">
        <v>63</v>
      </c>
      <c r="O9" s="43">
        <v>6.25</v>
      </c>
      <c r="P9" s="44">
        <v>5.97</v>
      </c>
    </row>
    <row r="10" spans="2:27" x14ac:dyDescent="0.25">
      <c r="B10" s="7" t="s">
        <v>33</v>
      </c>
      <c r="C10" s="3">
        <v>6.1</v>
      </c>
      <c r="D10" s="8">
        <v>6.03</v>
      </c>
      <c r="F10" s="7" t="s">
        <v>38</v>
      </c>
      <c r="G10" s="30">
        <v>5.57</v>
      </c>
      <c r="H10" s="31">
        <v>5.9</v>
      </c>
      <c r="J10" s="7" t="s">
        <v>52</v>
      </c>
      <c r="K10" s="3">
        <v>5.86</v>
      </c>
      <c r="L10" s="8">
        <v>6.04</v>
      </c>
      <c r="N10" s="7" t="s">
        <v>64</v>
      </c>
      <c r="O10" s="3">
        <v>5.86</v>
      </c>
      <c r="P10" s="8">
        <v>6</v>
      </c>
    </row>
    <row r="11" spans="2:27" x14ac:dyDescent="0.25">
      <c r="B11" s="7" t="s">
        <v>32</v>
      </c>
      <c r="C11" s="3">
        <v>6.03</v>
      </c>
      <c r="D11" s="8">
        <v>5.93</v>
      </c>
      <c r="F11" s="7" t="s">
        <v>37</v>
      </c>
      <c r="G11" s="3">
        <v>6.17</v>
      </c>
      <c r="H11" s="8">
        <v>6.1</v>
      </c>
      <c r="J11" s="18" t="s">
        <v>53</v>
      </c>
      <c r="K11" s="10">
        <v>6.14</v>
      </c>
      <c r="L11" s="19">
        <v>6.04</v>
      </c>
      <c r="N11" s="18" t="s">
        <v>65</v>
      </c>
      <c r="O11" s="40">
        <v>6</v>
      </c>
      <c r="P11" s="41">
        <v>6.35</v>
      </c>
    </row>
    <row r="12" spans="2:27" x14ac:dyDescent="0.25">
      <c r="B12" s="18" t="s">
        <v>31</v>
      </c>
      <c r="C12" s="28">
        <v>5.93</v>
      </c>
      <c r="D12" s="29">
        <v>6.07</v>
      </c>
      <c r="F12" s="18" t="s">
        <v>36</v>
      </c>
      <c r="G12" s="10">
        <v>6.11</v>
      </c>
      <c r="H12" s="19">
        <v>6.07</v>
      </c>
      <c r="J12" s="7" t="s">
        <v>54</v>
      </c>
      <c r="K12" s="3">
        <v>5.63</v>
      </c>
      <c r="L12" s="8">
        <v>5.66</v>
      </c>
      <c r="N12" s="7" t="s">
        <v>66</v>
      </c>
      <c r="O12" s="36">
        <v>6</v>
      </c>
      <c r="P12" s="37">
        <v>6.17</v>
      </c>
    </row>
    <row r="13" spans="2:27" x14ac:dyDescent="0.25">
      <c r="B13" s="18" t="s">
        <v>30</v>
      </c>
      <c r="C13" s="10">
        <v>6.5</v>
      </c>
      <c r="D13" s="19">
        <v>6.53</v>
      </c>
      <c r="F13" s="18" t="s">
        <v>35</v>
      </c>
      <c r="G13" s="38">
        <v>5.59</v>
      </c>
      <c r="H13" s="39">
        <v>5.81</v>
      </c>
      <c r="J13" s="18" t="s">
        <v>129</v>
      </c>
      <c r="K13" s="38">
        <v>5.46</v>
      </c>
      <c r="L13" s="39">
        <v>5.75</v>
      </c>
      <c r="N13" s="18" t="s">
        <v>67</v>
      </c>
      <c r="O13" s="10">
        <v>5.92</v>
      </c>
      <c r="P13" s="19">
        <v>5.89</v>
      </c>
    </row>
    <row r="14" spans="2:27" ht="14.4" customHeight="1" x14ac:dyDescent="0.25">
      <c r="B14" s="20"/>
      <c r="D14" s="8"/>
      <c r="F14" s="20"/>
      <c r="H14" s="8"/>
      <c r="J14" s="20"/>
      <c r="L14" s="8"/>
      <c r="N14" s="20"/>
      <c r="P14" s="8"/>
    </row>
    <row r="15" spans="2:27" s="12" customFormat="1" ht="14.4" thickBot="1" x14ac:dyDescent="0.3">
      <c r="B15" s="53" t="s">
        <v>1</v>
      </c>
      <c r="C15" s="54">
        <f>SUM(C3:C13)</f>
        <v>67.59</v>
      </c>
      <c r="D15" s="55">
        <f>SUM(D3:D13)</f>
        <v>67.78</v>
      </c>
      <c r="F15" s="53" t="s">
        <v>1</v>
      </c>
      <c r="G15" s="54">
        <f>SUM(G3:G13)</f>
        <v>63.78</v>
      </c>
      <c r="H15" s="55">
        <f>SUM(H3:H13)</f>
        <v>64.86</v>
      </c>
      <c r="J15" s="58" t="s">
        <v>1</v>
      </c>
      <c r="K15" s="56">
        <f>SUM(K3:K13)</f>
        <v>64.95</v>
      </c>
      <c r="L15" s="57">
        <f>SUM(L3:L13)</f>
        <v>66.38</v>
      </c>
      <c r="N15" s="53" t="s">
        <v>1</v>
      </c>
      <c r="O15" s="54">
        <f>SUM(O3:O13)</f>
        <v>66.02</v>
      </c>
      <c r="P15" s="55">
        <f>SUM(P3:P13)</f>
        <v>66</v>
      </c>
    </row>
    <row r="16" spans="2:27" ht="14.4" thickBot="1" x14ac:dyDescent="0.3"/>
    <row r="17" spans="2:16" s="1" customFormat="1" x14ac:dyDescent="0.25">
      <c r="B17" s="13" t="s">
        <v>5</v>
      </c>
      <c r="C17" s="14" t="s">
        <v>253</v>
      </c>
      <c r="D17" s="15" t="s">
        <v>254</v>
      </c>
      <c r="F17" s="13" t="s">
        <v>6</v>
      </c>
      <c r="G17" s="14" t="s">
        <v>253</v>
      </c>
      <c r="H17" s="15" t="s">
        <v>254</v>
      </c>
      <c r="J17" s="13" t="s">
        <v>7</v>
      </c>
      <c r="K17" s="14" t="s">
        <v>253</v>
      </c>
      <c r="L17" s="15" t="s">
        <v>254</v>
      </c>
      <c r="N17" s="13" t="s">
        <v>8</v>
      </c>
      <c r="O17" s="14" t="s">
        <v>253</v>
      </c>
      <c r="P17" s="15" t="s">
        <v>254</v>
      </c>
    </row>
    <row r="18" spans="2:16" x14ac:dyDescent="0.25">
      <c r="B18" s="16" t="s">
        <v>56</v>
      </c>
      <c r="C18" s="9">
        <v>6.15</v>
      </c>
      <c r="D18" s="17">
        <v>6.1</v>
      </c>
      <c r="F18" s="16" t="s">
        <v>77</v>
      </c>
      <c r="G18" s="9">
        <v>6.16</v>
      </c>
      <c r="H18" s="17">
        <v>6.09</v>
      </c>
      <c r="J18" s="22" t="s">
        <v>89</v>
      </c>
      <c r="K18" s="11">
        <v>5.97</v>
      </c>
      <c r="L18" s="23">
        <v>6.13</v>
      </c>
      <c r="N18" s="16" t="s">
        <v>78</v>
      </c>
      <c r="O18" s="9">
        <v>6.4</v>
      </c>
      <c r="P18" s="17">
        <v>6.31</v>
      </c>
    </row>
    <row r="19" spans="2:16" x14ac:dyDescent="0.25">
      <c r="B19" s="16" t="s">
        <v>57</v>
      </c>
      <c r="C19" s="9">
        <v>5.85</v>
      </c>
      <c r="D19" s="17">
        <v>5.9</v>
      </c>
      <c r="F19" s="16" t="s">
        <v>78</v>
      </c>
      <c r="G19" s="9">
        <v>5.85</v>
      </c>
      <c r="H19" s="17">
        <v>5.92</v>
      </c>
      <c r="J19" s="16" t="s">
        <v>90</v>
      </c>
      <c r="K19" s="26">
        <v>5.23</v>
      </c>
      <c r="L19" s="27">
        <v>5.82</v>
      </c>
      <c r="N19" s="16" t="s">
        <v>100</v>
      </c>
      <c r="O19" s="24">
        <v>5.86</v>
      </c>
      <c r="P19" s="25">
        <v>5.64</v>
      </c>
    </row>
    <row r="20" spans="2:16" x14ac:dyDescent="0.25">
      <c r="B20" s="7" t="s">
        <v>68</v>
      </c>
      <c r="C20" s="30">
        <v>5.83</v>
      </c>
      <c r="D20" s="31">
        <v>6.1</v>
      </c>
      <c r="F20" s="7" t="s">
        <v>79</v>
      </c>
      <c r="G20" s="36">
        <v>6.14</v>
      </c>
      <c r="H20" s="37">
        <v>5.92</v>
      </c>
      <c r="J20" s="7" t="s">
        <v>91</v>
      </c>
      <c r="K20" s="3">
        <v>5.97</v>
      </c>
      <c r="L20" s="8">
        <v>6.03</v>
      </c>
      <c r="N20" s="7" t="s">
        <v>98</v>
      </c>
      <c r="O20" s="3">
        <v>5.79</v>
      </c>
      <c r="P20" s="8">
        <v>5.79</v>
      </c>
    </row>
    <row r="21" spans="2:16" x14ac:dyDescent="0.25">
      <c r="B21" s="7" t="s">
        <v>69</v>
      </c>
      <c r="C21" s="3">
        <v>5.83</v>
      </c>
      <c r="D21" s="8">
        <v>6</v>
      </c>
      <c r="F21" s="7" t="s">
        <v>81</v>
      </c>
      <c r="G21" s="3">
        <v>5.67</v>
      </c>
      <c r="H21" s="8">
        <v>5.83</v>
      </c>
      <c r="J21" s="7" t="s">
        <v>92</v>
      </c>
      <c r="K21" s="3">
        <v>5.92</v>
      </c>
      <c r="L21" s="8">
        <v>5.92</v>
      </c>
      <c r="N21" s="7" t="s">
        <v>99</v>
      </c>
      <c r="O21" s="36">
        <v>5.77</v>
      </c>
      <c r="P21" s="37">
        <v>5.55</v>
      </c>
    </row>
    <row r="22" spans="2:16" x14ac:dyDescent="0.25">
      <c r="B22" s="7" t="s">
        <v>70</v>
      </c>
      <c r="C22" s="3">
        <v>5.71</v>
      </c>
      <c r="D22" s="8">
        <v>5.83</v>
      </c>
      <c r="F22" s="18" t="s">
        <v>80</v>
      </c>
      <c r="G22" s="38">
        <v>5.79</v>
      </c>
      <c r="H22" s="39">
        <v>6</v>
      </c>
      <c r="J22" s="18" t="s">
        <v>93</v>
      </c>
      <c r="K22" s="10">
        <v>5.73</v>
      </c>
      <c r="L22" s="19">
        <v>5.77</v>
      </c>
      <c r="N22" s="18" t="s">
        <v>242</v>
      </c>
      <c r="O22" s="40">
        <v>5.58</v>
      </c>
      <c r="P22" s="41">
        <v>5.96</v>
      </c>
    </row>
    <row r="23" spans="2:16" x14ac:dyDescent="0.25">
      <c r="B23" s="18" t="s">
        <v>71</v>
      </c>
      <c r="C23" s="10">
        <v>6.11</v>
      </c>
      <c r="D23" s="19">
        <v>6.06</v>
      </c>
      <c r="F23" s="16" t="s">
        <v>82</v>
      </c>
      <c r="G23" s="9">
        <v>5.93</v>
      </c>
      <c r="H23" s="17">
        <v>6.1</v>
      </c>
      <c r="J23" s="16" t="s">
        <v>94</v>
      </c>
      <c r="K23" s="9">
        <v>5.96</v>
      </c>
      <c r="L23" s="17">
        <v>5.96</v>
      </c>
      <c r="N23" s="16" t="s">
        <v>101</v>
      </c>
      <c r="O23" s="24">
        <v>6.38</v>
      </c>
      <c r="P23" s="25">
        <v>6.15</v>
      </c>
    </row>
    <row r="24" spans="2:16" x14ac:dyDescent="0.25">
      <c r="B24" s="16" t="s">
        <v>72</v>
      </c>
      <c r="C24" s="9">
        <v>6.03</v>
      </c>
      <c r="D24" s="17">
        <v>6.03</v>
      </c>
      <c r="F24" s="7" t="s">
        <v>83</v>
      </c>
      <c r="G24" s="3">
        <v>6.14</v>
      </c>
      <c r="H24" s="8">
        <v>6.15</v>
      </c>
      <c r="J24" s="7" t="s">
        <v>95</v>
      </c>
      <c r="K24" s="36">
        <v>6.07</v>
      </c>
      <c r="L24" s="37">
        <v>5.87</v>
      </c>
      <c r="N24" s="7" t="s">
        <v>102</v>
      </c>
      <c r="O24" s="30">
        <v>6.25</v>
      </c>
      <c r="P24" s="31">
        <v>5.94</v>
      </c>
    </row>
    <row r="25" spans="2:16" x14ac:dyDescent="0.25">
      <c r="B25" s="7" t="s">
        <v>73</v>
      </c>
      <c r="C25" s="3">
        <v>5.83</v>
      </c>
      <c r="D25" s="8">
        <v>5.77</v>
      </c>
      <c r="F25" s="7" t="s">
        <v>84</v>
      </c>
      <c r="G25" s="3">
        <v>6</v>
      </c>
      <c r="H25" s="8">
        <v>5.97</v>
      </c>
      <c r="J25" s="7" t="s">
        <v>96</v>
      </c>
      <c r="K25" s="30">
        <v>5.77</v>
      </c>
      <c r="L25" s="31">
        <v>6.04</v>
      </c>
      <c r="N25" s="7" t="s">
        <v>103</v>
      </c>
      <c r="O25" s="36">
        <v>5.46</v>
      </c>
      <c r="P25" s="37">
        <v>5.73</v>
      </c>
    </row>
    <row r="26" spans="2:16" x14ac:dyDescent="0.25">
      <c r="B26" s="18" t="s">
        <v>74</v>
      </c>
      <c r="C26" s="38">
        <v>5.79</v>
      </c>
      <c r="D26" s="39">
        <v>6.07</v>
      </c>
      <c r="F26" s="18" t="s">
        <v>85</v>
      </c>
      <c r="G26" s="45">
        <v>5.54</v>
      </c>
      <c r="H26" s="46">
        <v>5.81</v>
      </c>
      <c r="J26" s="7" t="s">
        <v>97</v>
      </c>
      <c r="K26" s="36">
        <v>5.63</v>
      </c>
      <c r="L26" s="37">
        <v>5.86</v>
      </c>
      <c r="N26" s="18" t="s">
        <v>104</v>
      </c>
      <c r="O26" s="10">
        <v>6</v>
      </c>
      <c r="P26" s="19">
        <v>6.14</v>
      </c>
    </row>
    <row r="27" spans="2:16" x14ac:dyDescent="0.25">
      <c r="B27" s="7" t="s">
        <v>75</v>
      </c>
      <c r="C27" s="42">
        <v>5.38</v>
      </c>
      <c r="D27" s="31">
        <v>5.77</v>
      </c>
      <c r="F27" s="7" t="s">
        <v>87</v>
      </c>
      <c r="G27" s="36">
        <v>5.85</v>
      </c>
      <c r="H27" s="37">
        <v>6.04</v>
      </c>
      <c r="J27" s="18" t="s">
        <v>243</v>
      </c>
      <c r="K27" s="38">
        <v>6.23</v>
      </c>
      <c r="L27" s="39">
        <v>6.54</v>
      </c>
      <c r="N27" s="7" t="s">
        <v>105</v>
      </c>
      <c r="O27" s="36">
        <v>5.57</v>
      </c>
      <c r="P27" s="37">
        <v>5.77</v>
      </c>
    </row>
    <row r="28" spans="2:16" x14ac:dyDescent="0.25">
      <c r="B28" s="18" t="s">
        <v>76</v>
      </c>
      <c r="C28" s="38">
        <v>5.73</v>
      </c>
      <c r="D28" s="39">
        <v>5.92</v>
      </c>
      <c r="F28" s="18" t="s">
        <v>86</v>
      </c>
      <c r="G28" s="38">
        <v>5.8</v>
      </c>
      <c r="H28" s="39">
        <v>5.97</v>
      </c>
      <c r="J28" s="22" t="s">
        <v>88</v>
      </c>
      <c r="K28" s="11">
        <v>5.55</v>
      </c>
      <c r="L28" s="23">
        <v>5.64</v>
      </c>
      <c r="N28" s="18" t="s">
        <v>106</v>
      </c>
      <c r="O28" s="40">
        <v>6.67</v>
      </c>
      <c r="P28" s="41">
        <v>6.35</v>
      </c>
    </row>
    <row r="29" spans="2:16" x14ac:dyDescent="0.25">
      <c r="B29" s="20"/>
      <c r="D29" s="8"/>
      <c r="F29" s="20"/>
      <c r="H29" s="8"/>
      <c r="J29" s="20"/>
      <c r="L29" s="8"/>
      <c r="N29" s="20"/>
      <c r="P29" s="8"/>
    </row>
    <row r="30" spans="2:16" s="12" customFormat="1" ht="14.4" thickBot="1" x14ac:dyDescent="0.3">
      <c r="B30" s="58" t="s">
        <v>1</v>
      </c>
      <c r="C30" s="56">
        <f>SUM(C18:C28)</f>
        <v>64.239999999999995</v>
      </c>
      <c r="D30" s="57">
        <f>SUM(D18:D28)</f>
        <v>65.550000000000011</v>
      </c>
      <c r="F30" s="53" t="s">
        <v>1</v>
      </c>
      <c r="G30" s="54">
        <f>SUM(G18:G28)</f>
        <v>64.87</v>
      </c>
      <c r="H30" s="55">
        <f>SUM(H18:H28)</f>
        <v>65.8</v>
      </c>
      <c r="J30" s="58" t="s">
        <v>1</v>
      </c>
      <c r="K30" s="56">
        <f>SUM(K18:K28)</f>
        <v>64.029999999999987</v>
      </c>
      <c r="L30" s="57">
        <f>SUM(L18:L28)</f>
        <v>65.579999999999984</v>
      </c>
      <c r="N30" s="53" t="s">
        <v>1</v>
      </c>
      <c r="O30" s="54">
        <f>SUM(O18:O28)</f>
        <v>65.73</v>
      </c>
      <c r="P30" s="55">
        <f>SUM(P18:P28)</f>
        <v>65.329999999999984</v>
      </c>
    </row>
    <row r="31" spans="2:16" ht="14.4" thickBot="1" x14ac:dyDescent="0.3"/>
    <row r="32" spans="2:16" s="1" customFormat="1" x14ac:dyDescent="0.25">
      <c r="B32" s="13" t="s">
        <v>9</v>
      </c>
      <c r="C32" s="14" t="s">
        <v>253</v>
      </c>
      <c r="D32" s="15" t="s">
        <v>254</v>
      </c>
      <c r="F32" s="13" t="s">
        <v>10</v>
      </c>
      <c r="G32" s="14" t="s">
        <v>253</v>
      </c>
      <c r="H32" s="15" t="s">
        <v>254</v>
      </c>
      <c r="J32" s="13" t="s">
        <v>11</v>
      </c>
      <c r="K32" s="14" t="s">
        <v>253</v>
      </c>
      <c r="L32" s="15" t="s">
        <v>254</v>
      </c>
      <c r="N32" s="13" t="s">
        <v>12</v>
      </c>
      <c r="O32" s="14" t="s">
        <v>253</v>
      </c>
      <c r="P32" s="15" t="s">
        <v>254</v>
      </c>
    </row>
    <row r="33" spans="2:16" x14ac:dyDescent="0.25">
      <c r="B33" s="16" t="s">
        <v>107</v>
      </c>
      <c r="C33" s="9">
        <v>6.29</v>
      </c>
      <c r="D33" s="17">
        <v>6.18</v>
      </c>
      <c r="F33" s="16" t="s">
        <v>118</v>
      </c>
      <c r="G33" s="9">
        <v>6.29</v>
      </c>
      <c r="H33" s="17">
        <v>6.29</v>
      </c>
      <c r="J33" s="16" t="s">
        <v>132</v>
      </c>
      <c r="K33" s="24">
        <v>6.38</v>
      </c>
      <c r="L33" s="25">
        <v>6.58</v>
      </c>
      <c r="N33" s="16" t="s">
        <v>130</v>
      </c>
      <c r="O33" s="9">
        <v>6.19</v>
      </c>
      <c r="P33" s="17">
        <v>6.19</v>
      </c>
    </row>
    <row r="34" spans="2:16" x14ac:dyDescent="0.25">
      <c r="B34" s="16" t="s">
        <v>108</v>
      </c>
      <c r="C34" s="26">
        <v>6.13</v>
      </c>
      <c r="D34" s="27">
        <v>6.39</v>
      </c>
      <c r="F34" s="16" t="s">
        <v>119</v>
      </c>
      <c r="G34" s="9">
        <v>6.38</v>
      </c>
      <c r="H34" s="17">
        <v>6.34</v>
      </c>
      <c r="J34" s="16" t="s">
        <v>133</v>
      </c>
      <c r="K34" s="9">
        <v>5.89</v>
      </c>
      <c r="L34" s="17">
        <v>6.04</v>
      </c>
      <c r="N34" s="16" t="s">
        <v>143</v>
      </c>
      <c r="O34" s="9">
        <v>5.54</v>
      </c>
      <c r="P34" s="17">
        <v>5.67</v>
      </c>
    </row>
    <row r="35" spans="2:16" x14ac:dyDescent="0.25">
      <c r="B35" s="7" t="s">
        <v>112</v>
      </c>
      <c r="C35" s="3">
        <v>5.65</v>
      </c>
      <c r="D35" s="8">
        <v>5.77</v>
      </c>
      <c r="F35" s="7" t="s">
        <v>120</v>
      </c>
      <c r="G35" s="3">
        <v>6.47</v>
      </c>
      <c r="H35" s="8">
        <v>6.31</v>
      </c>
      <c r="J35" s="7" t="s">
        <v>134</v>
      </c>
      <c r="K35" s="36">
        <v>5.85</v>
      </c>
      <c r="L35" s="37">
        <v>6.05</v>
      </c>
      <c r="N35" s="7" t="s">
        <v>144</v>
      </c>
      <c r="O35" s="3">
        <v>5.55</v>
      </c>
      <c r="P35" s="8">
        <v>5.55</v>
      </c>
    </row>
    <row r="36" spans="2:16" x14ac:dyDescent="0.25">
      <c r="B36" s="7" t="s">
        <v>113</v>
      </c>
      <c r="C36" s="30">
        <v>5.68</v>
      </c>
      <c r="D36" s="31">
        <v>5.96</v>
      </c>
      <c r="F36" s="7" t="s">
        <v>121</v>
      </c>
      <c r="G36" s="36">
        <v>5.75</v>
      </c>
      <c r="H36" s="37">
        <v>5.96</v>
      </c>
      <c r="J36" s="7" t="s">
        <v>135</v>
      </c>
      <c r="K36" s="3">
        <v>6</v>
      </c>
      <c r="L36" s="8">
        <v>6</v>
      </c>
      <c r="N36" s="18" t="s">
        <v>145</v>
      </c>
      <c r="O36" s="10">
        <v>5.43</v>
      </c>
      <c r="P36" s="19">
        <v>5.53</v>
      </c>
    </row>
    <row r="37" spans="2:16" x14ac:dyDescent="0.25">
      <c r="B37" s="18" t="s">
        <v>109</v>
      </c>
      <c r="C37" s="38">
        <v>5.7</v>
      </c>
      <c r="D37" s="39">
        <v>5.9</v>
      </c>
      <c r="F37" s="18" t="s">
        <v>122</v>
      </c>
      <c r="G37" s="40">
        <v>5.97</v>
      </c>
      <c r="H37" s="41">
        <v>6.28</v>
      </c>
      <c r="J37" s="7" t="s">
        <v>136</v>
      </c>
      <c r="K37" s="3">
        <v>5.83</v>
      </c>
      <c r="L37" s="8">
        <v>5.96</v>
      </c>
      <c r="N37" s="16" t="s">
        <v>234</v>
      </c>
      <c r="O37" s="26">
        <v>5.78</v>
      </c>
      <c r="P37" s="27">
        <v>6.09</v>
      </c>
    </row>
    <row r="38" spans="2:16" x14ac:dyDescent="0.25">
      <c r="B38" s="16" t="s">
        <v>114</v>
      </c>
      <c r="C38" s="9">
        <v>5.77</v>
      </c>
      <c r="D38" s="17">
        <v>5.73</v>
      </c>
      <c r="F38" s="16" t="s">
        <v>123</v>
      </c>
      <c r="G38" s="9">
        <v>6.25</v>
      </c>
      <c r="H38" s="17">
        <v>6.19</v>
      </c>
      <c r="J38" s="18" t="s">
        <v>137</v>
      </c>
      <c r="K38" s="10">
        <v>6.1</v>
      </c>
      <c r="L38" s="19">
        <v>6.1</v>
      </c>
      <c r="N38" s="7" t="s">
        <v>147</v>
      </c>
      <c r="O38" s="3">
        <v>5.88</v>
      </c>
      <c r="P38" s="8">
        <v>5.79</v>
      </c>
    </row>
    <row r="39" spans="2:16" x14ac:dyDescent="0.25">
      <c r="B39" s="7" t="s">
        <v>115</v>
      </c>
      <c r="C39" s="36">
        <v>5.66</v>
      </c>
      <c r="D39" s="37">
        <v>5.88</v>
      </c>
      <c r="F39" s="7" t="s">
        <v>124</v>
      </c>
      <c r="G39" s="36">
        <v>6.47</v>
      </c>
      <c r="H39" s="37">
        <v>6.67</v>
      </c>
      <c r="J39" s="7" t="s">
        <v>138</v>
      </c>
      <c r="K39" s="3">
        <v>6.09</v>
      </c>
      <c r="L39" s="8">
        <v>6.13</v>
      </c>
      <c r="N39" s="7" t="s">
        <v>148</v>
      </c>
      <c r="O39" s="3">
        <v>5.58</v>
      </c>
      <c r="P39" s="8">
        <v>5.62</v>
      </c>
    </row>
    <row r="40" spans="2:16" x14ac:dyDescent="0.25">
      <c r="B40" s="7" t="s">
        <v>116</v>
      </c>
      <c r="C40" s="30">
        <v>5.94</v>
      </c>
      <c r="D40" s="31">
        <v>6.31</v>
      </c>
      <c r="F40" s="7" t="s">
        <v>125</v>
      </c>
      <c r="G40" s="3">
        <v>6.6</v>
      </c>
      <c r="H40" s="8">
        <v>6.59</v>
      </c>
      <c r="J40" s="7" t="s">
        <v>139</v>
      </c>
      <c r="K40" s="3">
        <v>6.09</v>
      </c>
      <c r="L40" s="8">
        <v>6.14</v>
      </c>
      <c r="N40" s="7" t="s">
        <v>146</v>
      </c>
      <c r="O40" s="47">
        <v>5.32</v>
      </c>
      <c r="P40" s="48">
        <v>5.59</v>
      </c>
    </row>
    <row r="41" spans="2:16" x14ac:dyDescent="0.25">
      <c r="B41" s="18" t="s">
        <v>117</v>
      </c>
      <c r="C41" s="10">
        <v>5.94</v>
      </c>
      <c r="D41" s="19">
        <v>5.81</v>
      </c>
      <c r="F41" s="18" t="s">
        <v>126</v>
      </c>
      <c r="G41" s="10">
        <v>6.53</v>
      </c>
      <c r="H41" s="19">
        <v>6.5</v>
      </c>
      <c r="J41" s="18" t="s">
        <v>140</v>
      </c>
      <c r="K41" s="10">
        <v>5.94</v>
      </c>
      <c r="L41" s="19">
        <v>5.94</v>
      </c>
      <c r="N41" s="18" t="s">
        <v>149</v>
      </c>
      <c r="O41" s="10">
        <v>5.57</v>
      </c>
      <c r="P41" s="19">
        <v>5.71</v>
      </c>
    </row>
    <row r="42" spans="2:16" x14ac:dyDescent="0.25">
      <c r="B42" s="7" t="s">
        <v>111</v>
      </c>
      <c r="C42" s="30">
        <v>5.5</v>
      </c>
      <c r="D42" s="31">
        <v>5.82</v>
      </c>
      <c r="F42" s="7" t="s">
        <v>127</v>
      </c>
      <c r="G42" s="3">
        <v>6.17</v>
      </c>
      <c r="H42" s="8">
        <v>6.04</v>
      </c>
      <c r="J42" s="7" t="s">
        <v>141</v>
      </c>
      <c r="K42" s="30">
        <v>5.68</v>
      </c>
      <c r="L42" s="31">
        <v>6.1</v>
      </c>
      <c r="N42" s="7" t="s">
        <v>150</v>
      </c>
      <c r="O42" s="36">
        <v>6.25</v>
      </c>
      <c r="P42" s="37">
        <v>6.06</v>
      </c>
    </row>
    <row r="43" spans="2:16" x14ac:dyDescent="0.25">
      <c r="B43" s="18" t="s">
        <v>110</v>
      </c>
      <c r="C43" s="10">
        <v>5.71</v>
      </c>
      <c r="D43" s="19">
        <v>5.82</v>
      </c>
      <c r="F43" s="18" t="s">
        <v>128</v>
      </c>
      <c r="G43" s="10">
        <v>6.18</v>
      </c>
      <c r="H43" s="19">
        <v>6.25</v>
      </c>
      <c r="J43" s="18" t="s">
        <v>142</v>
      </c>
      <c r="K43" s="40">
        <v>6.5</v>
      </c>
      <c r="L43" s="41">
        <v>6.77</v>
      </c>
      <c r="N43" s="18" t="s">
        <v>151</v>
      </c>
      <c r="O43" s="38">
        <v>5.75</v>
      </c>
      <c r="P43" s="39">
        <v>5.94</v>
      </c>
    </row>
    <row r="44" spans="2:16" x14ac:dyDescent="0.25">
      <c r="B44" s="20"/>
      <c r="D44" s="8"/>
      <c r="F44" s="20"/>
      <c r="H44" s="8"/>
      <c r="J44" s="20"/>
      <c r="L44" s="8"/>
      <c r="N44" s="20"/>
      <c r="P44" s="8"/>
    </row>
    <row r="45" spans="2:16" s="12" customFormat="1" ht="14.4" thickBot="1" x14ac:dyDescent="0.3">
      <c r="B45" s="58" t="s">
        <v>1</v>
      </c>
      <c r="C45" s="56">
        <f>SUM(C33:C43)</f>
        <v>63.969999999999992</v>
      </c>
      <c r="D45" s="57">
        <f>SUM(D33:D43)</f>
        <v>65.570000000000022</v>
      </c>
      <c r="F45" s="53" t="s">
        <v>1</v>
      </c>
      <c r="G45" s="54">
        <f>SUM(G33:G43)</f>
        <v>69.06</v>
      </c>
      <c r="H45" s="55">
        <f>SUM(H33:H43)</f>
        <v>69.419999999999987</v>
      </c>
      <c r="J45" s="58" t="s">
        <v>1</v>
      </c>
      <c r="K45" s="56">
        <f>SUM(K33:K43)</f>
        <v>66.349999999999994</v>
      </c>
      <c r="L45" s="57">
        <f>SUM(L33:L43)</f>
        <v>67.81</v>
      </c>
      <c r="N45" s="53" t="s">
        <v>1</v>
      </c>
      <c r="O45" s="54">
        <f>SUM(O33:O43)</f>
        <v>62.84</v>
      </c>
      <c r="P45" s="55">
        <f>SUM(P33:P43)</f>
        <v>63.74</v>
      </c>
    </row>
    <row r="46" spans="2:16" ht="14.4" thickBot="1" x14ac:dyDescent="0.3"/>
    <row r="47" spans="2:16" s="1" customFormat="1" x14ac:dyDescent="0.25">
      <c r="B47" s="13" t="s">
        <v>13</v>
      </c>
      <c r="C47" s="14" t="s">
        <v>253</v>
      </c>
      <c r="D47" s="15" t="s">
        <v>254</v>
      </c>
      <c r="F47" s="13" t="s">
        <v>14</v>
      </c>
      <c r="G47" s="14" t="s">
        <v>253</v>
      </c>
      <c r="H47" s="15" t="s">
        <v>254</v>
      </c>
      <c r="J47" s="13" t="s">
        <v>15</v>
      </c>
      <c r="K47" s="14" t="s">
        <v>253</v>
      </c>
      <c r="L47" s="15" t="s">
        <v>254</v>
      </c>
      <c r="N47" s="13" t="s">
        <v>20</v>
      </c>
      <c r="O47" s="14" t="s">
        <v>253</v>
      </c>
      <c r="P47" s="15" t="s">
        <v>254</v>
      </c>
    </row>
    <row r="48" spans="2:16" x14ac:dyDescent="0.25">
      <c r="B48" s="16" t="s">
        <v>152</v>
      </c>
      <c r="C48" s="9">
        <v>5.95</v>
      </c>
      <c r="D48" s="17">
        <v>6.08</v>
      </c>
      <c r="F48" s="16" t="s">
        <v>163</v>
      </c>
      <c r="G48" s="24">
        <v>6.22</v>
      </c>
      <c r="H48" s="25">
        <v>6.03</v>
      </c>
      <c r="J48" s="16" t="s">
        <v>173</v>
      </c>
      <c r="K48" s="9">
        <v>5.94</v>
      </c>
      <c r="L48" s="17">
        <v>6</v>
      </c>
      <c r="N48" s="16" t="s">
        <v>131</v>
      </c>
      <c r="O48" s="9">
        <v>6.05</v>
      </c>
      <c r="P48" s="17">
        <v>6</v>
      </c>
    </row>
    <row r="49" spans="2:16" x14ac:dyDescent="0.25">
      <c r="B49" s="16" t="s">
        <v>153</v>
      </c>
      <c r="C49" s="24">
        <v>6.38</v>
      </c>
      <c r="D49" s="25">
        <v>6.15</v>
      </c>
      <c r="F49" s="16" t="s">
        <v>164</v>
      </c>
      <c r="G49" s="9">
        <v>6</v>
      </c>
      <c r="H49" s="17">
        <v>6.08</v>
      </c>
      <c r="J49" s="16" t="s">
        <v>236</v>
      </c>
      <c r="K49" s="24">
        <v>5.59</v>
      </c>
      <c r="L49" s="25">
        <v>5.86</v>
      </c>
      <c r="N49" s="16" t="s">
        <v>46</v>
      </c>
      <c r="O49" s="24">
        <v>5.71</v>
      </c>
      <c r="P49" s="25">
        <v>5.93</v>
      </c>
    </row>
    <row r="50" spans="2:16" x14ac:dyDescent="0.25">
      <c r="B50" s="7" t="s">
        <v>154</v>
      </c>
      <c r="C50" s="3">
        <v>5.94</v>
      </c>
      <c r="D50" s="8">
        <v>5.94</v>
      </c>
      <c r="F50" s="7" t="s">
        <v>165</v>
      </c>
      <c r="G50" s="3">
        <v>5.96</v>
      </c>
      <c r="H50" s="8">
        <v>6</v>
      </c>
      <c r="J50" s="7" t="s">
        <v>174</v>
      </c>
      <c r="K50" s="36">
        <v>5.8</v>
      </c>
      <c r="L50" s="37">
        <v>5.56</v>
      </c>
      <c r="N50" s="7" t="s">
        <v>182</v>
      </c>
      <c r="O50" s="3">
        <v>6</v>
      </c>
      <c r="P50" s="8">
        <v>5.88</v>
      </c>
    </row>
    <row r="51" spans="2:16" x14ac:dyDescent="0.25">
      <c r="B51" s="7" t="s">
        <v>155</v>
      </c>
      <c r="C51" s="3">
        <v>6.23</v>
      </c>
      <c r="D51" s="8">
        <v>6.33</v>
      </c>
      <c r="F51" s="18" t="s">
        <v>166</v>
      </c>
      <c r="G51" s="10">
        <v>5.93</v>
      </c>
      <c r="H51" s="19">
        <v>5.86</v>
      </c>
      <c r="J51" s="7" t="s">
        <v>175</v>
      </c>
      <c r="K51" s="3">
        <v>6</v>
      </c>
      <c r="L51" s="8">
        <v>6</v>
      </c>
      <c r="N51" s="18" t="s">
        <v>183</v>
      </c>
      <c r="O51" s="40">
        <v>5.68</v>
      </c>
      <c r="P51" s="41">
        <v>6.04</v>
      </c>
    </row>
    <row r="52" spans="2:16" x14ac:dyDescent="0.25">
      <c r="B52" s="18" t="s">
        <v>156</v>
      </c>
      <c r="C52" s="10">
        <v>5.72</v>
      </c>
      <c r="D52" s="19">
        <v>5.72</v>
      </c>
      <c r="F52" s="16" t="s">
        <v>235</v>
      </c>
      <c r="G52" s="9">
        <v>5.79</v>
      </c>
      <c r="H52" s="17">
        <v>5.92</v>
      </c>
      <c r="J52" s="18" t="s">
        <v>176</v>
      </c>
      <c r="K52" s="38">
        <v>5.77</v>
      </c>
      <c r="L52" s="39">
        <v>6</v>
      </c>
      <c r="N52" s="16" t="s">
        <v>184</v>
      </c>
      <c r="O52" s="9">
        <v>6.23</v>
      </c>
      <c r="P52" s="17">
        <v>6.2</v>
      </c>
    </row>
    <row r="53" spans="2:16" x14ac:dyDescent="0.25">
      <c r="B53" s="16" t="s">
        <v>157</v>
      </c>
      <c r="C53" s="9">
        <v>6.2</v>
      </c>
      <c r="D53" s="17">
        <v>6.2</v>
      </c>
      <c r="F53" s="7" t="s">
        <v>168</v>
      </c>
      <c r="G53" s="30">
        <v>5.82</v>
      </c>
      <c r="H53" s="31">
        <v>6.07</v>
      </c>
      <c r="J53" s="16" t="s">
        <v>177</v>
      </c>
      <c r="K53" s="9">
        <v>5.82</v>
      </c>
      <c r="L53" s="17">
        <v>5.83</v>
      </c>
      <c r="N53" s="7" t="s">
        <v>185</v>
      </c>
      <c r="O53" s="3">
        <v>6</v>
      </c>
      <c r="P53" s="8">
        <v>6.03</v>
      </c>
    </row>
    <row r="54" spans="2:16" x14ac:dyDescent="0.25">
      <c r="B54" s="7" t="s">
        <v>162</v>
      </c>
      <c r="C54" s="3">
        <v>5.91</v>
      </c>
      <c r="D54" s="8">
        <v>5.96</v>
      </c>
      <c r="F54" s="7" t="s">
        <v>169</v>
      </c>
      <c r="G54" s="3">
        <v>5.92</v>
      </c>
      <c r="H54" s="8">
        <v>6.08</v>
      </c>
      <c r="J54" s="7" t="s">
        <v>178</v>
      </c>
      <c r="K54" s="3">
        <v>5.83</v>
      </c>
      <c r="L54" s="8">
        <v>5.96</v>
      </c>
      <c r="N54" s="7" t="s">
        <v>186</v>
      </c>
      <c r="O54" s="3">
        <v>5.92</v>
      </c>
      <c r="P54" s="8">
        <v>5.83</v>
      </c>
    </row>
    <row r="55" spans="2:16" x14ac:dyDescent="0.25">
      <c r="B55" s="7" t="s">
        <v>158</v>
      </c>
      <c r="C55" s="30">
        <v>6.21</v>
      </c>
      <c r="D55" s="31">
        <v>6.5</v>
      </c>
      <c r="F55" s="7" t="s">
        <v>167</v>
      </c>
      <c r="G55" s="36">
        <v>6.3</v>
      </c>
      <c r="H55" s="37">
        <v>6.1</v>
      </c>
      <c r="J55" s="7" t="s">
        <v>83</v>
      </c>
      <c r="K55" s="3">
        <v>6.4</v>
      </c>
      <c r="L55" s="8">
        <v>6.47</v>
      </c>
      <c r="N55" s="7" t="s">
        <v>188</v>
      </c>
      <c r="O55" s="36">
        <v>6</v>
      </c>
      <c r="P55" s="37">
        <v>6.25</v>
      </c>
    </row>
    <row r="56" spans="2:16" x14ac:dyDescent="0.25">
      <c r="B56" s="18" t="s">
        <v>159</v>
      </c>
      <c r="C56" s="40">
        <v>6.4</v>
      </c>
      <c r="D56" s="41">
        <v>6.15</v>
      </c>
      <c r="F56" s="18" t="s">
        <v>170</v>
      </c>
      <c r="G56" s="40">
        <v>5.88</v>
      </c>
      <c r="H56" s="41">
        <v>6.19</v>
      </c>
      <c r="J56" s="18" t="s">
        <v>179</v>
      </c>
      <c r="K56" s="38">
        <v>5.75</v>
      </c>
      <c r="L56" s="39">
        <v>6</v>
      </c>
      <c r="N56" s="18" t="s">
        <v>187</v>
      </c>
      <c r="O56" s="10">
        <v>5.73</v>
      </c>
      <c r="P56" s="19">
        <v>5.73</v>
      </c>
    </row>
    <row r="57" spans="2:16" x14ac:dyDescent="0.25">
      <c r="B57" s="7" t="s">
        <v>161</v>
      </c>
      <c r="C57" s="30">
        <v>5.95</v>
      </c>
      <c r="D57" s="31">
        <v>6.25</v>
      </c>
      <c r="F57" s="7" t="s">
        <v>171</v>
      </c>
      <c r="G57" s="30">
        <v>6.54</v>
      </c>
      <c r="H57" s="31">
        <v>6.29</v>
      </c>
      <c r="J57" s="7" t="s">
        <v>180</v>
      </c>
      <c r="K57" s="32">
        <v>5.72</v>
      </c>
      <c r="L57" s="33">
        <v>6.06</v>
      </c>
      <c r="N57" s="7" t="s">
        <v>189</v>
      </c>
      <c r="O57" s="36">
        <v>5.68</v>
      </c>
      <c r="P57" s="37">
        <v>5.86</v>
      </c>
    </row>
    <row r="58" spans="2:16" x14ac:dyDescent="0.25">
      <c r="B58" s="18" t="s">
        <v>160</v>
      </c>
      <c r="C58" s="10">
        <v>6.69</v>
      </c>
      <c r="D58" s="19">
        <v>6.69</v>
      </c>
      <c r="F58" s="18" t="s">
        <v>172</v>
      </c>
      <c r="G58" s="10">
        <v>6.14</v>
      </c>
      <c r="H58" s="19">
        <v>6.3</v>
      </c>
      <c r="J58" s="18" t="s">
        <v>181</v>
      </c>
      <c r="K58" s="10">
        <v>5.73</v>
      </c>
      <c r="L58" s="19">
        <v>5.86</v>
      </c>
      <c r="N58" s="18" t="s">
        <v>190</v>
      </c>
      <c r="O58" s="10">
        <v>5.82</v>
      </c>
      <c r="P58" s="19">
        <v>5.91</v>
      </c>
    </row>
    <row r="59" spans="2:16" x14ac:dyDescent="0.25">
      <c r="B59" s="20"/>
      <c r="D59" s="8"/>
      <c r="F59" s="20"/>
      <c r="H59" s="8"/>
      <c r="J59" s="20"/>
      <c r="L59" s="8"/>
      <c r="N59" s="7"/>
      <c r="P59" s="8"/>
    </row>
    <row r="60" spans="2:16" s="12" customFormat="1" ht="14.4" thickBot="1" x14ac:dyDescent="0.3">
      <c r="B60" s="53" t="s">
        <v>1</v>
      </c>
      <c r="C60" s="54">
        <f>SUM(C48:C58)</f>
        <v>67.58</v>
      </c>
      <c r="D60" s="55">
        <f>SUM(D48:D58)</f>
        <v>67.97</v>
      </c>
      <c r="F60" s="53" t="s">
        <v>1</v>
      </c>
      <c r="G60" s="54">
        <f>SUM(G48:G58)</f>
        <v>66.5</v>
      </c>
      <c r="H60" s="55">
        <f>SUM(H48:H58)</f>
        <v>66.92</v>
      </c>
      <c r="J60" s="53" t="s">
        <v>1</v>
      </c>
      <c r="K60" s="54">
        <f>SUM(K48:K58)</f>
        <v>64.349999999999994</v>
      </c>
      <c r="L60" s="55">
        <f>SUM(L48:L58)</f>
        <v>65.600000000000009</v>
      </c>
      <c r="N60" s="53" t="s">
        <v>1</v>
      </c>
      <c r="O60" s="54">
        <f>SUM(O48:O58)</f>
        <v>64.820000000000007</v>
      </c>
      <c r="P60" s="55">
        <f>SUM(P48:P58)</f>
        <v>65.66</v>
      </c>
    </row>
    <row r="61" spans="2:16" ht="14.4" thickBot="1" x14ac:dyDescent="0.3"/>
    <row r="62" spans="2:16" x14ac:dyDescent="0.25">
      <c r="B62" s="13" t="s">
        <v>19</v>
      </c>
      <c r="C62" s="14" t="s">
        <v>253</v>
      </c>
      <c r="D62" s="15" t="s">
        <v>254</v>
      </c>
      <c r="E62" s="1"/>
      <c r="F62" s="13" t="s">
        <v>18</v>
      </c>
      <c r="G62" s="14" t="s">
        <v>253</v>
      </c>
      <c r="H62" s="15" t="s">
        <v>254</v>
      </c>
      <c r="I62" s="1"/>
      <c r="J62" s="13" t="s">
        <v>17</v>
      </c>
      <c r="K62" s="14" t="s">
        <v>253</v>
      </c>
      <c r="L62" s="15" t="s">
        <v>254</v>
      </c>
      <c r="M62" s="1"/>
      <c r="N62" s="13" t="s">
        <v>16</v>
      </c>
      <c r="O62" s="14" t="s">
        <v>253</v>
      </c>
      <c r="P62" s="15" t="s">
        <v>254</v>
      </c>
    </row>
    <row r="63" spans="2:16" x14ac:dyDescent="0.25">
      <c r="B63" s="16" t="s">
        <v>192</v>
      </c>
      <c r="C63" s="9">
        <v>6</v>
      </c>
      <c r="D63" s="17">
        <v>5.97</v>
      </c>
      <c r="F63" s="16" t="s">
        <v>199</v>
      </c>
      <c r="G63" s="9">
        <v>6.19</v>
      </c>
      <c r="H63" s="17">
        <v>6.08</v>
      </c>
      <c r="J63" s="16" t="s">
        <v>211</v>
      </c>
      <c r="K63" s="9">
        <v>6.13</v>
      </c>
      <c r="L63" s="17">
        <v>6.1</v>
      </c>
      <c r="N63" s="16" t="s">
        <v>222</v>
      </c>
      <c r="O63" s="9">
        <v>6.31</v>
      </c>
      <c r="P63" s="17">
        <v>6.38</v>
      </c>
    </row>
    <row r="64" spans="2:16" x14ac:dyDescent="0.25">
      <c r="B64" s="16" t="s">
        <v>193</v>
      </c>
      <c r="C64" s="9">
        <v>5.91</v>
      </c>
      <c r="D64" s="17">
        <v>5.84</v>
      </c>
      <c r="F64" s="16" t="s">
        <v>200</v>
      </c>
      <c r="G64" s="24">
        <v>6.06</v>
      </c>
      <c r="H64" s="25">
        <v>6.25</v>
      </c>
      <c r="J64" s="16" t="s">
        <v>212</v>
      </c>
      <c r="K64" s="9">
        <v>5.97</v>
      </c>
      <c r="L64" s="17">
        <v>6</v>
      </c>
      <c r="N64" s="16" t="s">
        <v>223</v>
      </c>
      <c r="O64" s="9">
        <v>6.18</v>
      </c>
      <c r="P64" s="17">
        <v>6.18</v>
      </c>
    </row>
    <row r="65" spans="2:16" x14ac:dyDescent="0.25">
      <c r="B65" s="7" t="s">
        <v>194</v>
      </c>
      <c r="C65" s="3">
        <v>5.63</v>
      </c>
      <c r="D65" s="8">
        <v>5.73</v>
      </c>
      <c r="F65" s="7" t="s">
        <v>201</v>
      </c>
      <c r="G65" s="3">
        <v>5.95</v>
      </c>
      <c r="H65" s="8">
        <v>5.9</v>
      </c>
      <c r="J65" s="7" t="s">
        <v>220</v>
      </c>
      <c r="K65" s="36">
        <v>5.88</v>
      </c>
      <c r="L65" s="37">
        <v>6.12</v>
      </c>
      <c r="N65" s="7" t="s">
        <v>224</v>
      </c>
      <c r="O65" s="3">
        <v>6.19</v>
      </c>
      <c r="P65" s="8">
        <v>6.22</v>
      </c>
    </row>
    <row r="66" spans="2:16" x14ac:dyDescent="0.25">
      <c r="B66" s="7" t="s">
        <v>195</v>
      </c>
      <c r="C66" s="3">
        <v>5.83</v>
      </c>
      <c r="D66" s="8">
        <v>5.97</v>
      </c>
      <c r="F66" s="7" t="s">
        <v>202</v>
      </c>
      <c r="G66" s="3">
        <v>6</v>
      </c>
      <c r="H66" s="8">
        <v>6.14</v>
      </c>
      <c r="J66" s="7" t="s">
        <v>221</v>
      </c>
      <c r="K66" s="3">
        <v>5.77</v>
      </c>
      <c r="L66" s="8">
        <v>5.9</v>
      </c>
      <c r="N66" s="7" t="s">
        <v>225</v>
      </c>
      <c r="O66" s="3">
        <v>6.36</v>
      </c>
      <c r="P66" s="8">
        <v>6.3</v>
      </c>
    </row>
    <row r="67" spans="2:16" x14ac:dyDescent="0.25">
      <c r="B67" s="18" t="s">
        <v>196</v>
      </c>
      <c r="C67" s="10">
        <v>5.73</v>
      </c>
      <c r="D67" s="19">
        <v>5.85</v>
      </c>
      <c r="F67" s="18" t="s">
        <v>203</v>
      </c>
      <c r="G67" s="40">
        <v>5.5</v>
      </c>
      <c r="H67" s="41">
        <v>5.82</v>
      </c>
      <c r="J67" s="18" t="s">
        <v>213</v>
      </c>
      <c r="K67" s="10">
        <v>5.79</v>
      </c>
      <c r="L67" s="19">
        <v>5.92</v>
      </c>
      <c r="N67" s="18" t="s">
        <v>226</v>
      </c>
      <c r="O67" s="40">
        <v>6.43</v>
      </c>
      <c r="P67" s="41">
        <v>6.14</v>
      </c>
    </row>
    <row r="68" spans="2:16" x14ac:dyDescent="0.25">
      <c r="B68" s="16" t="s">
        <v>237</v>
      </c>
      <c r="C68" s="26">
        <v>5.73</v>
      </c>
      <c r="D68" s="27">
        <v>6</v>
      </c>
      <c r="F68" s="16" t="s">
        <v>204</v>
      </c>
      <c r="G68" s="26">
        <v>6.59</v>
      </c>
      <c r="H68" s="27">
        <v>6.34</v>
      </c>
      <c r="J68" s="16" t="s">
        <v>214</v>
      </c>
      <c r="K68" s="9">
        <v>5.92</v>
      </c>
      <c r="L68" s="17">
        <v>6</v>
      </c>
      <c r="N68" s="16" t="s">
        <v>240</v>
      </c>
      <c r="O68" s="26">
        <v>5.88</v>
      </c>
      <c r="P68" s="27">
        <v>6.46</v>
      </c>
    </row>
    <row r="69" spans="2:16" x14ac:dyDescent="0.25">
      <c r="B69" s="7" t="s">
        <v>197</v>
      </c>
      <c r="C69" s="36">
        <v>5.7</v>
      </c>
      <c r="D69" s="37">
        <v>5.93</v>
      </c>
      <c r="F69" s="7" t="s">
        <v>205</v>
      </c>
      <c r="G69" s="36">
        <v>5.86</v>
      </c>
      <c r="H69" s="37">
        <v>6.06</v>
      </c>
      <c r="J69" s="7" t="s">
        <v>215</v>
      </c>
      <c r="K69" s="3">
        <v>6</v>
      </c>
      <c r="L69" s="8">
        <v>6.18</v>
      </c>
      <c r="N69" s="7" t="s">
        <v>227</v>
      </c>
      <c r="O69" s="3">
        <v>6.14</v>
      </c>
      <c r="P69" s="8">
        <v>6.14</v>
      </c>
    </row>
    <row r="70" spans="2:16" x14ac:dyDescent="0.25">
      <c r="B70" s="7" t="s">
        <v>198</v>
      </c>
      <c r="C70" s="3">
        <v>5.79</v>
      </c>
      <c r="D70" s="8">
        <v>5.91</v>
      </c>
      <c r="F70" s="7" t="s">
        <v>206</v>
      </c>
      <c r="G70" s="3">
        <v>6.12</v>
      </c>
      <c r="H70" s="8">
        <v>6.12</v>
      </c>
      <c r="J70" s="18" t="s">
        <v>216</v>
      </c>
      <c r="K70" s="10">
        <v>6.18</v>
      </c>
      <c r="L70" s="19">
        <v>6.27</v>
      </c>
      <c r="N70" s="7" t="s">
        <v>228</v>
      </c>
      <c r="O70" s="36">
        <v>6.11</v>
      </c>
      <c r="P70" s="37">
        <v>6.29</v>
      </c>
    </row>
    <row r="71" spans="2:16" x14ac:dyDescent="0.25">
      <c r="B71" s="18" t="s">
        <v>238</v>
      </c>
      <c r="C71" s="40">
        <v>6.5</v>
      </c>
      <c r="D71" s="41">
        <v>6.19</v>
      </c>
      <c r="F71" s="18" t="s">
        <v>207</v>
      </c>
      <c r="G71" s="40">
        <v>6.15</v>
      </c>
      <c r="H71" s="41">
        <v>6.4</v>
      </c>
      <c r="J71" s="7" t="s">
        <v>219</v>
      </c>
      <c r="K71" s="3">
        <v>6</v>
      </c>
      <c r="L71" s="8">
        <v>5.93</v>
      </c>
      <c r="N71" s="7" t="s">
        <v>229</v>
      </c>
      <c r="O71" s="3">
        <v>6.16</v>
      </c>
      <c r="P71" s="8">
        <v>6.16</v>
      </c>
    </row>
    <row r="72" spans="2:16" x14ac:dyDescent="0.25">
      <c r="B72" s="7" t="s">
        <v>239</v>
      </c>
      <c r="C72" s="3">
        <v>6.5</v>
      </c>
      <c r="D72" s="8">
        <v>6.43</v>
      </c>
      <c r="F72" s="7" t="s">
        <v>208</v>
      </c>
      <c r="G72" s="3">
        <v>6.28</v>
      </c>
      <c r="H72" s="8">
        <v>6.33</v>
      </c>
      <c r="J72" s="7" t="s">
        <v>218</v>
      </c>
      <c r="K72" s="3">
        <v>6.06</v>
      </c>
      <c r="L72" s="8">
        <v>6</v>
      </c>
      <c r="N72" s="18" t="s">
        <v>241</v>
      </c>
      <c r="O72" s="38">
        <v>5.59</v>
      </c>
      <c r="P72" s="39">
        <v>5.86</v>
      </c>
    </row>
    <row r="73" spans="2:16" x14ac:dyDescent="0.25">
      <c r="B73" s="18" t="s">
        <v>191</v>
      </c>
      <c r="C73" s="38">
        <v>6</v>
      </c>
      <c r="D73" s="39">
        <v>5.78</v>
      </c>
      <c r="F73" s="18" t="s">
        <v>209</v>
      </c>
      <c r="G73" s="40">
        <v>6</v>
      </c>
      <c r="H73" s="41">
        <v>6.33</v>
      </c>
      <c r="J73" s="18" t="s">
        <v>217</v>
      </c>
      <c r="K73" s="38">
        <v>5.87</v>
      </c>
      <c r="L73" s="39">
        <v>6.07</v>
      </c>
      <c r="N73" s="18" t="s">
        <v>210</v>
      </c>
      <c r="O73" s="10">
        <v>6.5</v>
      </c>
      <c r="P73" s="19">
        <v>6.47</v>
      </c>
    </row>
    <row r="74" spans="2:16" x14ac:dyDescent="0.25">
      <c r="B74" s="7"/>
      <c r="D74" s="8"/>
      <c r="F74" s="7"/>
      <c r="H74" s="8"/>
      <c r="J74" s="7"/>
      <c r="L74" s="8"/>
      <c r="N74" s="7"/>
      <c r="P74" s="8"/>
    </row>
    <row r="75" spans="2:16" ht="14.4" thickBot="1" x14ac:dyDescent="0.3">
      <c r="B75" s="53" t="s">
        <v>1</v>
      </c>
      <c r="C75" s="54">
        <f>SUM(C63:C73)</f>
        <v>65.319999999999993</v>
      </c>
      <c r="D75" s="55">
        <f>SUM(D63:D73)</f>
        <v>65.599999999999994</v>
      </c>
      <c r="E75" s="12"/>
      <c r="F75" s="58" t="s">
        <v>1</v>
      </c>
      <c r="G75" s="56">
        <f>SUM(G63:G73)</f>
        <v>66.699999999999989</v>
      </c>
      <c r="H75" s="57">
        <f>SUM(H63:H73)</f>
        <v>67.77</v>
      </c>
      <c r="I75" s="12"/>
      <c r="J75" s="53" t="s">
        <v>1</v>
      </c>
      <c r="K75" s="54">
        <f>SUM(K63:K73)</f>
        <v>65.570000000000007</v>
      </c>
      <c r="L75" s="55">
        <f>SUM(L63:L73)</f>
        <v>66.489999999999995</v>
      </c>
      <c r="M75" s="12"/>
      <c r="N75" s="53" t="s">
        <v>1</v>
      </c>
      <c r="O75" s="54">
        <f>SUM(O63:O73)</f>
        <v>67.850000000000009</v>
      </c>
      <c r="P75" s="55">
        <f>SUM(P63:P73)</f>
        <v>68.599999999999994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2011-12-29T18:07:56Z</dcterms:created>
  <dcterms:modified xsi:type="dcterms:W3CDTF">2012-01-03T18:44:37Z</dcterms:modified>
</cp:coreProperties>
</file>