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80" windowWidth="9540" windowHeight="6300" activeTab="1"/>
  </bookViews>
  <sheets>
    <sheet name="forum" sheetId="20" r:id="rId1"/>
    <sheet name="up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Foglio1" sheetId="19" r:id="rId11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0" hidden="1">forum!$B$1:$M$36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J2" i="12" l="1"/>
  <c r="J2" i="8"/>
  <c r="I3" i="10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2" i="10"/>
  <c r="I3" i="11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2" i="11"/>
  <c r="I3" i="9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2" i="9"/>
  <c r="I3" i="7"/>
  <c r="I4" i="7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2" i="7"/>
  <c r="F3" i="7" l="1"/>
  <c r="G3" i="7" s="1"/>
  <c r="H3" i="7" s="1"/>
  <c r="F4" i="7"/>
  <c r="G4" i="7" s="1"/>
  <c r="H4" i="7" s="1"/>
  <c r="F5" i="7"/>
  <c r="G5" i="7" s="1"/>
  <c r="H5" i="7" s="1"/>
  <c r="F6" i="7"/>
  <c r="G6" i="7" s="1"/>
  <c r="H6" i="7" s="1"/>
  <c r="F7" i="7"/>
  <c r="G7" i="7" s="1"/>
  <c r="H7" i="7" s="1"/>
  <c r="F8" i="7"/>
  <c r="G8" i="7" s="1"/>
  <c r="H8" i="7" s="1"/>
  <c r="F9" i="7"/>
  <c r="G9" i="7" s="1"/>
  <c r="H9" i="7" s="1"/>
  <c r="F10" i="7"/>
  <c r="G10" i="7" s="1"/>
  <c r="H10" i="7" s="1"/>
  <c r="F11" i="7"/>
  <c r="G11" i="7" s="1"/>
  <c r="H11" i="7" s="1"/>
  <c r="F12" i="7"/>
  <c r="G12" i="7" s="1"/>
  <c r="H12" i="7" s="1"/>
  <c r="F13" i="7"/>
  <c r="G13" i="7" s="1"/>
  <c r="H13" i="7" s="1"/>
  <c r="F14" i="7"/>
  <c r="G14" i="7" s="1"/>
  <c r="H14" i="7" s="1"/>
  <c r="F15" i="7"/>
  <c r="G15" i="7" s="1"/>
  <c r="H15" i="7" s="1"/>
  <c r="F16" i="7"/>
  <c r="G16" i="7" s="1"/>
  <c r="H16" i="7" s="1"/>
  <c r="F17" i="7"/>
  <c r="G17" i="7" s="1"/>
  <c r="H17" i="7" s="1"/>
  <c r="F18" i="7"/>
  <c r="G18" i="7" s="1"/>
  <c r="H18" i="7" s="1"/>
  <c r="F19" i="7"/>
  <c r="G19" i="7" s="1"/>
  <c r="H19" i="7" s="1"/>
  <c r="F20" i="7"/>
  <c r="G20" i="7" s="1"/>
  <c r="H20" i="7" s="1"/>
  <c r="F21" i="7"/>
  <c r="G21" i="7" s="1"/>
  <c r="H21" i="7" s="1"/>
  <c r="F22" i="7"/>
  <c r="G22" i="7" s="1"/>
  <c r="H22" i="7" s="1"/>
  <c r="F23" i="7"/>
  <c r="G23" i="7" s="1"/>
  <c r="H23" i="7" s="1"/>
  <c r="F24" i="7"/>
  <c r="G24" i="7" s="1"/>
  <c r="H24" i="7" s="1"/>
  <c r="F25" i="7"/>
  <c r="G25" i="7" s="1"/>
  <c r="H25" i="7" s="1"/>
  <c r="F26" i="7"/>
  <c r="G26" i="7" s="1"/>
  <c r="H26" i="7" s="1"/>
  <c r="F27" i="7"/>
  <c r="G27" i="7" s="1"/>
  <c r="H27" i="7" s="1"/>
  <c r="F28" i="7"/>
  <c r="G28" i="7" s="1"/>
  <c r="H28" i="7" s="1"/>
  <c r="F29" i="7"/>
  <c r="G29" i="7" s="1"/>
  <c r="H29" i="7" s="1"/>
  <c r="F30" i="7"/>
  <c r="G30" i="7" s="1"/>
  <c r="H30" i="7" s="1"/>
  <c r="F31" i="7"/>
  <c r="G31" i="7" s="1"/>
  <c r="H31" i="7" s="1"/>
  <c r="F32" i="7"/>
  <c r="G32" i="7" s="1"/>
  <c r="H32" i="7" s="1"/>
  <c r="F33" i="7"/>
  <c r="G33" i="7" s="1"/>
  <c r="H33" i="7" s="1"/>
  <c r="F34" i="7"/>
  <c r="G34" i="7" s="1"/>
  <c r="H34" i="7" s="1"/>
  <c r="F35" i="7"/>
  <c r="G35" i="7" s="1"/>
  <c r="H35" i="7" s="1"/>
  <c r="F36" i="7"/>
  <c r="G36" i="7" s="1"/>
  <c r="H36" i="7" s="1"/>
  <c r="F2" i="7"/>
  <c r="G2" i="7" s="1"/>
  <c r="H2" i="7" s="1"/>
  <c r="E3" i="10" l="1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8" i="1" l="1"/>
  <c r="F21" i="1"/>
  <c r="F3" i="1"/>
  <c r="F13" i="1"/>
  <c r="F30" i="1"/>
  <c r="F25" i="1"/>
  <c r="F34" i="1"/>
  <c r="F15" i="1"/>
  <c r="F24" i="1"/>
  <c r="F9" i="1"/>
  <c r="F29" i="1"/>
  <c r="F32" i="1"/>
  <c r="F19" i="1"/>
  <c r="F16" i="1"/>
  <c r="F35" i="1"/>
  <c r="F6" i="1"/>
  <c r="F28" i="1"/>
  <c r="F14" i="1"/>
  <c r="F4" i="1"/>
  <c r="F17" i="1"/>
  <c r="F23" i="1"/>
  <c r="F36" i="1"/>
  <c r="F33" i="1"/>
  <c r="F26" i="1"/>
  <c r="F22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2" i="1"/>
  <c r="I12" i="1"/>
  <c r="I18" i="1"/>
  <c r="I7" i="1"/>
  <c r="I10" i="1"/>
  <c r="I5" i="1"/>
  <c r="I19" i="1"/>
  <c r="I14" i="1"/>
  <c r="I34" i="1"/>
  <c r="I9" i="1"/>
  <c r="I16" i="1"/>
  <c r="I35" i="1"/>
  <c r="I6" i="1"/>
  <c r="I36" i="1"/>
  <c r="I15" i="1"/>
  <c r="I11" i="1"/>
  <c r="I21" i="1"/>
  <c r="I27" i="1"/>
  <c r="I25" i="1"/>
  <c r="I31" i="1"/>
  <c r="I3" i="1"/>
  <c r="I32" i="1"/>
  <c r="I8" i="1"/>
  <c r="I17" i="1"/>
  <c r="I20" i="1"/>
  <c r="I28" i="1"/>
  <c r="I24" i="1"/>
  <c r="I23" i="1"/>
  <c r="I29" i="1"/>
  <c r="I13" i="1"/>
  <c r="I30" i="1"/>
  <c r="I33" i="1"/>
  <c r="I26" i="1"/>
  <c r="I4" i="1"/>
  <c r="F2" i="1"/>
  <c r="F12" i="1"/>
  <c r="F18" i="1"/>
  <c r="F7" i="1"/>
  <c r="F10" i="1"/>
  <c r="F5" i="1"/>
  <c r="F11" i="1"/>
  <c r="F27" i="1"/>
  <c r="F31" i="1"/>
  <c r="F20" i="1"/>
  <c r="G2" i="1"/>
  <c r="G22" i="1"/>
  <c r="G12" i="1"/>
  <c r="G18" i="1"/>
  <c r="G7" i="1"/>
  <c r="G10" i="1"/>
  <c r="G5" i="1"/>
  <c r="G19" i="1"/>
  <c r="G14" i="1"/>
  <c r="G34" i="1"/>
  <c r="G9" i="1"/>
  <c r="G16" i="1"/>
  <c r="G35" i="1"/>
  <c r="G6" i="1"/>
  <c r="G36" i="1"/>
  <c r="G15" i="1"/>
  <c r="G11" i="1"/>
  <c r="G21" i="1"/>
  <c r="G27" i="1"/>
  <c r="G25" i="1"/>
  <c r="G31" i="1"/>
  <c r="G3" i="1"/>
  <c r="G32" i="1"/>
  <c r="G8" i="1"/>
  <c r="G17" i="1"/>
  <c r="G20" i="1"/>
  <c r="G28" i="1"/>
  <c r="G24" i="1"/>
  <c r="G23" i="1"/>
  <c r="G29" i="1"/>
  <c r="G13" i="1"/>
  <c r="G30" i="1"/>
  <c r="G33" i="1"/>
  <c r="G26" i="1"/>
  <c r="G4" i="1"/>
  <c r="D3" i="14"/>
  <c r="D4" i="14"/>
  <c r="D5" i="14"/>
  <c r="D6" i="14"/>
  <c r="D7" i="14"/>
  <c r="D8" i="14"/>
  <c r="D9" i="14"/>
  <c r="D10" i="14"/>
  <c r="H26" i="1" s="1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2" i="14"/>
  <c r="H34" i="1" l="1"/>
  <c r="H5" i="1"/>
  <c r="H12" i="1"/>
  <c r="H25" i="1"/>
  <c r="H19" i="1"/>
  <c r="H16" i="1"/>
  <c r="H35" i="1"/>
  <c r="H36" i="1"/>
  <c r="H22" i="1"/>
  <c r="H15" i="1"/>
  <c r="H24" i="1"/>
  <c r="H18" i="1"/>
  <c r="H9" i="1"/>
  <c r="H29" i="1"/>
  <c r="H31" i="1"/>
  <c r="H6" i="1"/>
  <c r="H28" i="1"/>
  <c r="H14" i="1"/>
  <c r="H2" i="1"/>
  <c r="H3" i="1"/>
  <c r="H7" i="1"/>
  <c r="H11" i="1"/>
  <c r="H4" i="1"/>
  <c r="H32" i="1"/>
  <c r="H10" i="1"/>
  <c r="H20" i="1"/>
  <c r="H23" i="1"/>
  <c r="H8" i="1"/>
  <c r="H21" i="1"/>
  <c r="H33" i="1"/>
  <c r="H13" i="1"/>
  <c r="H17" i="1"/>
  <c r="H30" i="1"/>
  <c r="H27" i="1"/>
  <c r="H8" i="10"/>
  <c r="L30" i="1" s="1"/>
  <c r="H16" i="10"/>
  <c r="L17" i="1" s="1"/>
  <c r="H24" i="10"/>
  <c r="L12" i="1" s="1"/>
  <c r="H32" i="10"/>
  <c r="L13" i="1" s="1"/>
  <c r="H5" i="11"/>
  <c r="K34" i="1" s="1"/>
  <c r="H13" i="11"/>
  <c r="K36" i="1" s="1"/>
  <c r="H21" i="11"/>
  <c r="K5" i="1" s="1"/>
  <c r="H29" i="11"/>
  <c r="K35" i="1" s="1"/>
  <c r="H2" i="11"/>
  <c r="K27" i="1" s="1"/>
  <c r="H10" i="9"/>
  <c r="J26" i="1" s="1"/>
  <c r="H9" i="10"/>
  <c r="L20" i="1" s="1"/>
  <c r="H17" i="10"/>
  <c r="L10" i="1" s="1"/>
  <c r="H25" i="10"/>
  <c r="L32" i="1" s="1"/>
  <c r="H33" i="10"/>
  <c r="L4" i="1" s="1"/>
  <c r="H6" i="11"/>
  <c r="K16" i="1" s="1"/>
  <c r="H14" i="11"/>
  <c r="K19" i="1" s="1"/>
  <c r="H22" i="11"/>
  <c r="K25" i="1" s="1"/>
  <c r="H30" i="11"/>
  <c r="K23" i="1" s="1"/>
  <c r="H3" i="9"/>
  <c r="J2" i="1" s="1"/>
  <c r="H11" i="9"/>
  <c r="J14" i="1" s="1"/>
  <c r="H19" i="9"/>
  <c r="J28" i="1" s="1"/>
  <c r="H27" i="9"/>
  <c r="J6" i="1" s="1"/>
  <c r="H35" i="9"/>
  <c r="J31" i="1" s="1"/>
  <c r="H7" i="9"/>
  <c r="J3" i="1" s="1"/>
  <c r="H23" i="9"/>
  <c r="H14" i="10"/>
  <c r="L19" i="1" s="1"/>
  <c r="H11" i="11"/>
  <c r="K14" i="1" s="1"/>
  <c r="H35" i="11"/>
  <c r="K31" i="1" s="1"/>
  <c r="H24" i="9"/>
  <c r="J12" i="1" s="1"/>
  <c r="H7" i="10"/>
  <c r="L3" i="1" s="1"/>
  <c r="H31" i="10"/>
  <c r="L8" i="1" s="1"/>
  <c r="H12" i="11"/>
  <c r="K9" i="1" s="1"/>
  <c r="H36" i="11"/>
  <c r="K15" i="1" s="1"/>
  <c r="H33" i="9"/>
  <c r="J4" i="1" s="1"/>
  <c r="H34" i="9"/>
  <c r="J7" i="1" s="1"/>
  <c r="H10" i="10"/>
  <c r="L26" i="1" s="1"/>
  <c r="H18" i="10"/>
  <c r="L11" i="1" s="1"/>
  <c r="H26" i="10"/>
  <c r="L33" i="1" s="1"/>
  <c r="H34" i="10"/>
  <c r="L7" i="1" s="1"/>
  <c r="H7" i="11"/>
  <c r="K3" i="1" s="1"/>
  <c r="H15" i="11"/>
  <c r="K21" i="1" s="1"/>
  <c r="H23" i="11"/>
  <c r="K22" i="1" s="1"/>
  <c r="H31" i="11"/>
  <c r="K8" i="1" s="1"/>
  <c r="H4" i="9"/>
  <c r="J29" i="1" s="1"/>
  <c r="H12" i="9"/>
  <c r="J9" i="1" s="1"/>
  <c r="H20" i="9"/>
  <c r="J18" i="1" s="1"/>
  <c r="H28" i="9"/>
  <c r="J24" i="1" s="1"/>
  <c r="H36" i="9"/>
  <c r="J15" i="1" s="1"/>
  <c r="H34" i="11"/>
  <c r="K7" i="1" s="1"/>
  <c r="H6" i="10"/>
  <c r="L16" i="1" s="1"/>
  <c r="H30" i="10"/>
  <c r="L23" i="1" s="1"/>
  <c r="H27" i="11"/>
  <c r="K6" i="1" s="1"/>
  <c r="H16" i="9"/>
  <c r="J17" i="1" s="1"/>
  <c r="H23" i="10"/>
  <c r="L22" i="1" s="1"/>
  <c r="H28" i="11"/>
  <c r="K24" i="1" s="1"/>
  <c r="H17" i="9"/>
  <c r="J10" i="1" s="1"/>
  <c r="H18" i="9"/>
  <c r="J11" i="1" s="1"/>
  <c r="H3" i="10"/>
  <c r="H11" i="10"/>
  <c r="L14" i="1" s="1"/>
  <c r="H19" i="10"/>
  <c r="H27" i="10"/>
  <c r="L6" i="1" s="1"/>
  <c r="H35" i="10"/>
  <c r="L31" i="1" s="1"/>
  <c r="H8" i="11"/>
  <c r="K30" i="1" s="1"/>
  <c r="H16" i="11"/>
  <c r="K17" i="1" s="1"/>
  <c r="H24" i="11"/>
  <c r="K12" i="1" s="1"/>
  <c r="H32" i="11"/>
  <c r="K13" i="1" s="1"/>
  <c r="H5" i="9"/>
  <c r="J34" i="1" s="1"/>
  <c r="H13" i="9"/>
  <c r="J36" i="1" s="1"/>
  <c r="H21" i="9"/>
  <c r="J5" i="1" s="1"/>
  <c r="H29" i="9"/>
  <c r="J35" i="1" s="1"/>
  <c r="H2" i="9"/>
  <c r="J27" i="1" s="1"/>
  <c r="H4" i="10"/>
  <c r="L29" i="1" s="1"/>
  <c r="H12" i="10"/>
  <c r="L9" i="1" s="1"/>
  <c r="H20" i="10"/>
  <c r="L18" i="1" s="1"/>
  <c r="H28" i="10"/>
  <c r="L24" i="1" s="1"/>
  <c r="H36" i="10"/>
  <c r="L15" i="1" s="1"/>
  <c r="H9" i="11"/>
  <c r="K20" i="1" s="1"/>
  <c r="H17" i="11"/>
  <c r="K10" i="1" s="1"/>
  <c r="H25" i="11"/>
  <c r="K32" i="1" s="1"/>
  <c r="H33" i="11"/>
  <c r="K4" i="1" s="1"/>
  <c r="H6" i="9"/>
  <c r="J16" i="1" s="1"/>
  <c r="H14" i="9"/>
  <c r="J19" i="1" s="1"/>
  <c r="H22" i="9"/>
  <c r="J25" i="1" s="1"/>
  <c r="H30" i="9"/>
  <c r="J23" i="1" s="1"/>
  <c r="H5" i="10"/>
  <c r="L34" i="1" s="1"/>
  <c r="H13" i="10"/>
  <c r="L36" i="1" s="1"/>
  <c r="H21" i="10"/>
  <c r="L5" i="1" s="1"/>
  <c r="H29" i="10"/>
  <c r="L35" i="1" s="1"/>
  <c r="H2" i="10"/>
  <c r="L27" i="1" s="1"/>
  <c r="H10" i="11"/>
  <c r="K26" i="1" s="1"/>
  <c r="H18" i="11"/>
  <c r="K11" i="1" s="1"/>
  <c r="H26" i="11"/>
  <c r="K33" i="1" s="1"/>
  <c r="H15" i="9"/>
  <c r="J21" i="1" s="1"/>
  <c r="H31" i="9"/>
  <c r="J8" i="1" s="1"/>
  <c r="H22" i="10"/>
  <c r="L25" i="1" s="1"/>
  <c r="H3" i="11"/>
  <c r="K2" i="1" s="1"/>
  <c r="H19" i="11"/>
  <c r="K28" i="1" s="1"/>
  <c r="H8" i="9"/>
  <c r="J30" i="1" s="1"/>
  <c r="H32" i="9"/>
  <c r="J13" i="1" s="1"/>
  <c r="H15" i="10"/>
  <c r="L21" i="1" s="1"/>
  <c r="H4" i="11"/>
  <c r="K29" i="1" s="1"/>
  <c r="H20" i="11"/>
  <c r="K18" i="1" s="1"/>
  <c r="H9" i="9"/>
  <c r="J20" i="1" s="1"/>
  <c r="H25" i="9"/>
  <c r="J32" i="1" s="1"/>
  <c r="H26" i="9"/>
  <c r="J33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8" i="1"/>
  <c r="J22" i="1"/>
</calcChain>
</file>

<file path=xl/sharedStrings.xml><?xml version="1.0" encoding="utf-8"?>
<sst xmlns="http://schemas.openxmlformats.org/spreadsheetml/2006/main" count="743" uniqueCount="71">
  <si>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</si>
  <si>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</si>
  <si>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</si>
  <si>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</si>
  <si>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</si>
  <si>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</si>
  <si>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</si>
  <si>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</si>
  <si>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</si>
  <si>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</si>
  <si>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</si>
  <si>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</si>
  <si>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</si>
  <si>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</si>
  <si>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</si>
  <si>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</si>
  <si>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</si>
  <si>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</si>
  <si>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</si>
  <si>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</si>
  <si>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</si>
  <si>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</si>
  <si>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</si>
  <si>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</si>
  <si>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</si>
  <si>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</si>
  <si>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</si>
  <si>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CollePietre City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</si>
  <si>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</si>
  <si>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</si>
  <si>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</si>
  <si>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</si>
  <si>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</si>
  <si>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</si>
  <si>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</si>
  <si>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adrianscbr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</si>
  <si>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</si>
  <si>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</si>
  <si>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</si>
  <si>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</si>
  <si>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</si>
  <si>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</si>
  <si>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</si>
  <si>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</si>
  <si>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</si>
  <si>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</si>
  <si>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</si>
  <si>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</si>
  <si>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</si>
  <si>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</si>
  <si>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</si>
  <si>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</si>
  <si>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</si>
  <si>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</si>
  <si>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piero80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</si>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</sst>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</cellXfs>
  <cellStyles count="3">
    <cellStyle name="Collegamento ipertestuale 2" xfId="2"/>
    <cellStyle name="Normale" xfId="0" builtinId="0"/>
    <cellStyle name="Normale 2" xfId="1"/>
  </cellStyles>
  <dxfs count="52"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N36"/>
    </sheetView>
  </sheetViews>
  <sheetFormatPr defaultRowHeight="10.199999999999999" x14ac:dyDescent="0.2"/>
  <cols>
    <col min="1" max="1" width="0.5546875" style="23" customWidth="1"/>
    <col min="2" max="2" width="3.21875" style="20" customWidth="1"/>
    <col min="3" max="3" width="0" style="23" hidden="1" customWidth="1"/>
    <col min="4" max="4" width="11.6640625" style="23" customWidth="1"/>
    <col min="5" max="5" width="11.21875" style="23" bestFit="1" customWidth="1"/>
    <col min="6" max="6" width="5.21875" style="27" customWidth="1"/>
    <col min="7" max="7" width="4" style="28" customWidth="1"/>
    <col min="8" max="8" width="3.5546875" style="28" bestFit="1" customWidth="1"/>
    <col min="9" max="9" width="4.33203125" style="28" bestFit="1" customWidth="1"/>
    <col min="10" max="10" width="3.5546875" style="20" bestFit="1" customWidth="1"/>
    <col min="11" max="12" width="3.88671875" style="20" bestFit="1" customWidth="1"/>
    <col min="13" max="13" width="2.88671875" style="20" customWidth="1"/>
    <col min="14" max="14" width="0.5546875" style="23" customWidth="1"/>
    <col min="15" max="16384" width="8.88671875" style="23"/>
  </cols>
  <sheetData>
    <row r="1" spans="2:13" s="20" customFormat="1" x14ac:dyDescent="0.2">
      <c r="B1" s="19" t="s">
        <v>57</v>
      </c>
      <c r="D1" s="19" t="s">
        <v>58</v>
      </c>
      <c r="E1" s="19" t="s">
        <v>59</v>
      </c>
      <c r="F1" s="21">
        <v>7</v>
      </c>
      <c r="G1" s="21" t="s">
        <v>63</v>
      </c>
      <c r="H1" s="21" t="s">
        <v>65</v>
      </c>
      <c r="I1" s="21" t="s">
        <v>62</v>
      </c>
      <c r="J1" s="19" t="s">
        <v>60</v>
      </c>
      <c r="K1" s="19" t="s">
        <v>61</v>
      </c>
      <c r="L1" s="19" t="s">
        <v>67</v>
      </c>
      <c r="M1" s="19" t="s">
        <v>64</v>
      </c>
    </row>
    <row r="2" spans="2:13" x14ac:dyDescent="0.2">
      <c r="B2" s="22">
        <v>1</v>
      </c>
      <c r="D2" s="24" t="s">
        <v>1</v>
      </c>
      <c r="E2" s="24" t="s">
        <v>35</v>
      </c>
      <c r="F2" s="25">
        <v>381</v>
      </c>
      <c r="G2" s="26">
        <v>210</v>
      </c>
      <c r="H2" s="26">
        <v>10</v>
      </c>
      <c r="I2" s="26">
        <v>14</v>
      </c>
      <c r="J2" s="25">
        <v>0</v>
      </c>
      <c r="K2" s="25">
        <v>-17.5</v>
      </c>
      <c r="L2" s="25">
        <v>-23</v>
      </c>
      <c r="M2" s="22" t="s">
        <v>70</v>
      </c>
    </row>
    <row r="3" spans="2:13" x14ac:dyDescent="0.2">
      <c r="B3" s="22">
        <v>2</v>
      </c>
      <c r="D3" s="24" t="s">
        <v>22</v>
      </c>
      <c r="E3" s="24" t="s">
        <v>50</v>
      </c>
      <c r="F3" s="25">
        <v>367.5</v>
      </c>
      <c r="G3" s="26">
        <v>212</v>
      </c>
      <c r="H3" s="26">
        <v>8</v>
      </c>
      <c r="I3" s="26">
        <v>16</v>
      </c>
      <c r="J3" s="25">
        <v>13.5</v>
      </c>
      <c r="K3" s="25">
        <v>-4</v>
      </c>
      <c r="L3" s="25">
        <v>-9.5</v>
      </c>
      <c r="M3" s="22" t="s">
        <v>70</v>
      </c>
    </row>
    <row r="4" spans="2:13" x14ac:dyDescent="0.2">
      <c r="B4" s="22">
        <v>3</v>
      </c>
      <c r="D4" s="24" t="s">
        <v>0</v>
      </c>
      <c r="E4" s="24" t="s">
        <v>39</v>
      </c>
      <c r="F4" s="25">
        <v>363.5</v>
      </c>
      <c r="G4" s="26">
        <v>206</v>
      </c>
      <c r="H4" s="26">
        <v>11</v>
      </c>
      <c r="I4" s="26">
        <v>15</v>
      </c>
      <c r="J4" s="25">
        <v>17.5</v>
      </c>
      <c r="K4" s="25">
        <v>0</v>
      </c>
      <c r="L4" s="25">
        <v>-5.5</v>
      </c>
      <c r="M4" s="22" t="s">
        <v>70</v>
      </c>
    </row>
    <row r="5" spans="2:13" x14ac:dyDescent="0.2">
      <c r="B5" s="22">
        <v>4</v>
      </c>
      <c r="D5" s="24" t="s">
        <v>7</v>
      </c>
      <c r="E5" s="24" t="s">
        <v>7</v>
      </c>
      <c r="F5" s="25">
        <v>362</v>
      </c>
      <c r="G5" s="26">
        <v>203</v>
      </c>
      <c r="H5" s="26">
        <v>13</v>
      </c>
      <c r="I5" s="26">
        <v>16</v>
      </c>
      <c r="J5" s="25">
        <v>19</v>
      </c>
      <c r="K5" s="25">
        <v>1.5</v>
      </c>
      <c r="L5" s="25">
        <v>-4</v>
      </c>
      <c r="M5" s="22"/>
    </row>
    <row r="6" spans="2:13" x14ac:dyDescent="0.2">
      <c r="B6" s="22">
        <v>5</v>
      </c>
      <c r="D6" s="24" t="s">
        <v>14</v>
      </c>
      <c r="E6" s="24" t="s">
        <v>45</v>
      </c>
      <c r="F6" s="25">
        <v>361</v>
      </c>
      <c r="G6" s="26">
        <v>206</v>
      </c>
      <c r="H6" s="26">
        <v>7</v>
      </c>
      <c r="I6" s="26">
        <v>16</v>
      </c>
      <c r="J6" s="25">
        <v>20</v>
      </c>
      <c r="K6" s="25">
        <v>2.5</v>
      </c>
      <c r="L6" s="25">
        <v>-3</v>
      </c>
      <c r="M6" s="22"/>
    </row>
    <row r="7" spans="2:13" x14ac:dyDescent="0.2">
      <c r="B7" s="22">
        <v>6</v>
      </c>
      <c r="D7" s="24" t="s">
        <v>5</v>
      </c>
      <c r="E7" s="24" t="s">
        <v>37</v>
      </c>
      <c r="F7" s="25">
        <v>358</v>
      </c>
      <c r="G7" s="26">
        <v>209</v>
      </c>
      <c r="H7" s="26">
        <v>12</v>
      </c>
      <c r="I7" s="26">
        <v>10</v>
      </c>
      <c r="J7" s="25">
        <v>23</v>
      </c>
      <c r="K7" s="25">
        <v>5.5</v>
      </c>
      <c r="L7" s="25">
        <v>0</v>
      </c>
      <c r="M7" s="22"/>
    </row>
    <row r="8" spans="2:13" x14ac:dyDescent="0.2">
      <c r="B8" s="22">
        <v>7</v>
      </c>
      <c r="D8" s="24" t="s">
        <v>24</v>
      </c>
      <c r="E8" s="24" t="s">
        <v>51</v>
      </c>
      <c r="F8" s="25">
        <v>356.5</v>
      </c>
      <c r="G8" s="26">
        <v>199</v>
      </c>
      <c r="H8" s="26">
        <v>11</v>
      </c>
      <c r="I8" s="26">
        <v>15</v>
      </c>
      <c r="J8" s="25">
        <v>24.5</v>
      </c>
      <c r="K8" s="25">
        <v>7</v>
      </c>
      <c r="L8" s="25">
        <v>1.5</v>
      </c>
      <c r="M8" s="22"/>
    </row>
    <row r="9" spans="2:13" x14ac:dyDescent="0.2">
      <c r="B9" s="22">
        <v>8</v>
      </c>
      <c r="D9" s="24" t="s">
        <v>11</v>
      </c>
      <c r="E9" s="24" t="s">
        <v>42</v>
      </c>
      <c r="F9" s="25">
        <v>356</v>
      </c>
      <c r="G9" s="26">
        <v>209</v>
      </c>
      <c r="H9" s="26">
        <v>0</v>
      </c>
      <c r="I9" s="26">
        <v>12</v>
      </c>
      <c r="J9" s="25">
        <v>25</v>
      </c>
      <c r="K9" s="25">
        <v>7.5</v>
      </c>
      <c r="L9" s="25">
        <v>2</v>
      </c>
      <c r="M9" s="22"/>
    </row>
    <row r="10" spans="2:13" x14ac:dyDescent="0.2">
      <c r="B10" s="22">
        <v>9</v>
      </c>
      <c r="D10" s="24" t="s">
        <v>6</v>
      </c>
      <c r="E10" s="24" t="s">
        <v>40</v>
      </c>
      <c r="F10" s="25">
        <v>353</v>
      </c>
      <c r="G10" s="26">
        <v>209</v>
      </c>
      <c r="H10" s="26">
        <v>2</v>
      </c>
      <c r="I10" s="26">
        <v>16</v>
      </c>
      <c r="J10" s="25">
        <v>28</v>
      </c>
      <c r="K10" s="25">
        <v>10.5</v>
      </c>
      <c r="L10" s="25">
        <v>5</v>
      </c>
      <c r="M10" s="22"/>
    </row>
    <row r="11" spans="2:13" x14ac:dyDescent="0.2">
      <c r="B11" s="22">
        <v>10</v>
      </c>
      <c r="D11" s="24" t="s">
        <v>17</v>
      </c>
      <c r="E11" s="24" t="s">
        <v>17</v>
      </c>
      <c r="F11" s="25">
        <v>353</v>
      </c>
      <c r="G11" s="26">
        <v>202</v>
      </c>
      <c r="H11" s="26">
        <v>5</v>
      </c>
      <c r="I11" s="26">
        <v>13</v>
      </c>
      <c r="J11" s="25">
        <v>28</v>
      </c>
      <c r="K11" s="25">
        <v>10.5</v>
      </c>
      <c r="L11" s="25">
        <v>5</v>
      </c>
      <c r="M11" s="22"/>
    </row>
    <row r="12" spans="2:13" x14ac:dyDescent="0.2">
      <c r="B12" s="22">
        <v>11</v>
      </c>
      <c r="D12" s="24" t="s">
        <v>3</v>
      </c>
      <c r="E12" s="24" t="s">
        <v>36</v>
      </c>
      <c r="F12" s="25">
        <v>350</v>
      </c>
      <c r="G12" s="26">
        <v>202</v>
      </c>
      <c r="H12" s="26">
        <v>3</v>
      </c>
      <c r="I12" s="26">
        <v>14</v>
      </c>
      <c r="J12" s="25">
        <v>31</v>
      </c>
      <c r="K12" s="25">
        <v>13.5</v>
      </c>
      <c r="L12" s="25">
        <v>8</v>
      </c>
      <c r="M12" s="22"/>
    </row>
    <row r="13" spans="2:13" x14ac:dyDescent="0.2">
      <c r="B13" s="22">
        <v>12</v>
      </c>
      <c r="D13" s="24" t="s">
        <v>31</v>
      </c>
      <c r="E13" s="24" t="s">
        <v>55</v>
      </c>
      <c r="F13" s="25">
        <v>350</v>
      </c>
      <c r="G13" s="26">
        <v>202</v>
      </c>
      <c r="H13" s="26">
        <v>8</v>
      </c>
      <c r="I13" s="26">
        <v>13</v>
      </c>
      <c r="J13" s="25">
        <v>31</v>
      </c>
      <c r="K13" s="25">
        <v>13.5</v>
      </c>
      <c r="L13" s="25">
        <v>8</v>
      </c>
      <c r="M13" s="22"/>
    </row>
    <row r="14" spans="2:13" x14ac:dyDescent="0.2">
      <c r="B14" s="22">
        <v>13</v>
      </c>
      <c r="D14" s="24" t="s">
        <v>9</v>
      </c>
      <c r="E14" s="24" t="s">
        <v>9</v>
      </c>
      <c r="F14" s="25">
        <v>350</v>
      </c>
      <c r="G14" s="26">
        <v>199</v>
      </c>
      <c r="H14" s="26">
        <v>11</v>
      </c>
      <c r="I14" s="26">
        <v>11</v>
      </c>
      <c r="J14" s="25">
        <v>31</v>
      </c>
      <c r="K14" s="25">
        <v>13.5</v>
      </c>
      <c r="L14" s="25">
        <v>8</v>
      </c>
      <c r="M14" s="22"/>
    </row>
    <row r="15" spans="2:13" x14ac:dyDescent="0.2">
      <c r="B15" s="22">
        <v>14</v>
      </c>
      <c r="D15" s="24" t="s">
        <v>16</v>
      </c>
      <c r="E15" s="24" t="s">
        <v>16</v>
      </c>
      <c r="F15" s="25">
        <v>349.5</v>
      </c>
      <c r="G15" s="26">
        <v>199</v>
      </c>
      <c r="H15" s="26">
        <v>3</v>
      </c>
      <c r="I15" s="26">
        <v>15</v>
      </c>
      <c r="J15" s="25">
        <v>31.5</v>
      </c>
      <c r="K15" s="25">
        <v>14</v>
      </c>
      <c r="L15" s="25">
        <v>8.5</v>
      </c>
      <c r="M15" s="22"/>
    </row>
    <row r="16" spans="2:13" x14ac:dyDescent="0.2">
      <c r="B16" s="22">
        <v>15</v>
      </c>
      <c r="D16" s="24" t="s">
        <v>12</v>
      </c>
      <c r="E16" s="24" t="s">
        <v>44</v>
      </c>
      <c r="F16" s="25">
        <v>347</v>
      </c>
      <c r="G16" s="26">
        <v>204</v>
      </c>
      <c r="H16" s="26">
        <v>5</v>
      </c>
      <c r="I16" s="26">
        <v>10</v>
      </c>
      <c r="J16" s="25">
        <v>34</v>
      </c>
      <c r="K16" s="25">
        <v>16.5</v>
      </c>
      <c r="L16" s="25">
        <v>11</v>
      </c>
      <c r="M16" s="22"/>
    </row>
    <row r="17" spans="2:13" x14ac:dyDescent="0.2">
      <c r="B17" s="22">
        <v>16</v>
      </c>
      <c r="D17" s="24" t="s">
        <v>25</v>
      </c>
      <c r="E17" s="24" t="s">
        <v>52</v>
      </c>
      <c r="F17" s="25">
        <v>344.5</v>
      </c>
      <c r="G17" s="26">
        <v>201</v>
      </c>
      <c r="H17" s="26">
        <v>7</v>
      </c>
      <c r="I17" s="26">
        <v>14</v>
      </c>
      <c r="J17" s="25">
        <v>36.5</v>
      </c>
      <c r="K17" s="25">
        <v>19</v>
      </c>
      <c r="L17" s="25">
        <v>13.5</v>
      </c>
      <c r="M17" s="22"/>
    </row>
    <row r="18" spans="2:13" x14ac:dyDescent="0.2">
      <c r="B18" s="22">
        <v>17</v>
      </c>
      <c r="D18" s="24" t="s">
        <v>4</v>
      </c>
      <c r="E18" s="24" t="s">
        <v>38</v>
      </c>
      <c r="F18" s="25">
        <v>344</v>
      </c>
      <c r="G18" s="26">
        <v>201</v>
      </c>
      <c r="H18" s="26">
        <v>2</v>
      </c>
      <c r="I18" s="26">
        <v>15</v>
      </c>
      <c r="J18" s="25">
        <v>37</v>
      </c>
      <c r="K18" s="25">
        <v>19.5</v>
      </c>
      <c r="L18" s="25">
        <v>14</v>
      </c>
      <c r="M18" s="22"/>
    </row>
    <row r="19" spans="2:13" x14ac:dyDescent="0.2">
      <c r="B19" s="22">
        <v>18</v>
      </c>
      <c r="D19" s="24" t="s">
        <v>8</v>
      </c>
      <c r="E19" s="24" t="s">
        <v>8</v>
      </c>
      <c r="F19" s="25">
        <v>342.5</v>
      </c>
      <c r="G19" s="26">
        <v>198</v>
      </c>
      <c r="H19" s="26">
        <v>7</v>
      </c>
      <c r="I19" s="26">
        <v>16</v>
      </c>
      <c r="J19" s="25">
        <v>38.5</v>
      </c>
      <c r="K19" s="25">
        <v>21</v>
      </c>
      <c r="L19" s="25">
        <v>15.5</v>
      </c>
      <c r="M19" s="22"/>
    </row>
    <row r="20" spans="2:13" x14ac:dyDescent="0.2">
      <c r="B20" s="22">
        <v>19</v>
      </c>
      <c r="D20" s="24" t="s">
        <v>26</v>
      </c>
      <c r="E20" s="24" t="s">
        <v>26</v>
      </c>
      <c r="F20" s="25">
        <v>340</v>
      </c>
      <c r="G20" s="26">
        <v>200</v>
      </c>
      <c r="H20" s="26">
        <v>2</v>
      </c>
      <c r="I20" s="26">
        <v>15</v>
      </c>
      <c r="J20" s="25">
        <v>41</v>
      </c>
      <c r="K20" s="25">
        <v>23.5</v>
      </c>
      <c r="L20" s="25">
        <v>18</v>
      </c>
      <c r="M20" s="22"/>
    </row>
    <row r="21" spans="2:13" x14ac:dyDescent="0.2">
      <c r="B21" s="22">
        <v>20</v>
      </c>
      <c r="D21" s="24" t="s">
        <v>18</v>
      </c>
      <c r="E21" s="24" t="s">
        <v>47</v>
      </c>
      <c r="F21" s="25">
        <v>340</v>
      </c>
      <c r="G21" s="26">
        <v>199</v>
      </c>
      <c r="H21" s="26">
        <v>2</v>
      </c>
      <c r="I21" s="26">
        <v>16</v>
      </c>
      <c r="J21" s="25">
        <v>41</v>
      </c>
      <c r="K21" s="25">
        <v>23.5</v>
      </c>
      <c r="L21" s="25">
        <v>18</v>
      </c>
      <c r="M21" s="22"/>
    </row>
    <row r="22" spans="2:13" x14ac:dyDescent="0.2">
      <c r="B22" s="22">
        <v>21</v>
      </c>
      <c r="D22" s="24" t="s">
        <v>2</v>
      </c>
      <c r="E22" s="24" t="s">
        <v>2</v>
      </c>
      <c r="F22" s="25">
        <v>339.5</v>
      </c>
      <c r="G22" s="26">
        <v>200</v>
      </c>
      <c r="H22" s="26">
        <v>0</v>
      </c>
      <c r="I22" s="26">
        <v>14</v>
      </c>
      <c r="J22" s="25">
        <v>41.5</v>
      </c>
      <c r="K22" s="25">
        <v>24</v>
      </c>
      <c r="L22" s="25">
        <v>18.5</v>
      </c>
      <c r="M22" s="22"/>
    </row>
    <row r="23" spans="2:13" x14ac:dyDescent="0.2">
      <c r="B23" s="22">
        <v>22</v>
      </c>
      <c r="D23" s="24" t="s">
        <v>29</v>
      </c>
      <c r="E23" s="24" t="s">
        <v>56</v>
      </c>
      <c r="F23" s="25">
        <v>339</v>
      </c>
      <c r="G23" s="26">
        <v>198</v>
      </c>
      <c r="H23" s="26">
        <v>5</v>
      </c>
      <c r="I23" s="26">
        <v>13</v>
      </c>
      <c r="J23" s="25">
        <v>42</v>
      </c>
      <c r="K23" s="25">
        <v>24.5</v>
      </c>
      <c r="L23" s="25">
        <v>19</v>
      </c>
      <c r="M23" s="22"/>
    </row>
    <row r="24" spans="2:13" x14ac:dyDescent="0.2">
      <c r="B24" s="22">
        <v>23</v>
      </c>
      <c r="D24" s="24" t="s">
        <v>28</v>
      </c>
      <c r="E24" s="24" t="s">
        <v>54</v>
      </c>
      <c r="F24" s="25">
        <v>339</v>
      </c>
      <c r="G24" s="26">
        <v>193</v>
      </c>
      <c r="H24" s="26">
        <v>3</v>
      </c>
      <c r="I24" s="26">
        <v>15</v>
      </c>
      <c r="J24" s="25">
        <v>42</v>
      </c>
      <c r="K24" s="25">
        <v>24.5</v>
      </c>
      <c r="L24" s="25">
        <v>19</v>
      </c>
      <c r="M24" s="22"/>
    </row>
    <row r="25" spans="2:13" x14ac:dyDescent="0.2">
      <c r="B25" s="22">
        <v>24</v>
      </c>
      <c r="D25" s="24" t="s">
        <v>20</v>
      </c>
      <c r="E25" s="24" t="s">
        <v>48</v>
      </c>
      <c r="F25" s="25">
        <v>338.5</v>
      </c>
      <c r="G25" s="26">
        <v>202</v>
      </c>
      <c r="H25" s="26">
        <v>2</v>
      </c>
      <c r="I25" s="26">
        <v>16</v>
      </c>
      <c r="J25" s="25">
        <v>42.5</v>
      </c>
      <c r="K25" s="25">
        <v>25</v>
      </c>
      <c r="L25" s="25">
        <v>19.5</v>
      </c>
      <c r="M25" s="22"/>
    </row>
    <row r="26" spans="2:13" x14ac:dyDescent="0.2">
      <c r="B26" s="22">
        <v>25</v>
      </c>
      <c r="D26" s="24" t="s">
        <v>69</v>
      </c>
      <c r="E26" s="24" t="s">
        <v>34</v>
      </c>
      <c r="F26" s="25">
        <v>338</v>
      </c>
      <c r="G26" s="26">
        <v>192</v>
      </c>
      <c r="H26" s="26">
        <v>3</v>
      </c>
      <c r="I26" s="26">
        <v>10</v>
      </c>
      <c r="J26" s="25">
        <v>43</v>
      </c>
      <c r="K26" s="25">
        <v>25.5</v>
      </c>
      <c r="L26" s="25">
        <v>20</v>
      </c>
      <c r="M26" s="22"/>
    </row>
    <row r="27" spans="2:13" x14ac:dyDescent="0.2">
      <c r="B27" s="22">
        <v>26</v>
      </c>
      <c r="D27" s="24" t="s">
        <v>19</v>
      </c>
      <c r="E27" s="24" t="s">
        <v>19</v>
      </c>
      <c r="F27" s="25">
        <v>337.5</v>
      </c>
      <c r="G27" s="26">
        <v>196</v>
      </c>
      <c r="H27" s="26">
        <v>4</v>
      </c>
      <c r="I27" s="26">
        <v>16</v>
      </c>
      <c r="J27" s="25">
        <v>43.5</v>
      </c>
      <c r="K27" s="25">
        <v>26</v>
      </c>
      <c r="L27" s="25">
        <v>20.5</v>
      </c>
      <c r="M27" s="22"/>
    </row>
    <row r="28" spans="2:13" x14ac:dyDescent="0.2">
      <c r="B28" s="22">
        <v>27</v>
      </c>
      <c r="D28" s="24" t="s">
        <v>27</v>
      </c>
      <c r="E28" s="24" t="s">
        <v>53</v>
      </c>
      <c r="F28" s="25">
        <v>337.5</v>
      </c>
      <c r="G28" s="26">
        <v>200</v>
      </c>
      <c r="H28" s="26">
        <v>2</v>
      </c>
      <c r="I28" s="26">
        <v>12</v>
      </c>
      <c r="J28" s="25">
        <v>43.5</v>
      </c>
      <c r="K28" s="25">
        <v>26</v>
      </c>
      <c r="L28" s="25">
        <v>20.5</v>
      </c>
      <c r="M28" s="22"/>
    </row>
    <row r="29" spans="2:13" x14ac:dyDescent="0.2">
      <c r="B29" s="22">
        <v>28</v>
      </c>
      <c r="D29" s="24" t="s">
        <v>30</v>
      </c>
      <c r="E29" s="24" t="s">
        <v>30</v>
      </c>
      <c r="F29" s="25">
        <v>335</v>
      </c>
      <c r="G29" s="26">
        <v>209</v>
      </c>
      <c r="H29" s="26">
        <v>0</v>
      </c>
      <c r="I29" s="26">
        <v>13</v>
      </c>
      <c r="J29" s="25">
        <v>46</v>
      </c>
      <c r="K29" s="25">
        <v>28.5</v>
      </c>
      <c r="L29" s="25">
        <v>23</v>
      </c>
      <c r="M29" s="22"/>
    </row>
    <row r="30" spans="2:13" x14ac:dyDescent="0.2">
      <c r="B30" s="22">
        <v>29</v>
      </c>
      <c r="D30" s="24" t="s">
        <v>32</v>
      </c>
      <c r="E30" s="24" t="s">
        <v>32</v>
      </c>
      <c r="F30" s="25">
        <v>334</v>
      </c>
      <c r="G30" s="26">
        <v>203</v>
      </c>
      <c r="H30" s="26">
        <v>0</v>
      </c>
      <c r="I30" s="26">
        <v>16</v>
      </c>
      <c r="J30" s="25">
        <v>47</v>
      </c>
      <c r="K30" s="25">
        <v>29.5</v>
      </c>
      <c r="L30" s="25">
        <v>24</v>
      </c>
      <c r="M30" s="22"/>
    </row>
    <row r="31" spans="2:13" x14ac:dyDescent="0.2">
      <c r="B31" s="22">
        <v>30</v>
      </c>
      <c r="D31" s="24" t="s">
        <v>21</v>
      </c>
      <c r="E31" s="24" t="s">
        <v>49</v>
      </c>
      <c r="F31" s="25">
        <v>333.5</v>
      </c>
      <c r="G31" s="26">
        <v>199</v>
      </c>
      <c r="H31" s="26">
        <v>6</v>
      </c>
      <c r="I31" s="26">
        <v>15</v>
      </c>
      <c r="J31" s="25">
        <v>47.5</v>
      </c>
      <c r="K31" s="25">
        <v>30</v>
      </c>
      <c r="L31" s="25">
        <v>24.5</v>
      </c>
      <c r="M31" s="22"/>
    </row>
    <row r="32" spans="2:13" x14ac:dyDescent="0.2">
      <c r="B32" s="22">
        <v>31</v>
      </c>
      <c r="D32" s="24" t="s">
        <v>68</v>
      </c>
      <c r="E32" s="24" t="s">
        <v>23</v>
      </c>
      <c r="F32" s="25">
        <v>331.5</v>
      </c>
      <c r="G32" s="26">
        <v>207</v>
      </c>
      <c r="H32" s="26">
        <v>0</v>
      </c>
      <c r="I32" s="26">
        <v>9</v>
      </c>
      <c r="J32" s="25">
        <v>49.5</v>
      </c>
      <c r="K32" s="25">
        <v>32</v>
      </c>
      <c r="L32" s="25">
        <v>26.5</v>
      </c>
      <c r="M32" s="22"/>
    </row>
    <row r="33" spans="2:13" x14ac:dyDescent="0.2">
      <c r="B33" s="22">
        <v>32</v>
      </c>
      <c r="D33" s="24" t="s">
        <v>33</v>
      </c>
      <c r="E33" s="24" t="s">
        <v>33</v>
      </c>
      <c r="F33" s="25">
        <v>330.5</v>
      </c>
      <c r="G33" s="26">
        <v>200</v>
      </c>
      <c r="H33" s="26">
        <v>1</v>
      </c>
      <c r="I33" s="26">
        <v>4</v>
      </c>
      <c r="J33" s="25">
        <v>50.5</v>
      </c>
      <c r="K33" s="25">
        <v>33</v>
      </c>
      <c r="L33" s="25">
        <v>27.5</v>
      </c>
      <c r="M33" s="22"/>
    </row>
    <row r="34" spans="2:13" x14ac:dyDescent="0.2">
      <c r="B34" s="22">
        <v>33</v>
      </c>
      <c r="D34" s="24" t="s">
        <v>10</v>
      </c>
      <c r="E34" s="24" t="s">
        <v>41</v>
      </c>
      <c r="F34" s="25">
        <v>327.5</v>
      </c>
      <c r="G34" s="26">
        <v>199</v>
      </c>
      <c r="H34" s="26">
        <v>5</v>
      </c>
      <c r="I34" s="26">
        <v>13</v>
      </c>
      <c r="J34" s="25">
        <v>53.5</v>
      </c>
      <c r="K34" s="25">
        <v>36</v>
      </c>
      <c r="L34" s="25">
        <v>30.5</v>
      </c>
      <c r="M34" s="22"/>
    </row>
    <row r="35" spans="2:13" x14ac:dyDescent="0.2">
      <c r="B35" s="22">
        <v>34</v>
      </c>
      <c r="D35" s="24" t="s">
        <v>13</v>
      </c>
      <c r="E35" s="24" t="s">
        <v>43</v>
      </c>
      <c r="F35" s="25">
        <v>327.5</v>
      </c>
      <c r="G35" s="26">
        <v>199</v>
      </c>
      <c r="H35" s="26">
        <v>1</v>
      </c>
      <c r="I35" s="26">
        <v>12</v>
      </c>
      <c r="J35" s="25">
        <v>53.5</v>
      </c>
      <c r="K35" s="25">
        <v>36</v>
      </c>
      <c r="L35" s="25">
        <v>30.5</v>
      </c>
      <c r="M35" s="22"/>
    </row>
    <row r="36" spans="2:13" x14ac:dyDescent="0.2">
      <c r="B36" s="22">
        <v>35</v>
      </c>
      <c r="D36" s="24" t="s">
        <v>15</v>
      </c>
      <c r="E36" s="24" t="s">
        <v>46</v>
      </c>
      <c r="F36" s="25">
        <v>319</v>
      </c>
      <c r="G36" s="26">
        <v>195</v>
      </c>
      <c r="H36" s="26">
        <v>3</v>
      </c>
      <c r="I36" s="26">
        <v>14</v>
      </c>
      <c r="J36" s="25">
        <v>62</v>
      </c>
      <c r="K36" s="25">
        <v>44.5</v>
      </c>
      <c r="L36" s="25">
        <v>39</v>
      </c>
      <c r="M36" s="22"/>
    </row>
  </sheetData>
  <conditionalFormatting sqref="F2:F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O5" sqref="O5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109375" style="3" customWidth="1"/>
    <col min="7" max="9" width="5" style="9" customWidth="1"/>
    <col min="10" max="10" width="4.33203125" style="1" customWidth="1"/>
    <col min="11" max="12" width="5" style="1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57</v>
      </c>
      <c r="D1" s="11" t="s">
        <v>58</v>
      </c>
      <c r="E1" s="11" t="s">
        <v>59</v>
      </c>
      <c r="F1" s="15">
        <v>7</v>
      </c>
      <c r="G1" s="15" t="s">
        <v>63</v>
      </c>
      <c r="H1" s="15" t="s">
        <v>65</v>
      </c>
      <c r="I1" s="15" t="s">
        <v>62</v>
      </c>
      <c r="J1" s="11" t="s">
        <v>60</v>
      </c>
      <c r="K1" s="11" t="s">
        <v>61</v>
      </c>
      <c r="L1" s="11" t="s">
        <v>67</v>
      </c>
      <c r="M1" s="11" t="s">
        <v>64</v>
      </c>
    </row>
    <row r="2" spans="2:13" x14ac:dyDescent="0.3">
      <c r="B2" s="12">
        <v>1</v>
      </c>
      <c r="D2" s="13" t="s">
        <v>1</v>
      </c>
      <c r="E2" s="13" t="s">
        <v>35</v>
      </c>
      <c r="F2" s="14">
        <f>VLOOKUP(E2,class!C:AN,$F$1,0)</f>
        <v>381</v>
      </c>
      <c r="G2" s="16">
        <f>VLOOKUP(E2,val_rose!C:AN,$F$1,0)</f>
        <v>210</v>
      </c>
      <c r="H2" s="16">
        <f>VLOOKUP(E2,mod!C:D,2,0)</f>
        <v>10</v>
      </c>
      <c r="I2" s="16">
        <f>VLOOKUP(E2,cambi!C:AN,$F$1,0)</f>
        <v>14</v>
      </c>
      <c r="J2" s="14">
        <f>VLOOKUP(E2,dist_1o!C:AN,$F$1,0)</f>
        <v>0</v>
      </c>
      <c r="K2" s="14">
        <f>VLOOKUP(E2,dist_3o!C:AN,$F$1,0)</f>
        <v>-17.5</v>
      </c>
      <c r="L2" s="14">
        <f>VLOOKUP(E2,dist_6o!C:AN,$F$1,0)</f>
        <v>-23</v>
      </c>
      <c r="M2" s="12" t="s">
        <v>70</v>
      </c>
    </row>
    <row r="3" spans="2:13" x14ac:dyDescent="0.3">
      <c r="B3" s="12">
        <v>2</v>
      </c>
      <c r="D3" s="13" t="s">
        <v>22</v>
      </c>
      <c r="E3" s="13" t="s">
        <v>50</v>
      </c>
      <c r="F3" s="14">
        <f>VLOOKUP(E3,class!C:AN,$F$1,0)</f>
        <v>367.5</v>
      </c>
      <c r="G3" s="16">
        <f>VLOOKUP(E3,val_rose!C:AN,$F$1,0)</f>
        <v>212</v>
      </c>
      <c r="H3" s="16">
        <f>VLOOKUP(E3,mod!C:D,2,0)</f>
        <v>8</v>
      </c>
      <c r="I3" s="16">
        <f>VLOOKUP(E3,cambi!C:AN,$F$1,0)</f>
        <v>16</v>
      </c>
      <c r="J3" s="14">
        <f>VLOOKUP(E3,dist_1o!C:AN,$F$1,0)</f>
        <v>13.5</v>
      </c>
      <c r="K3" s="14">
        <f>VLOOKUP(E3,dist_3o!C:AN,$F$1,0)</f>
        <v>-4</v>
      </c>
      <c r="L3" s="14">
        <f>VLOOKUP(E3,dist_6o!C:AN,$F$1,0)</f>
        <v>-9.5</v>
      </c>
      <c r="M3" s="12" t="s">
        <v>70</v>
      </c>
    </row>
    <row r="4" spans="2:13" x14ac:dyDescent="0.3">
      <c r="B4" s="12">
        <v>3</v>
      </c>
      <c r="D4" s="13" t="s">
        <v>0</v>
      </c>
      <c r="E4" s="13" t="s">
        <v>39</v>
      </c>
      <c r="F4" s="14">
        <f>VLOOKUP(E4,class!C:AN,$F$1,0)</f>
        <v>363.5</v>
      </c>
      <c r="G4" s="16">
        <f>VLOOKUP(E4,val_rose!C:AN,$F$1,0)</f>
        <v>206</v>
      </c>
      <c r="H4" s="16">
        <f>VLOOKUP(E4,mod!C:D,2,0)</f>
        <v>11</v>
      </c>
      <c r="I4" s="16">
        <f>VLOOKUP(E4,cambi!C:AN,$F$1,0)</f>
        <v>15</v>
      </c>
      <c r="J4" s="14">
        <f>VLOOKUP(E4,dist_1o!C:AN,$F$1,0)</f>
        <v>17.5</v>
      </c>
      <c r="K4" s="14">
        <f>VLOOKUP(E4,dist_3o!C:AN,$F$1,0)</f>
        <v>0</v>
      </c>
      <c r="L4" s="14">
        <f>VLOOKUP(E4,dist_6o!C:AN,$F$1,0)</f>
        <v>-5.5</v>
      </c>
      <c r="M4" s="12" t="s">
        <v>70</v>
      </c>
    </row>
    <row r="5" spans="2:13" x14ac:dyDescent="0.3">
      <c r="B5" s="12">
        <v>4</v>
      </c>
      <c r="D5" s="13" t="s">
        <v>7</v>
      </c>
      <c r="E5" s="13" t="s">
        <v>7</v>
      </c>
      <c r="F5" s="14">
        <f>VLOOKUP(E5,class!C:AN,$F$1,0)</f>
        <v>362</v>
      </c>
      <c r="G5" s="16">
        <f>VLOOKUP(E5,val_rose!C:AN,$F$1,0)</f>
        <v>203</v>
      </c>
      <c r="H5" s="16">
        <f>VLOOKUP(E5,mod!C:D,2,0)</f>
        <v>13</v>
      </c>
      <c r="I5" s="16">
        <f>VLOOKUP(E5,cambi!C:AN,$F$1,0)</f>
        <v>16</v>
      </c>
      <c r="J5" s="14">
        <f>VLOOKUP(E5,dist_1o!C:AN,$F$1,0)</f>
        <v>19</v>
      </c>
      <c r="K5" s="14">
        <f>VLOOKUP(E5,dist_3o!C:AN,$F$1,0)</f>
        <v>1.5</v>
      </c>
      <c r="L5" s="14">
        <f>VLOOKUP(E5,dist_6o!C:AN,$F$1,0)</f>
        <v>-4</v>
      </c>
      <c r="M5" s="12"/>
    </row>
    <row r="6" spans="2:13" x14ac:dyDescent="0.3">
      <c r="B6" s="12">
        <v>5</v>
      </c>
      <c r="D6" s="13" t="s">
        <v>14</v>
      </c>
      <c r="E6" s="13" t="s">
        <v>45</v>
      </c>
      <c r="F6" s="14">
        <f>VLOOKUP(E6,class!C:AN,$F$1,0)</f>
        <v>361</v>
      </c>
      <c r="G6" s="16">
        <f>VLOOKUP(E6,val_rose!C:AN,$F$1,0)</f>
        <v>206</v>
      </c>
      <c r="H6" s="16">
        <f>VLOOKUP(E6,mod!C:D,2,0)</f>
        <v>7</v>
      </c>
      <c r="I6" s="16">
        <f>VLOOKUP(E6,cambi!C:AN,$F$1,0)</f>
        <v>16</v>
      </c>
      <c r="J6" s="14">
        <f>VLOOKUP(E6,dist_1o!C:AN,$F$1,0)</f>
        <v>20</v>
      </c>
      <c r="K6" s="14">
        <f>VLOOKUP(E6,dist_3o!C:AN,$F$1,0)</f>
        <v>2.5</v>
      </c>
      <c r="L6" s="14">
        <f>VLOOKUP(E6,dist_6o!C:AN,$F$1,0)</f>
        <v>-3</v>
      </c>
      <c r="M6" s="12"/>
    </row>
    <row r="7" spans="2:13" x14ac:dyDescent="0.3">
      <c r="B7" s="12">
        <v>6</v>
      </c>
      <c r="D7" s="13" t="s">
        <v>5</v>
      </c>
      <c r="E7" s="13" t="s">
        <v>37</v>
      </c>
      <c r="F7" s="14">
        <f>VLOOKUP(E7,class!C:AN,$F$1,0)</f>
        <v>358</v>
      </c>
      <c r="G7" s="16">
        <f>VLOOKUP(E7,val_rose!C:AN,$F$1,0)</f>
        <v>209</v>
      </c>
      <c r="H7" s="16">
        <f>VLOOKUP(E7,mod!C:D,2,0)</f>
        <v>12</v>
      </c>
      <c r="I7" s="16">
        <f>VLOOKUP(E7,cambi!C:AN,$F$1,0)</f>
        <v>10</v>
      </c>
      <c r="J7" s="14">
        <f>VLOOKUP(E7,dist_1o!C:AN,$F$1,0)</f>
        <v>23</v>
      </c>
      <c r="K7" s="14">
        <f>VLOOKUP(E7,dist_3o!C:AN,$F$1,0)</f>
        <v>5.5</v>
      </c>
      <c r="L7" s="14">
        <f>VLOOKUP(E7,dist_6o!C:AN,$F$1,0)</f>
        <v>0</v>
      </c>
      <c r="M7" s="12"/>
    </row>
    <row r="8" spans="2:13" x14ac:dyDescent="0.3">
      <c r="B8" s="12">
        <v>7</v>
      </c>
      <c r="D8" s="13" t="s">
        <v>24</v>
      </c>
      <c r="E8" s="13" t="s">
        <v>51</v>
      </c>
      <c r="F8" s="14">
        <f>VLOOKUP(E8,class!C:AN,$F$1,0)</f>
        <v>356.5</v>
      </c>
      <c r="G8" s="16">
        <f>VLOOKUP(E8,val_rose!C:AN,$F$1,0)</f>
        <v>199</v>
      </c>
      <c r="H8" s="16">
        <f>VLOOKUP(E8,mod!C:D,2,0)</f>
        <v>11</v>
      </c>
      <c r="I8" s="16">
        <f>VLOOKUP(E8,cambi!C:AN,$F$1,0)</f>
        <v>15</v>
      </c>
      <c r="J8" s="14">
        <f>VLOOKUP(E8,dist_1o!C:AN,$F$1,0)</f>
        <v>24.5</v>
      </c>
      <c r="K8" s="14">
        <f>VLOOKUP(E8,dist_3o!C:AN,$F$1,0)</f>
        <v>7</v>
      </c>
      <c r="L8" s="14">
        <f>VLOOKUP(E8,dist_6o!C:AN,$F$1,0)</f>
        <v>1.5</v>
      </c>
      <c r="M8" s="12"/>
    </row>
    <row r="9" spans="2:13" x14ac:dyDescent="0.3">
      <c r="B9" s="12">
        <v>8</v>
      </c>
      <c r="D9" s="13" t="s">
        <v>11</v>
      </c>
      <c r="E9" s="13" t="s">
        <v>42</v>
      </c>
      <c r="F9" s="14">
        <f>VLOOKUP(E9,class!C:AN,$F$1,0)</f>
        <v>356</v>
      </c>
      <c r="G9" s="16">
        <f>VLOOKUP(E9,val_rose!C:AN,$F$1,0)</f>
        <v>209</v>
      </c>
      <c r="H9" s="16">
        <f>VLOOKUP(E9,mod!C:D,2,0)</f>
        <v>0</v>
      </c>
      <c r="I9" s="16">
        <f>VLOOKUP(E9,cambi!C:AN,$F$1,0)</f>
        <v>12</v>
      </c>
      <c r="J9" s="14">
        <f>VLOOKUP(E9,dist_1o!C:AN,$F$1,0)</f>
        <v>25</v>
      </c>
      <c r="K9" s="14">
        <f>VLOOKUP(E9,dist_3o!C:AN,$F$1,0)</f>
        <v>7.5</v>
      </c>
      <c r="L9" s="14">
        <f>VLOOKUP(E9,dist_6o!C:AN,$F$1,0)</f>
        <v>2</v>
      </c>
      <c r="M9" s="12"/>
    </row>
    <row r="10" spans="2:13" x14ac:dyDescent="0.3">
      <c r="B10" s="12">
        <v>9</v>
      </c>
      <c r="D10" s="13" t="s">
        <v>6</v>
      </c>
      <c r="E10" s="13" t="s">
        <v>40</v>
      </c>
      <c r="F10" s="14">
        <f>VLOOKUP(E10,class!C:AN,$F$1,0)</f>
        <v>353</v>
      </c>
      <c r="G10" s="16">
        <f>VLOOKUP(E10,val_rose!C:AN,$F$1,0)</f>
        <v>209</v>
      </c>
      <c r="H10" s="16">
        <f>VLOOKUP(E10,mod!C:D,2,0)</f>
        <v>2</v>
      </c>
      <c r="I10" s="16">
        <f>VLOOKUP(E10,cambi!C:AN,$F$1,0)</f>
        <v>16</v>
      </c>
      <c r="J10" s="14">
        <f>VLOOKUP(E10,dist_1o!C:AN,$F$1,0)</f>
        <v>28</v>
      </c>
      <c r="K10" s="14">
        <f>VLOOKUP(E10,dist_3o!C:AN,$F$1,0)</f>
        <v>10.5</v>
      </c>
      <c r="L10" s="14">
        <f>VLOOKUP(E10,dist_6o!C:AN,$F$1,0)</f>
        <v>5</v>
      </c>
      <c r="M10" s="12"/>
    </row>
    <row r="11" spans="2:13" x14ac:dyDescent="0.3">
      <c r="B11" s="12">
        <v>10</v>
      </c>
      <c r="D11" s="13" t="s">
        <v>17</v>
      </c>
      <c r="E11" s="13" t="s">
        <v>17</v>
      </c>
      <c r="F11" s="14">
        <f>VLOOKUP(E11,class!C:AN,$F$1,0)</f>
        <v>353</v>
      </c>
      <c r="G11" s="16">
        <f>VLOOKUP(E11,val_rose!C:AN,$F$1,0)</f>
        <v>202</v>
      </c>
      <c r="H11" s="16">
        <f>VLOOKUP(E11,mod!C:D,2,0)</f>
        <v>5</v>
      </c>
      <c r="I11" s="16">
        <f>VLOOKUP(E11,cambi!C:AN,$F$1,0)</f>
        <v>13</v>
      </c>
      <c r="J11" s="14">
        <f>VLOOKUP(E11,dist_1o!C:AN,$F$1,0)</f>
        <v>28</v>
      </c>
      <c r="K11" s="14">
        <f>VLOOKUP(E11,dist_3o!C:AN,$F$1,0)</f>
        <v>10.5</v>
      </c>
      <c r="L11" s="14">
        <f>VLOOKUP(E11,dist_6o!C:AN,$F$1,0)</f>
        <v>5</v>
      </c>
      <c r="M11" s="12"/>
    </row>
    <row r="12" spans="2:13" x14ac:dyDescent="0.3">
      <c r="B12" s="12">
        <v>11</v>
      </c>
      <c r="D12" s="13" t="s">
        <v>3</v>
      </c>
      <c r="E12" s="13" t="s">
        <v>36</v>
      </c>
      <c r="F12" s="14">
        <f>VLOOKUP(E12,class!C:AN,$F$1,0)</f>
        <v>350</v>
      </c>
      <c r="G12" s="16">
        <f>VLOOKUP(E12,val_rose!C:AN,$F$1,0)</f>
        <v>202</v>
      </c>
      <c r="H12" s="16">
        <f>VLOOKUP(E12,mod!C:D,2,0)</f>
        <v>3</v>
      </c>
      <c r="I12" s="16">
        <f>VLOOKUP(E12,cambi!C:AN,$F$1,0)</f>
        <v>14</v>
      </c>
      <c r="J12" s="14">
        <f>VLOOKUP(E12,dist_1o!C:AN,$F$1,0)</f>
        <v>31</v>
      </c>
      <c r="K12" s="14">
        <f>VLOOKUP(E12,dist_3o!C:AN,$F$1,0)</f>
        <v>13.5</v>
      </c>
      <c r="L12" s="14">
        <f>VLOOKUP(E12,dist_6o!C:AN,$F$1,0)</f>
        <v>8</v>
      </c>
      <c r="M12" s="12"/>
    </row>
    <row r="13" spans="2:13" x14ac:dyDescent="0.3">
      <c r="B13" s="12">
        <v>12</v>
      </c>
      <c r="D13" s="13" t="s">
        <v>31</v>
      </c>
      <c r="E13" s="13" t="s">
        <v>55</v>
      </c>
      <c r="F13" s="14">
        <f>VLOOKUP(E13,class!C:AN,$F$1,0)</f>
        <v>350</v>
      </c>
      <c r="G13" s="16">
        <f>VLOOKUP(E13,val_rose!C:AN,$F$1,0)</f>
        <v>202</v>
      </c>
      <c r="H13" s="16">
        <f>VLOOKUP(E13,mod!C:D,2,0)</f>
        <v>8</v>
      </c>
      <c r="I13" s="16">
        <f>VLOOKUP(E13,cambi!C:AN,$F$1,0)</f>
        <v>13</v>
      </c>
      <c r="J13" s="14">
        <f>VLOOKUP(E13,dist_1o!C:AN,$F$1,0)</f>
        <v>31</v>
      </c>
      <c r="K13" s="14">
        <f>VLOOKUP(E13,dist_3o!C:AN,$F$1,0)</f>
        <v>13.5</v>
      </c>
      <c r="L13" s="14">
        <f>VLOOKUP(E13,dist_6o!C:AN,$F$1,0)</f>
        <v>8</v>
      </c>
      <c r="M13" s="12"/>
    </row>
    <row r="14" spans="2:13" x14ac:dyDescent="0.3">
      <c r="B14" s="12">
        <v>13</v>
      </c>
      <c r="D14" s="13" t="s">
        <v>9</v>
      </c>
      <c r="E14" s="13" t="s">
        <v>9</v>
      </c>
      <c r="F14" s="14">
        <f>VLOOKUP(E14,class!C:AN,$F$1,0)</f>
        <v>350</v>
      </c>
      <c r="G14" s="16">
        <f>VLOOKUP(E14,val_rose!C:AN,$F$1,0)</f>
        <v>199</v>
      </c>
      <c r="H14" s="16">
        <f>VLOOKUP(E14,mod!C:D,2,0)</f>
        <v>11</v>
      </c>
      <c r="I14" s="16">
        <f>VLOOKUP(E14,cambi!C:AN,$F$1,0)</f>
        <v>11</v>
      </c>
      <c r="J14" s="14">
        <f>VLOOKUP(E14,dist_1o!C:AN,$F$1,0)</f>
        <v>31</v>
      </c>
      <c r="K14" s="14">
        <f>VLOOKUP(E14,dist_3o!C:AN,$F$1,0)</f>
        <v>13.5</v>
      </c>
      <c r="L14" s="14">
        <f>VLOOKUP(E14,dist_6o!C:AN,$F$1,0)</f>
        <v>8</v>
      </c>
      <c r="M14" s="12"/>
    </row>
    <row r="15" spans="2:13" x14ac:dyDescent="0.3">
      <c r="B15" s="12">
        <v>14</v>
      </c>
      <c r="D15" s="13" t="s">
        <v>16</v>
      </c>
      <c r="E15" s="13" t="s">
        <v>16</v>
      </c>
      <c r="F15" s="14">
        <f>VLOOKUP(E15,class!C:AN,$F$1,0)</f>
        <v>349.5</v>
      </c>
      <c r="G15" s="16">
        <f>VLOOKUP(E15,val_rose!C:AN,$F$1,0)</f>
        <v>199</v>
      </c>
      <c r="H15" s="16">
        <f>VLOOKUP(E15,mod!C:D,2,0)</f>
        <v>3</v>
      </c>
      <c r="I15" s="16">
        <f>VLOOKUP(E15,cambi!C:AN,$F$1,0)</f>
        <v>15</v>
      </c>
      <c r="J15" s="14">
        <f>VLOOKUP(E15,dist_1o!C:AN,$F$1,0)</f>
        <v>31.5</v>
      </c>
      <c r="K15" s="14">
        <f>VLOOKUP(E15,dist_3o!C:AN,$F$1,0)</f>
        <v>14</v>
      </c>
      <c r="L15" s="14">
        <f>VLOOKUP(E15,dist_6o!C:AN,$F$1,0)</f>
        <v>8.5</v>
      </c>
      <c r="M15" s="12"/>
    </row>
    <row r="16" spans="2:13" x14ac:dyDescent="0.3">
      <c r="B16" s="12">
        <v>15</v>
      </c>
      <c r="D16" s="13" t="s">
        <v>12</v>
      </c>
      <c r="E16" s="13" t="s">
        <v>44</v>
      </c>
      <c r="F16" s="14">
        <f>VLOOKUP(E16,class!C:AN,$F$1,0)</f>
        <v>347</v>
      </c>
      <c r="G16" s="16">
        <f>VLOOKUP(E16,val_rose!C:AN,$F$1,0)</f>
        <v>204</v>
      </c>
      <c r="H16" s="16">
        <f>VLOOKUP(E16,mod!C:D,2,0)</f>
        <v>5</v>
      </c>
      <c r="I16" s="16">
        <f>VLOOKUP(E16,cambi!C:AN,$F$1,0)</f>
        <v>10</v>
      </c>
      <c r="J16" s="14">
        <f>VLOOKUP(E16,dist_1o!C:AN,$F$1,0)</f>
        <v>34</v>
      </c>
      <c r="K16" s="14">
        <f>VLOOKUP(E16,dist_3o!C:AN,$F$1,0)</f>
        <v>16.5</v>
      </c>
      <c r="L16" s="14">
        <f>VLOOKUP(E16,dist_6o!C:AN,$F$1,0)</f>
        <v>11</v>
      </c>
      <c r="M16" s="12"/>
    </row>
    <row r="17" spans="2:13" x14ac:dyDescent="0.3">
      <c r="B17" s="12">
        <v>16</v>
      </c>
      <c r="D17" s="13" t="s">
        <v>25</v>
      </c>
      <c r="E17" s="13" t="s">
        <v>52</v>
      </c>
      <c r="F17" s="14">
        <f>VLOOKUP(E17,class!C:AN,$F$1,0)</f>
        <v>344.5</v>
      </c>
      <c r="G17" s="16">
        <f>VLOOKUP(E17,val_rose!C:AN,$F$1,0)</f>
        <v>201</v>
      </c>
      <c r="H17" s="16">
        <f>VLOOKUP(E17,mod!C:D,2,0)</f>
        <v>7</v>
      </c>
      <c r="I17" s="16">
        <f>VLOOKUP(E17,cambi!C:AN,$F$1,0)</f>
        <v>14</v>
      </c>
      <c r="J17" s="14">
        <f>VLOOKUP(E17,dist_1o!C:AN,$F$1,0)</f>
        <v>36.5</v>
      </c>
      <c r="K17" s="14">
        <f>VLOOKUP(E17,dist_3o!C:AN,$F$1,0)</f>
        <v>19</v>
      </c>
      <c r="L17" s="14">
        <f>VLOOKUP(E17,dist_6o!C:AN,$F$1,0)</f>
        <v>13.5</v>
      </c>
      <c r="M17" s="12"/>
    </row>
    <row r="18" spans="2:13" x14ac:dyDescent="0.3">
      <c r="B18" s="12">
        <v>17</v>
      </c>
      <c r="D18" s="13" t="s">
        <v>4</v>
      </c>
      <c r="E18" s="13" t="s">
        <v>38</v>
      </c>
      <c r="F18" s="14">
        <f>VLOOKUP(E18,class!C:AN,$F$1,0)</f>
        <v>344</v>
      </c>
      <c r="G18" s="16">
        <f>VLOOKUP(E18,val_rose!C:AN,$F$1,0)</f>
        <v>201</v>
      </c>
      <c r="H18" s="16">
        <f>VLOOKUP(E18,mod!C:D,2,0)</f>
        <v>2</v>
      </c>
      <c r="I18" s="16">
        <f>VLOOKUP(E18,cambi!C:AN,$F$1,0)</f>
        <v>15</v>
      </c>
      <c r="J18" s="14">
        <f>VLOOKUP(E18,dist_1o!C:AN,$F$1,0)</f>
        <v>37</v>
      </c>
      <c r="K18" s="14">
        <f>VLOOKUP(E18,dist_3o!C:AN,$F$1,0)</f>
        <v>19.5</v>
      </c>
      <c r="L18" s="14">
        <f>VLOOKUP(E18,dist_6o!C:AN,$F$1,0)</f>
        <v>14</v>
      </c>
      <c r="M18" s="12"/>
    </row>
    <row r="19" spans="2:13" x14ac:dyDescent="0.3">
      <c r="B19" s="12">
        <v>18</v>
      </c>
      <c r="D19" s="13" t="s">
        <v>8</v>
      </c>
      <c r="E19" s="13" t="s">
        <v>8</v>
      </c>
      <c r="F19" s="14">
        <f>VLOOKUP(E19,class!C:AN,$F$1,0)</f>
        <v>342.5</v>
      </c>
      <c r="G19" s="16">
        <f>VLOOKUP(E19,val_rose!C:AN,$F$1,0)</f>
        <v>198</v>
      </c>
      <c r="H19" s="16">
        <f>VLOOKUP(E19,mod!C:D,2,0)</f>
        <v>7</v>
      </c>
      <c r="I19" s="16">
        <f>VLOOKUP(E19,cambi!C:AN,$F$1,0)</f>
        <v>16</v>
      </c>
      <c r="J19" s="14">
        <f>VLOOKUP(E19,dist_1o!C:AN,$F$1,0)</f>
        <v>38.5</v>
      </c>
      <c r="K19" s="14">
        <f>VLOOKUP(E19,dist_3o!C:AN,$F$1,0)</f>
        <v>21</v>
      </c>
      <c r="L19" s="14">
        <f>VLOOKUP(E19,dist_6o!C:AN,$F$1,0)</f>
        <v>15.5</v>
      </c>
      <c r="M19" s="12"/>
    </row>
    <row r="20" spans="2:13" x14ac:dyDescent="0.3">
      <c r="B20" s="12">
        <v>19</v>
      </c>
      <c r="D20" s="13" t="s">
        <v>26</v>
      </c>
      <c r="E20" s="13" t="s">
        <v>26</v>
      </c>
      <c r="F20" s="14">
        <f>VLOOKUP(E20,class!C:AN,$F$1,0)</f>
        <v>340</v>
      </c>
      <c r="G20" s="16">
        <f>VLOOKUP(E20,val_rose!C:AN,$F$1,0)</f>
        <v>200</v>
      </c>
      <c r="H20" s="16">
        <f>VLOOKUP(E20,mod!C:D,2,0)</f>
        <v>2</v>
      </c>
      <c r="I20" s="16">
        <f>VLOOKUP(E20,cambi!C:AN,$F$1,0)</f>
        <v>15</v>
      </c>
      <c r="J20" s="14">
        <f>VLOOKUP(E20,dist_1o!C:AN,$F$1,0)</f>
        <v>41</v>
      </c>
      <c r="K20" s="14">
        <f>VLOOKUP(E20,dist_3o!C:AN,$F$1,0)</f>
        <v>23.5</v>
      </c>
      <c r="L20" s="14">
        <f>VLOOKUP(E20,dist_6o!C:AN,$F$1,0)</f>
        <v>18</v>
      </c>
      <c r="M20" s="12"/>
    </row>
    <row r="21" spans="2:13" x14ac:dyDescent="0.3">
      <c r="B21" s="12">
        <v>20</v>
      </c>
      <c r="D21" s="13" t="s">
        <v>18</v>
      </c>
      <c r="E21" s="13" t="s">
        <v>47</v>
      </c>
      <c r="F21" s="14">
        <f>VLOOKUP(E21,class!C:AN,$F$1,0)</f>
        <v>340</v>
      </c>
      <c r="G21" s="16">
        <f>VLOOKUP(E21,val_rose!C:AN,$F$1,0)</f>
        <v>199</v>
      </c>
      <c r="H21" s="16">
        <f>VLOOKUP(E21,mod!C:D,2,0)</f>
        <v>2</v>
      </c>
      <c r="I21" s="16">
        <f>VLOOKUP(E21,cambi!C:AN,$F$1,0)</f>
        <v>16</v>
      </c>
      <c r="J21" s="14">
        <f>VLOOKUP(E21,dist_1o!C:AN,$F$1,0)</f>
        <v>41</v>
      </c>
      <c r="K21" s="14">
        <f>VLOOKUP(E21,dist_3o!C:AN,$F$1,0)</f>
        <v>23.5</v>
      </c>
      <c r="L21" s="14">
        <f>VLOOKUP(E21,dist_6o!C:AN,$F$1,0)</f>
        <v>18</v>
      </c>
      <c r="M21" s="12"/>
    </row>
    <row r="22" spans="2:13" x14ac:dyDescent="0.3">
      <c r="B22" s="12">
        <v>21</v>
      </c>
      <c r="D22" s="13" t="s">
        <v>2</v>
      </c>
      <c r="E22" s="13" t="s">
        <v>2</v>
      </c>
      <c r="F22" s="14">
        <f>VLOOKUP(E22,class!C:AN,$F$1,0)</f>
        <v>339.5</v>
      </c>
      <c r="G22" s="16">
        <f>VLOOKUP(E22,val_rose!C:AN,$F$1,0)</f>
        <v>200</v>
      </c>
      <c r="H22" s="16">
        <f>VLOOKUP(E22,mod!C:D,2,0)</f>
        <v>0</v>
      </c>
      <c r="I22" s="16">
        <f>VLOOKUP(E22,cambi!C:AN,$F$1,0)</f>
        <v>14</v>
      </c>
      <c r="J22" s="14">
        <f>VLOOKUP(E22,dist_1o!C:AN,$F$1,0)</f>
        <v>41.5</v>
      </c>
      <c r="K22" s="14">
        <f>VLOOKUP(E22,dist_3o!C:AN,$F$1,0)</f>
        <v>24</v>
      </c>
      <c r="L22" s="14">
        <f>VLOOKUP(E22,dist_6o!C:AN,$F$1,0)</f>
        <v>18.5</v>
      </c>
      <c r="M22" s="12"/>
    </row>
    <row r="23" spans="2:13" x14ac:dyDescent="0.3">
      <c r="B23" s="12">
        <v>22</v>
      </c>
      <c r="D23" s="13" t="s">
        <v>29</v>
      </c>
      <c r="E23" s="13" t="s">
        <v>56</v>
      </c>
      <c r="F23" s="14">
        <f>VLOOKUP(E23,class!C:AN,$F$1,0)</f>
        <v>339</v>
      </c>
      <c r="G23" s="16">
        <f>VLOOKUP(E23,val_rose!C:AN,$F$1,0)</f>
        <v>198</v>
      </c>
      <c r="H23" s="16">
        <f>VLOOKUP(E23,mod!C:D,2,0)</f>
        <v>5</v>
      </c>
      <c r="I23" s="16">
        <f>VLOOKUP(E23,cambi!C:AN,$F$1,0)</f>
        <v>13</v>
      </c>
      <c r="J23" s="14">
        <f>VLOOKUP(E23,dist_1o!C:AN,$F$1,0)</f>
        <v>42</v>
      </c>
      <c r="K23" s="14">
        <f>VLOOKUP(E23,dist_3o!C:AN,$F$1,0)</f>
        <v>24.5</v>
      </c>
      <c r="L23" s="14">
        <f>VLOOKUP(E23,dist_6o!C:AN,$F$1,0)</f>
        <v>19</v>
      </c>
      <c r="M23" s="12"/>
    </row>
    <row r="24" spans="2:13" x14ac:dyDescent="0.3">
      <c r="B24" s="12">
        <v>23</v>
      </c>
      <c r="D24" s="13" t="s">
        <v>28</v>
      </c>
      <c r="E24" s="13" t="s">
        <v>54</v>
      </c>
      <c r="F24" s="14">
        <f>VLOOKUP(E24,class!C:AN,$F$1,0)</f>
        <v>339</v>
      </c>
      <c r="G24" s="16">
        <f>VLOOKUP(E24,val_rose!C:AN,$F$1,0)</f>
        <v>193</v>
      </c>
      <c r="H24" s="16">
        <f>VLOOKUP(E24,mod!C:D,2,0)</f>
        <v>3</v>
      </c>
      <c r="I24" s="16">
        <f>VLOOKUP(E24,cambi!C:AN,$F$1,0)</f>
        <v>15</v>
      </c>
      <c r="J24" s="14">
        <f>VLOOKUP(E24,dist_1o!C:AN,$F$1,0)</f>
        <v>42</v>
      </c>
      <c r="K24" s="14">
        <f>VLOOKUP(E24,dist_3o!C:AN,$F$1,0)</f>
        <v>24.5</v>
      </c>
      <c r="L24" s="14">
        <f>VLOOKUP(E24,dist_6o!C:AN,$F$1,0)</f>
        <v>19</v>
      </c>
      <c r="M24" s="12"/>
    </row>
    <row r="25" spans="2:13" x14ac:dyDescent="0.3">
      <c r="B25" s="12">
        <v>24</v>
      </c>
      <c r="D25" s="13" t="s">
        <v>20</v>
      </c>
      <c r="E25" s="13" t="s">
        <v>48</v>
      </c>
      <c r="F25" s="14">
        <f>VLOOKUP(E25,class!C:AN,$F$1,0)</f>
        <v>338.5</v>
      </c>
      <c r="G25" s="16">
        <f>VLOOKUP(E25,val_rose!C:AN,$F$1,0)</f>
        <v>202</v>
      </c>
      <c r="H25" s="16">
        <f>VLOOKUP(E25,mod!C:D,2,0)</f>
        <v>2</v>
      </c>
      <c r="I25" s="16">
        <f>VLOOKUP(E25,cambi!C:AN,$F$1,0)</f>
        <v>16</v>
      </c>
      <c r="J25" s="14">
        <f>VLOOKUP(E25,dist_1o!C:AN,$F$1,0)</f>
        <v>42.5</v>
      </c>
      <c r="K25" s="14">
        <f>VLOOKUP(E25,dist_3o!C:AN,$F$1,0)</f>
        <v>25</v>
      </c>
      <c r="L25" s="14">
        <f>VLOOKUP(E25,dist_6o!C:AN,$F$1,0)</f>
        <v>19.5</v>
      </c>
      <c r="M25" s="12"/>
    </row>
    <row r="26" spans="2:13" x14ac:dyDescent="0.3">
      <c r="B26" s="12">
        <v>25</v>
      </c>
      <c r="D26" s="13" t="s">
        <v>69</v>
      </c>
      <c r="E26" s="13" t="s">
        <v>34</v>
      </c>
      <c r="F26" s="14">
        <f>VLOOKUP(E26,class!C:AN,$F$1,0)</f>
        <v>338</v>
      </c>
      <c r="G26" s="16">
        <f>VLOOKUP(E26,val_rose!C:AN,$F$1,0)</f>
        <v>192</v>
      </c>
      <c r="H26" s="16">
        <f>VLOOKUP(E26,mod!C:D,2,0)</f>
        <v>3</v>
      </c>
      <c r="I26" s="16">
        <f>VLOOKUP(E26,cambi!C:AN,$F$1,0)</f>
        <v>10</v>
      </c>
      <c r="J26" s="14">
        <f>VLOOKUP(E26,dist_1o!C:AN,$F$1,0)</f>
        <v>43</v>
      </c>
      <c r="K26" s="14">
        <f>VLOOKUP(E26,dist_3o!C:AN,$F$1,0)</f>
        <v>25.5</v>
      </c>
      <c r="L26" s="14">
        <f>VLOOKUP(E26,dist_6o!C:AN,$F$1,0)</f>
        <v>20</v>
      </c>
      <c r="M26" s="12"/>
    </row>
    <row r="27" spans="2:13" x14ac:dyDescent="0.3">
      <c r="B27" s="12">
        <v>26</v>
      </c>
      <c r="D27" s="13" t="s">
        <v>19</v>
      </c>
      <c r="E27" s="13" t="s">
        <v>19</v>
      </c>
      <c r="F27" s="14">
        <f>VLOOKUP(E27,class!C:AN,$F$1,0)</f>
        <v>337.5</v>
      </c>
      <c r="G27" s="16">
        <f>VLOOKUP(E27,val_rose!C:AN,$F$1,0)</f>
        <v>196</v>
      </c>
      <c r="H27" s="16">
        <f>VLOOKUP(E27,mod!C:D,2,0)</f>
        <v>4</v>
      </c>
      <c r="I27" s="16">
        <f>VLOOKUP(E27,cambi!C:AN,$F$1,0)</f>
        <v>16</v>
      </c>
      <c r="J27" s="14">
        <f>VLOOKUP(E27,dist_1o!C:AN,$F$1,0)</f>
        <v>43.5</v>
      </c>
      <c r="K27" s="14">
        <f>VLOOKUP(E27,dist_3o!C:AN,$F$1,0)</f>
        <v>26</v>
      </c>
      <c r="L27" s="14">
        <f>VLOOKUP(E27,dist_6o!C:AN,$F$1,0)</f>
        <v>20.5</v>
      </c>
      <c r="M27" s="12"/>
    </row>
    <row r="28" spans="2:13" x14ac:dyDescent="0.3">
      <c r="B28" s="12">
        <v>27</v>
      </c>
      <c r="D28" s="13" t="s">
        <v>27</v>
      </c>
      <c r="E28" s="13" t="s">
        <v>53</v>
      </c>
      <c r="F28" s="14">
        <f>VLOOKUP(E28,class!C:AN,$F$1,0)</f>
        <v>337.5</v>
      </c>
      <c r="G28" s="16">
        <f>VLOOKUP(E28,val_rose!C:AN,$F$1,0)</f>
        <v>200</v>
      </c>
      <c r="H28" s="16">
        <f>VLOOKUP(E28,mod!C:D,2,0)</f>
        <v>2</v>
      </c>
      <c r="I28" s="16">
        <f>VLOOKUP(E28,cambi!C:AN,$F$1,0)</f>
        <v>12</v>
      </c>
      <c r="J28" s="14">
        <f>VLOOKUP(E28,dist_1o!C:AN,$F$1,0)</f>
        <v>43.5</v>
      </c>
      <c r="K28" s="14">
        <f>VLOOKUP(E28,dist_3o!C:AN,$F$1,0)</f>
        <v>26</v>
      </c>
      <c r="L28" s="14">
        <f>VLOOKUP(E28,dist_6o!C:AN,$F$1,0)</f>
        <v>20.5</v>
      </c>
      <c r="M28" s="12"/>
    </row>
    <row r="29" spans="2:13" x14ac:dyDescent="0.3">
      <c r="B29" s="12">
        <v>28</v>
      </c>
      <c r="D29" s="13" t="s">
        <v>30</v>
      </c>
      <c r="E29" s="13" t="s">
        <v>30</v>
      </c>
      <c r="F29" s="14">
        <f>VLOOKUP(E29,class!C:AN,$F$1,0)</f>
        <v>335</v>
      </c>
      <c r="G29" s="16">
        <f>VLOOKUP(E29,val_rose!C:AN,$F$1,0)</f>
        <v>209</v>
      </c>
      <c r="H29" s="16">
        <f>VLOOKUP(E29,mod!C:D,2,0)</f>
        <v>0</v>
      </c>
      <c r="I29" s="16">
        <f>VLOOKUP(E29,cambi!C:AN,$F$1,0)</f>
        <v>13</v>
      </c>
      <c r="J29" s="14">
        <f>VLOOKUP(E29,dist_1o!C:AN,$F$1,0)</f>
        <v>46</v>
      </c>
      <c r="K29" s="14">
        <f>VLOOKUP(E29,dist_3o!C:AN,$F$1,0)</f>
        <v>28.5</v>
      </c>
      <c r="L29" s="14">
        <f>VLOOKUP(E29,dist_6o!C:AN,$F$1,0)</f>
        <v>23</v>
      </c>
      <c r="M29" s="12"/>
    </row>
    <row r="30" spans="2:13" x14ac:dyDescent="0.3">
      <c r="B30" s="12">
        <v>29</v>
      </c>
      <c r="D30" s="13" t="s">
        <v>32</v>
      </c>
      <c r="E30" s="13" t="s">
        <v>32</v>
      </c>
      <c r="F30" s="14">
        <f>VLOOKUP(E30,class!C:AN,$F$1,0)</f>
        <v>334</v>
      </c>
      <c r="G30" s="16">
        <f>VLOOKUP(E30,val_rose!C:AN,$F$1,0)</f>
        <v>203</v>
      </c>
      <c r="H30" s="16">
        <f>VLOOKUP(E30,mod!C:D,2,0)</f>
        <v>0</v>
      </c>
      <c r="I30" s="16">
        <f>VLOOKUP(E30,cambi!C:AN,$F$1,0)</f>
        <v>16</v>
      </c>
      <c r="J30" s="14">
        <f>VLOOKUP(E30,dist_1o!C:AN,$F$1,0)</f>
        <v>47</v>
      </c>
      <c r="K30" s="14">
        <f>VLOOKUP(E30,dist_3o!C:AN,$F$1,0)</f>
        <v>29.5</v>
      </c>
      <c r="L30" s="14">
        <f>VLOOKUP(E30,dist_6o!C:AN,$F$1,0)</f>
        <v>24</v>
      </c>
      <c r="M30" s="12"/>
    </row>
    <row r="31" spans="2:13" x14ac:dyDescent="0.3">
      <c r="B31" s="12">
        <v>30</v>
      </c>
      <c r="D31" s="13" t="s">
        <v>21</v>
      </c>
      <c r="E31" s="13" t="s">
        <v>49</v>
      </c>
      <c r="F31" s="14">
        <f>VLOOKUP(E31,class!C:AN,$F$1,0)</f>
        <v>333.5</v>
      </c>
      <c r="G31" s="16">
        <f>VLOOKUP(E31,val_rose!C:AN,$F$1,0)</f>
        <v>199</v>
      </c>
      <c r="H31" s="16">
        <f>VLOOKUP(E31,mod!C:D,2,0)</f>
        <v>6</v>
      </c>
      <c r="I31" s="16">
        <f>VLOOKUP(E31,cambi!C:AN,$F$1,0)</f>
        <v>15</v>
      </c>
      <c r="J31" s="14">
        <f>VLOOKUP(E31,dist_1o!C:AN,$F$1,0)</f>
        <v>47.5</v>
      </c>
      <c r="K31" s="14">
        <f>VLOOKUP(E31,dist_3o!C:AN,$F$1,0)</f>
        <v>30</v>
      </c>
      <c r="L31" s="14">
        <f>VLOOKUP(E31,dist_6o!C:AN,$F$1,0)</f>
        <v>24.5</v>
      </c>
      <c r="M31" s="12"/>
    </row>
    <row r="32" spans="2:13" x14ac:dyDescent="0.3">
      <c r="B32" s="12">
        <v>31</v>
      </c>
      <c r="D32" s="13" t="s">
        <v>68</v>
      </c>
      <c r="E32" s="13" t="s">
        <v>23</v>
      </c>
      <c r="F32" s="14">
        <f>VLOOKUP(E32,class!C:AN,$F$1,0)</f>
        <v>331.5</v>
      </c>
      <c r="G32" s="16">
        <f>VLOOKUP(E32,val_rose!C:AN,$F$1,0)</f>
        <v>207</v>
      </c>
      <c r="H32" s="16">
        <f>VLOOKUP(E32,mod!C:D,2,0)</f>
        <v>0</v>
      </c>
      <c r="I32" s="16">
        <f>VLOOKUP(E32,cambi!C:AN,$F$1,0)</f>
        <v>9</v>
      </c>
      <c r="J32" s="14">
        <f>VLOOKUP(E32,dist_1o!C:AN,$F$1,0)</f>
        <v>49.5</v>
      </c>
      <c r="K32" s="14">
        <f>VLOOKUP(E32,dist_3o!C:AN,$F$1,0)</f>
        <v>32</v>
      </c>
      <c r="L32" s="14">
        <f>VLOOKUP(E32,dist_6o!C:AN,$F$1,0)</f>
        <v>26.5</v>
      </c>
      <c r="M32" s="12"/>
    </row>
    <row r="33" spans="2:13" x14ac:dyDescent="0.3">
      <c r="B33" s="12">
        <v>32</v>
      </c>
      <c r="D33" s="13" t="s">
        <v>33</v>
      </c>
      <c r="E33" s="13" t="s">
        <v>33</v>
      </c>
      <c r="F33" s="14">
        <f>VLOOKUP(E33,class!C:AN,$F$1,0)</f>
        <v>330.5</v>
      </c>
      <c r="G33" s="16">
        <f>VLOOKUP(E33,val_rose!C:AN,$F$1,0)</f>
        <v>200</v>
      </c>
      <c r="H33" s="16">
        <f>VLOOKUP(E33,mod!C:D,2,0)</f>
        <v>1</v>
      </c>
      <c r="I33" s="16">
        <f>VLOOKUP(E33,cambi!C:AN,$F$1,0)</f>
        <v>4</v>
      </c>
      <c r="J33" s="14">
        <f>VLOOKUP(E33,dist_1o!C:AN,$F$1,0)</f>
        <v>50.5</v>
      </c>
      <c r="K33" s="14">
        <f>VLOOKUP(E33,dist_3o!C:AN,$F$1,0)</f>
        <v>33</v>
      </c>
      <c r="L33" s="14">
        <f>VLOOKUP(E33,dist_6o!C:AN,$F$1,0)</f>
        <v>27.5</v>
      </c>
      <c r="M33" s="12"/>
    </row>
    <row r="34" spans="2:13" x14ac:dyDescent="0.3">
      <c r="B34" s="12">
        <v>33</v>
      </c>
      <c r="D34" s="13" t="s">
        <v>10</v>
      </c>
      <c r="E34" s="13" t="s">
        <v>41</v>
      </c>
      <c r="F34" s="14">
        <f>VLOOKUP(E34,class!C:AN,$F$1,0)</f>
        <v>327.5</v>
      </c>
      <c r="G34" s="16">
        <f>VLOOKUP(E34,val_rose!C:AN,$F$1,0)</f>
        <v>199</v>
      </c>
      <c r="H34" s="16">
        <f>VLOOKUP(E34,mod!C:D,2,0)</f>
        <v>5</v>
      </c>
      <c r="I34" s="16">
        <f>VLOOKUP(E34,cambi!C:AN,$F$1,0)</f>
        <v>13</v>
      </c>
      <c r="J34" s="14">
        <f>VLOOKUP(E34,dist_1o!C:AN,$F$1,0)</f>
        <v>53.5</v>
      </c>
      <c r="K34" s="14">
        <f>VLOOKUP(E34,dist_3o!C:AN,$F$1,0)</f>
        <v>36</v>
      </c>
      <c r="L34" s="14">
        <f>VLOOKUP(E34,dist_6o!C:AN,$F$1,0)</f>
        <v>30.5</v>
      </c>
      <c r="M34" s="12"/>
    </row>
    <row r="35" spans="2:13" x14ac:dyDescent="0.3">
      <c r="B35" s="12">
        <v>34</v>
      </c>
      <c r="D35" s="13" t="s">
        <v>13</v>
      </c>
      <c r="E35" s="13" t="s">
        <v>43</v>
      </c>
      <c r="F35" s="14">
        <f>VLOOKUP(E35,class!C:AN,$F$1,0)</f>
        <v>327.5</v>
      </c>
      <c r="G35" s="16">
        <f>VLOOKUP(E35,val_rose!C:AN,$F$1,0)</f>
        <v>199</v>
      </c>
      <c r="H35" s="16">
        <f>VLOOKUP(E35,mod!C:D,2,0)</f>
        <v>1</v>
      </c>
      <c r="I35" s="16">
        <f>VLOOKUP(E35,cambi!C:AN,$F$1,0)</f>
        <v>12</v>
      </c>
      <c r="J35" s="14">
        <f>VLOOKUP(E35,dist_1o!C:AN,$F$1,0)</f>
        <v>53.5</v>
      </c>
      <c r="K35" s="14">
        <f>VLOOKUP(E35,dist_3o!C:AN,$F$1,0)</f>
        <v>36</v>
      </c>
      <c r="L35" s="14">
        <f>VLOOKUP(E35,dist_6o!C:AN,$F$1,0)</f>
        <v>30.5</v>
      </c>
      <c r="M35" s="12"/>
    </row>
    <row r="36" spans="2:13" x14ac:dyDescent="0.3">
      <c r="B36" s="12">
        <v>35</v>
      </c>
      <c r="D36" s="13" t="s">
        <v>15</v>
      </c>
      <c r="E36" s="13" t="s">
        <v>46</v>
      </c>
      <c r="F36" s="14">
        <f>VLOOKUP(E36,class!C:AN,$F$1,0)</f>
        <v>319</v>
      </c>
      <c r="G36" s="16">
        <f>VLOOKUP(E36,val_rose!C:AN,$F$1,0)</f>
        <v>195</v>
      </c>
      <c r="H36" s="16">
        <f>VLOOKUP(E36,mod!C:D,2,0)</f>
        <v>3</v>
      </c>
      <c r="I36" s="16">
        <f>VLOOKUP(E36,cambi!C:AN,$F$1,0)</f>
        <v>14</v>
      </c>
      <c r="J36" s="14">
        <f>VLOOKUP(E36,dist_1o!C:AN,$F$1,0)</f>
        <v>62</v>
      </c>
      <c r="K36" s="14">
        <f>VLOOKUP(E36,dist_3o!C:AN,$F$1,0)</f>
        <v>44.5</v>
      </c>
      <c r="L36" s="14">
        <f>VLOOKUP(E36,dist_6o!C:AN,$F$1,0)</f>
        <v>39</v>
      </c>
      <c r="M36" s="12"/>
    </row>
  </sheetData>
  <sortState ref="D2:M36">
    <sortCondition descending="1" ref="F1"/>
  </sortState>
  <conditionalFormatting sqref="F2:F3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I1" sqref="I1:I104857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58</v>
      </c>
      <c r="C1" s="5" t="s">
        <v>59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35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30</v>
      </c>
      <c r="C4" s="2" t="s">
        <v>30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41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44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50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32</v>
      </c>
      <c r="C8" s="2" t="s">
        <v>32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69</v>
      </c>
      <c r="C10" s="2" t="s">
        <v>34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42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46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47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52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40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2"/>
      <c r="B19" s="2" t="s">
        <v>27</v>
      </c>
      <c r="C19" s="2" t="s">
        <v>53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38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48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36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68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33</v>
      </c>
      <c r="C26" s="2" t="s">
        <v>33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45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28</v>
      </c>
      <c r="C28" s="2" t="s">
        <v>54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43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29</v>
      </c>
      <c r="C30" s="2" t="s">
        <v>56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51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31</v>
      </c>
      <c r="C32" s="2" t="s">
        <v>55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39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37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49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I2" sqref="I2:I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58</v>
      </c>
      <c r="C1" s="5" t="s">
        <v>59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35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30</v>
      </c>
      <c r="C4" s="2" t="s">
        <v>30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41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44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50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32</v>
      </c>
      <c r="C8" s="2" t="s">
        <v>32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69</v>
      </c>
      <c r="C10" s="2" t="s">
        <v>34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42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46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47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52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40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x14ac:dyDescent="0.3">
      <c r="B19" s="2" t="s">
        <v>27</v>
      </c>
      <c r="C19" s="2" t="s">
        <v>53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38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48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36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68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33</v>
      </c>
      <c r="C26" s="2" t="s">
        <v>33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45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28</v>
      </c>
      <c r="C28" s="2" t="s">
        <v>54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43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29</v>
      </c>
      <c r="C30" s="2" t="s">
        <v>56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51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31</v>
      </c>
      <c r="C32" s="2" t="s">
        <v>55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39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37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49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J2" sqref="J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58</v>
      </c>
      <c r="C1" s="7" t="s">
        <v>59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10" t="e">
        <f>VLOOKUP($B2,Foglio1!$A:$F,6,0)</f>
        <v>#N/A</v>
      </c>
    </row>
    <row r="3" spans="1:40" x14ac:dyDescent="0.3">
      <c r="B3" s="10" t="s">
        <v>1</v>
      </c>
      <c r="C3" s="10" t="s">
        <v>35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</row>
    <row r="4" spans="1:40" x14ac:dyDescent="0.3">
      <c r="B4" s="10" t="s">
        <v>30</v>
      </c>
      <c r="C4" s="10" t="s">
        <v>30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</row>
    <row r="5" spans="1:40" x14ac:dyDescent="0.3">
      <c r="B5" s="10" t="s">
        <v>10</v>
      </c>
      <c r="C5" s="10" t="s">
        <v>41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</row>
    <row r="6" spans="1:40" x14ac:dyDescent="0.3">
      <c r="B6" s="10" t="s">
        <v>12</v>
      </c>
      <c r="C6" s="10" t="s">
        <v>44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</row>
    <row r="7" spans="1:40" x14ac:dyDescent="0.3">
      <c r="B7" s="10" t="s">
        <v>22</v>
      </c>
      <c r="C7" s="10" t="s">
        <v>50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</row>
    <row r="8" spans="1:40" x14ac:dyDescent="0.3">
      <c r="B8" s="10" t="s">
        <v>32</v>
      </c>
      <c r="C8" s="10" t="s">
        <v>32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</row>
    <row r="10" spans="1:40" ht="14.4" x14ac:dyDescent="0.3">
      <c r="B10" t="s">
        <v>69</v>
      </c>
      <c r="C10" s="10" t="s">
        <v>34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</row>
    <row r="12" spans="1:40" x14ac:dyDescent="0.3">
      <c r="B12" s="10" t="s">
        <v>11</v>
      </c>
      <c r="C12" s="10" t="s">
        <v>42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</row>
    <row r="13" spans="1:40" x14ac:dyDescent="0.3">
      <c r="B13" s="10" t="s">
        <v>15</v>
      </c>
      <c r="C13" s="10" t="s">
        <v>46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</row>
    <row r="15" spans="1:40" x14ac:dyDescent="0.3">
      <c r="B15" s="10" t="s">
        <v>18</v>
      </c>
      <c r="C15" s="10" t="s">
        <v>47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</row>
    <row r="16" spans="1:40" x14ac:dyDescent="0.3">
      <c r="B16" s="10" t="s">
        <v>25</v>
      </c>
      <c r="C16" s="10" t="s">
        <v>52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</row>
    <row r="17" spans="2:9" x14ac:dyDescent="0.3">
      <c r="B17" s="10" t="s">
        <v>6</v>
      </c>
      <c r="C17" s="10" t="s">
        <v>40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</row>
    <row r="18" spans="2:9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</row>
    <row r="19" spans="2:9" x14ac:dyDescent="0.3">
      <c r="B19" s="10" t="s">
        <v>27</v>
      </c>
      <c r="C19" s="10" t="s">
        <v>53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</row>
    <row r="20" spans="2:9" x14ac:dyDescent="0.3">
      <c r="B20" s="10" t="s">
        <v>4</v>
      </c>
      <c r="C20" s="10" t="s">
        <v>38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</row>
    <row r="21" spans="2:9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</row>
    <row r="22" spans="2:9" x14ac:dyDescent="0.3">
      <c r="B22" s="10" t="s">
        <v>20</v>
      </c>
      <c r="C22" s="10" t="s">
        <v>48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</row>
    <row r="23" spans="2:9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</row>
    <row r="24" spans="2:9" x14ac:dyDescent="0.3">
      <c r="B24" s="10" t="s">
        <v>3</v>
      </c>
      <c r="C24" s="10" t="s">
        <v>36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</row>
    <row r="25" spans="2:9" ht="14.4" x14ac:dyDescent="0.3">
      <c r="B25" t="s">
        <v>68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</row>
    <row r="26" spans="2:9" x14ac:dyDescent="0.3">
      <c r="B26" s="10" t="s">
        <v>33</v>
      </c>
      <c r="C26" s="10" t="s">
        <v>33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</row>
    <row r="27" spans="2:9" x14ac:dyDescent="0.3">
      <c r="B27" s="10" t="s">
        <v>14</v>
      </c>
      <c r="C27" s="10" t="s">
        <v>45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</row>
    <row r="28" spans="2:9" x14ac:dyDescent="0.3">
      <c r="B28" s="10" t="s">
        <v>28</v>
      </c>
      <c r="C28" s="10" t="s">
        <v>54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</row>
    <row r="29" spans="2:9" x14ac:dyDescent="0.3">
      <c r="B29" s="10" t="s">
        <v>13</v>
      </c>
      <c r="C29" s="10" t="s">
        <v>43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</row>
    <row r="30" spans="2:9" x14ac:dyDescent="0.3">
      <c r="B30" s="10" t="s">
        <v>29</v>
      </c>
      <c r="C30" s="10" t="s">
        <v>56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</row>
    <row r="31" spans="2:9" x14ac:dyDescent="0.3">
      <c r="B31" s="10" t="s">
        <v>24</v>
      </c>
      <c r="C31" s="10" t="s">
        <v>51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</row>
    <row r="32" spans="2:9" x14ac:dyDescent="0.3">
      <c r="B32" s="10" t="s">
        <v>31</v>
      </c>
      <c r="C32" s="10" t="s">
        <v>55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</row>
    <row r="33" spans="2:9" x14ac:dyDescent="0.3">
      <c r="B33" s="10" t="s">
        <v>0</v>
      </c>
      <c r="C33" s="10" t="s">
        <v>39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</row>
    <row r="34" spans="2:9" x14ac:dyDescent="0.3">
      <c r="B34" s="10" t="s">
        <v>5</v>
      </c>
      <c r="C34" s="10" t="s">
        <v>37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</row>
    <row r="35" spans="2:9" x14ac:dyDescent="0.3">
      <c r="B35" s="10" t="s">
        <v>21</v>
      </c>
      <c r="C35" s="10" t="s">
        <v>49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</row>
    <row r="36" spans="2:9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</row>
  </sheetData>
  <autoFilter ref="A1:AN1">
    <sortState ref="A2:AN36">
      <sortCondition ref="C1"/>
    </sortState>
  </autoFilter>
  <conditionalFormatting sqref="E2:E36">
    <cfRule type="expression" dxfId="51" priority="9">
      <formula>E2&lt;D2</formula>
    </cfRule>
    <cfRule type="expression" dxfId="50" priority="10">
      <formula>E2&gt;D2</formula>
    </cfRule>
  </conditionalFormatting>
  <conditionalFormatting sqref="F2:F36">
    <cfRule type="expression" dxfId="49" priority="5">
      <formula>F2&lt;E2</formula>
    </cfRule>
    <cfRule type="expression" dxfId="48" priority="6">
      <formula>F2&gt;E2</formula>
    </cfRule>
  </conditionalFormatting>
  <conditionalFormatting sqref="G2:H36">
    <cfRule type="expression" dxfId="47" priority="3">
      <formula>G2&lt;F2</formula>
    </cfRule>
    <cfRule type="expression" dxfId="46" priority="4">
      <formula>G2&gt;F2</formula>
    </cfRule>
  </conditionalFormatting>
  <conditionalFormatting sqref="I2:I36">
    <cfRule type="expression" dxfId="17" priority="1">
      <formula>I2&lt;H2</formula>
    </cfRule>
    <cfRule type="expression" dxfId="16" priority="2">
      <formula>I2&gt;H2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K4" sqref="K4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58</v>
      </c>
      <c r="C1" s="7" t="s">
        <v>59</v>
      </c>
      <c r="D1" s="7" t="s">
        <v>66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>SUM(E2:AN2)</f>
        <v>4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</row>
    <row r="3" spans="1:40" x14ac:dyDescent="0.3">
      <c r="B3" s="10" t="s">
        <v>1</v>
      </c>
      <c r="C3" s="10" t="s">
        <v>35</v>
      </c>
      <c r="D3" s="9">
        <f t="shared" ref="D3:D36" si="0">SUM(E3:AN3)</f>
        <v>10</v>
      </c>
      <c r="E3" s="10">
        <v>3</v>
      </c>
      <c r="F3" s="10">
        <v>0</v>
      </c>
      <c r="G3" s="10">
        <v>1</v>
      </c>
      <c r="H3" s="10">
        <v>3</v>
      </c>
      <c r="I3" s="10">
        <v>3</v>
      </c>
    </row>
    <row r="4" spans="1:40" x14ac:dyDescent="0.3">
      <c r="B4" s="10" t="s">
        <v>30</v>
      </c>
      <c r="C4" s="10" t="s">
        <v>30</v>
      </c>
      <c r="D4" s="9">
        <f t="shared" si="0"/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</row>
    <row r="5" spans="1:40" x14ac:dyDescent="0.3">
      <c r="B5" s="10" t="s">
        <v>10</v>
      </c>
      <c r="C5" s="10" t="s">
        <v>41</v>
      </c>
      <c r="D5" s="9">
        <f t="shared" si="0"/>
        <v>5</v>
      </c>
      <c r="E5" s="10">
        <v>1</v>
      </c>
      <c r="F5" s="10">
        <v>1</v>
      </c>
      <c r="G5" s="10">
        <v>1</v>
      </c>
      <c r="H5" s="10">
        <v>1</v>
      </c>
      <c r="I5" s="10">
        <v>1</v>
      </c>
    </row>
    <row r="6" spans="1:40" x14ac:dyDescent="0.3">
      <c r="B6" s="10" t="s">
        <v>12</v>
      </c>
      <c r="C6" s="10" t="s">
        <v>44</v>
      </c>
      <c r="D6" s="9">
        <f t="shared" si="0"/>
        <v>5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</row>
    <row r="7" spans="1:40" x14ac:dyDescent="0.3">
      <c r="B7" s="10" t="s">
        <v>22</v>
      </c>
      <c r="C7" s="10" t="s">
        <v>50</v>
      </c>
      <c r="D7" s="9">
        <f t="shared" si="0"/>
        <v>8</v>
      </c>
      <c r="E7" s="10">
        <v>1</v>
      </c>
      <c r="F7" s="10">
        <v>0</v>
      </c>
      <c r="G7" s="10">
        <v>3</v>
      </c>
      <c r="H7" s="10">
        <v>1</v>
      </c>
      <c r="I7" s="10">
        <v>3</v>
      </c>
    </row>
    <row r="8" spans="1:40" x14ac:dyDescent="0.3">
      <c r="B8" s="10" t="s">
        <v>32</v>
      </c>
      <c r="C8" s="10" t="s">
        <v>32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2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</row>
    <row r="10" spans="1:40" ht="14.4" x14ac:dyDescent="0.3">
      <c r="B10" t="s">
        <v>69</v>
      </c>
      <c r="C10" s="10" t="s">
        <v>34</v>
      </c>
      <c r="D10" s="9">
        <f t="shared" si="0"/>
        <v>3</v>
      </c>
      <c r="E10" s="10">
        <v>0</v>
      </c>
      <c r="F10" s="10">
        <v>0</v>
      </c>
      <c r="G10" s="10">
        <v>0</v>
      </c>
      <c r="H10" s="10">
        <v>3</v>
      </c>
      <c r="I10" s="10">
        <v>0</v>
      </c>
    </row>
    <row r="11" spans="1:40" x14ac:dyDescent="0.3">
      <c r="B11" s="10" t="s">
        <v>9</v>
      </c>
      <c r="C11" s="10" t="s">
        <v>9</v>
      </c>
      <c r="D11" s="9">
        <f t="shared" si="0"/>
        <v>11</v>
      </c>
      <c r="E11" s="10">
        <v>3</v>
      </c>
      <c r="F11" s="10">
        <v>1</v>
      </c>
      <c r="G11" s="10">
        <v>3</v>
      </c>
      <c r="H11" s="10">
        <v>1</v>
      </c>
      <c r="I11" s="10">
        <v>3</v>
      </c>
    </row>
    <row r="12" spans="1:40" x14ac:dyDescent="0.3">
      <c r="B12" s="10" t="s">
        <v>11</v>
      </c>
      <c r="C12" s="10" t="s">
        <v>42</v>
      </c>
      <c r="D12" s="9">
        <f t="shared" si="0"/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</row>
    <row r="13" spans="1:40" x14ac:dyDescent="0.3">
      <c r="B13" s="10" t="s">
        <v>15</v>
      </c>
      <c r="C13" s="10" t="s">
        <v>46</v>
      </c>
      <c r="D13" s="9">
        <f t="shared" si="0"/>
        <v>3</v>
      </c>
      <c r="E13" s="10">
        <v>1</v>
      </c>
      <c r="F13" s="10">
        <v>0</v>
      </c>
      <c r="G13" s="10">
        <v>0</v>
      </c>
      <c r="H13" s="10">
        <v>1</v>
      </c>
      <c r="I13" s="10">
        <v>1</v>
      </c>
    </row>
    <row r="14" spans="1:40" x14ac:dyDescent="0.3">
      <c r="B14" s="10" t="s">
        <v>8</v>
      </c>
      <c r="C14" s="10" t="s">
        <v>8</v>
      </c>
      <c r="D14" s="9">
        <f t="shared" si="0"/>
        <v>7</v>
      </c>
      <c r="E14" s="10">
        <v>1</v>
      </c>
      <c r="F14" s="10">
        <v>1</v>
      </c>
      <c r="G14" s="10">
        <v>1</v>
      </c>
      <c r="H14" s="10">
        <v>1</v>
      </c>
      <c r="I14" s="10">
        <v>3</v>
      </c>
    </row>
    <row r="15" spans="1:40" x14ac:dyDescent="0.3">
      <c r="B15" s="10" t="s">
        <v>18</v>
      </c>
      <c r="C15" s="10" t="s">
        <v>47</v>
      </c>
      <c r="D15" s="9">
        <f t="shared" si="0"/>
        <v>2</v>
      </c>
      <c r="E15" s="10">
        <v>1</v>
      </c>
      <c r="F15" s="10">
        <v>0</v>
      </c>
      <c r="G15" s="10">
        <v>1</v>
      </c>
      <c r="H15" s="10">
        <v>0</v>
      </c>
      <c r="I15" s="10">
        <v>0</v>
      </c>
    </row>
    <row r="16" spans="1:40" x14ac:dyDescent="0.3">
      <c r="B16" s="10" t="s">
        <v>25</v>
      </c>
      <c r="C16" s="10" t="s">
        <v>52</v>
      </c>
      <c r="D16" s="9">
        <f t="shared" si="0"/>
        <v>7</v>
      </c>
      <c r="E16" s="10">
        <v>1</v>
      </c>
      <c r="F16" s="10">
        <v>1</v>
      </c>
      <c r="G16" s="10">
        <v>3</v>
      </c>
      <c r="H16" s="10">
        <v>1</v>
      </c>
      <c r="I16" s="10">
        <v>1</v>
      </c>
    </row>
    <row r="17" spans="2:9" x14ac:dyDescent="0.3">
      <c r="B17" s="10" t="s">
        <v>6</v>
      </c>
      <c r="C17" s="10" t="s">
        <v>40</v>
      </c>
      <c r="D17" s="9">
        <f t="shared" si="0"/>
        <v>2</v>
      </c>
      <c r="E17" s="10">
        <v>1</v>
      </c>
      <c r="F17" s="10">
        <v>0</v>
      </c>
      <c r="G17" s="10">
        <v>1</v>
      </c>
      <c r="H17" s="10">
        <v>0</v>
      </c>
      <c r="I17" s="10">
        <v>0</v>
      </c>
    </row>
    <row r="18" spans="2:9" x14ac:dyDescent="0.3">
      <c r="B18" s="10" t="s">
        <v>17</v>
      </c>
      <c r="C18" s="10" t="s">
        <v>17</v>
      </c>
      <c r="D18" s="9">
        <f t="shared" si="0"/>
        <v>5</v>
      </c>
      <c r="E18" s="10">
        <v>1</v>
      </c>
      <c r="F18" s="10">
        <v>1</v>
      </c>
      <c r="G18" s="10">
        <v>0</v>
      </c>
      <c r="H18" s="10">
        <v>0</v>
      </c>
      <c r="I18" s="10">
        <v>3</v>
      </c>
    </row>
    <row r="19" spans="2:9" x14ac:dyDescent="0.3">
      <c r="B19" s="10" t="s">
        <v>27</v>
      </c>
      <c r="C19" s="10" t="s">
        <v>53</v>
      </c>
      <c r="D19" s="9">
        <f t="shared" si="0"/>
        <v>2</v>
      </c>
      <c r="E19" s="10">
        <v>1</v>
      </c>
      <c r="F19" s="10">
        <v>0</v>
      </c>
      <c r="G19" s="10">
        <v>0</v>
      </c>
      <c r="H19" s="10">
        <v>0</v>
      </c>
      <c r="I19" s="10">
        <v>1</v>
      </c>
    </row>
    <row r="20" spans="2:9" x14ac:dyDescent="0.3">
      <c r="B20" s="10" t="s">
        <v>4</v>
      </c>
      <c r="C20" s="10" t="s">
        <v>38</v>
      </c>
      <c r="D20" s="9">
        <f t="shared" si="0"/>
        <v>2</v>
      </c>
      <c r="E20" s="10">
        <v>1</v>
      </c>
      <c r="F20" s="10">
        <v>0</v>
      </c>
      <c r="G20" s="10">
        <v>0</v>
      </c>
      <c r="H20" s="10">
        <v>0</v>
      </c>
      <c r="I20" s="10">
        <v>1</v>
      </c>
    </row>
    <row r="21" spans="2:9" x14ac:dyDescent="0.3">
      <c r="B21" s="10" t="s">
        <v>7</v>
      </c>
      <c r="C21" s="10" t="s">
        <v>7</v>
      </c>
      <c r="D21" s="9">
        <f t="shared" si="0"/>
        <v>13</v>
      </c>
      <c r="E21" s="10">
        <v>3</v>
      </c>
      <c r="F21" s="10">
        <v>1</v>
      </c>
      <c r="G21" s="10">
        <v>3</v>
      </c>
      <c r="H21" s="10">
        <v>3</v>
      </c>
      <c r="I21" s="10">
        <v>3</v>
      </c>
    </row>
    <row r="22" spans="2:9" x14ac:dyDescent="0.3">
      <c r="B22" s="10" t="s">
        <v>20</v>
      </c>
      <c r="C22" s="10" t="s">
        <v>48</v>
      </c>
      <c r="D22" s="9">
        <f t="shared" si="0"/>
        <v>2</v>
      </c>
      <c r="E22" s="10">
        <v>0</v>
      </c>
      <c r="F22" s="10">
        <v>0</v>
      </c>
      <c r="G22" s="10">
        <v>1</v>
      </c>
      <c r="H22" s="10">
        <v>0</v>
      </c>
      <c r="I22" s="10">
        <v>1</v>
      </c>
    </row>
    <row r="23" spans="2:9" x14ac:dyDescent="0.3">
      <c r="B23" s="10" t="s">
        <v>2</v>
      </c>
      <c r="C23" s="10" t="s">
        <v>2</v>
      </c>
      <c r="D23" s="9">
        <f t="shared" si="0"/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</row>
    <row r="24" spans="2:9" x14ac:dyDescent="0.3">
      <c r="B24" s="10" t="s">
        <v>3</v>
      </c>
      <c r="C24" s="10" t="s">
        <v>36</v>
      </c>
      <c r="D24" s="9">
        <f t="shared" si="0"/>
        <v>3</v>
      </c>
      <c r="E24" s="10">
        <v>1</v>
      </c>
      <c r="F24" s="10">
        <v>0</v>
      </c>
      <c r="G24" s="10">
        <v>1</v>
      </c>
      <c r="H24" s="10">
        <v>0</v>
      </c>
      <c r="I24" s="10">
        <v>1</v>
      </c>
    </row>
    <row r="25" spans="2:9" ht="14.4" x14ac:dyDescent="0.3">
      <c r="B25" t="s">
        <v>68</v>
      </c>
      <c r="C25" s="10" t="s">
        <v>23</v>
      </c>
      <c r="D25" s="9">
        <f t="shared" si="0"/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</row>
    <row r="26" spans="2:9" x14ac:dyDescent="0.3">
      <c r="B26" s="10" t="s">
        <v>33</v>
      </c>
      <c r="C26" s="10" t="s">
        <v>33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1</v>
      </c>
    </row>
    <row r="27" spans="2:9" x14ac:dyDescent="0.3">
      <c r="B27" s="10" t="s">
        <v>14</v>
      </c>
      <c r="C27" s="10" t="s">
        <v>45</v>
      </c>
      <c r="D27" s="9">
        <f t="shared" si="0"/>
        <v>7</v>
      </c>
      <c r="E27" s="10">
        <v>3</v>
      </c>
      <c r="F27" s="10">
        <v>1</v>
      </c>
      <c r="G27" s="10">
        <v>1</v>
      </c>
      <c r="H27" s="10">
        <v>1</v>
      </c>
      <c r="I27" s="10">
        <v>1</v>
      </c>
    </row>
    <row r="28" spans="2:9" x14ac:dyDescent="0.3">
      <c r="B28" s="10" t="s">
        <v>28</v>
      </c>
      <c r="C28" s="10" t="s">
        <v>54</v>
      </c>
      <c r="D28" s="9">
        <f t="shared" si="0"/>
        <v>3</v>
      </c>
      <c r="E28" s="10">
        <v>1</v>
      </c>
      <c r="F28" s="10">
        <v>1</v>
      </c>
      <c r="G28" s="10">
        <v>1</v>
      </c>
      <c r="H28" s="10">
        <v>0</v>
      </c>
      <c r="I28" s="10">
        <v>0</v>
      </c>
    </row>
    <row r="29" spans="2:9" x14ac:dyDescent="0.3">
      <c r="B29" s="10" t="s">
        <v>13</v>
      </c>
      <c r="C29" s="10" t="s">
        <v>43</v>
      </c>
      <c r="D29" s="9">
        <f t="shared" si="0"/>
        <v>1</v>
      </c>
      <c r="E29" s="10">
        <v>0</v>
      </c>
      <c r="F29" s="10">
        <v>0</v>
      </c>
      <c r="G29" s="10">
        <v>0</v>
      </c>
      <c r="H29" s="10">
        <v>0</v>
      </c>
      <c r="I29" s="10">
        <v>1</v>
      </c>
    </row>
    <row r="30" spans="2:9" x14ac:dyDescent="0.3">
      <c r="B30" s="10" t="s">
        <v>29</v>
      </c>
      <c r="C30" s="10" t="s">
        <v>56</v>
      </c>
      <c r="D30" s="9">
        <f t="shared" si="0"/>
        <v>5</v>
      </c>
      <c r="E30" s="10">
        <v>0</v>
      </c>
      <c r="F30" s="10">
        <v>3</v>
      </c>
      <c r="G30" s="10">
        <v>1</v>
      </c>
      <c r="H30" s="10">
        <v>0</v>
      </c>
      <c r="I30" s="10">
        <v>1</v>
      </c>
    </row>
    <row r="31" spans="2:9" x14ac:dyDescent="0.3">
      <c r="B31" s="10" t="s">
        <v>24</v>
      </c>
      <c r="C31" s="10" t="s">
        <v>51</v>
      </c>
      <c r="D31" s="9">
        <f t="shared" si="0"/>
        <v>11</v>
      </c>
      <c r="E31" s="10">
        <v>1</v>
      </c>
      <c r="F31" s="10">
        <v>1</v>
      </c>
      <c r="G31" s="10">
        <v>3</v>
      </c>
      <c r="H31" s="10">
        <v>3</v>
      </c>
      <c r="I31" s="10">
        <v>3</v>
      </c>
    </row>
    <row r="32" spans="2:9" x14ac:dyDescent="0.3">
      <c r="B32" s="10" t="s">
        <v>31</v>
      </c>
      <c r="C32" s="10" t="s">
        <v>55</v>
      </c>
      <c r="D32" s="9">
        <f t="shared" si="0"/>
        <v>8</v>
      </c>
      <c r="E32" s="10">
        <v>1</v>
      </c>
      <c r="F32" s="10">
        <v>0</v>
      </c>
      <c r="G32" s="10">
        <v>1</v>
      </c>
      <c r="H32" s="10">
        <v>3</v>
      </c>
      <c r="I32" s="10">
        <v>3</v>
      </c>
    </row>
    <row r="33" spans="2:9" x14ac:dyDescent="0.3">
      <c r="B33" s="10" t="s">
        <v>0</v>
      </c>
      <c r="C33" s="10" t="s">
        <v>39</v>
      </c>
      <c r="D33" s="9">
        <f t="shared" si="0"/>
        <v>11</v>
      </c>
      <c r="E33" s="10">
        <v>3</v>
      </c>
      <c r="F33" s="10">
        <v>1</v>
      </c>
      <c r="G33" s="10">
        <v>1</v>
      </c>
      <c r="H33" s="10">
        <v>3</v>
      </c>
      <c r="I33" s="10">
        <v>3</v>
      </c>
    </row>
    <row r="34" spans="2:9" x14ac:dyDescent="0.3">
      <c r="B34" s="10" t="s">
        <v>5</v>
      </c>
      <c r="C34" s="10" t="s">
        <v>37</v>
      </c>
      <c r="D34" s="9">
        <f t="shared" si="0"/>
        <v>12</v>
      </c>
      <c r="E34" s="10">
        <v>3</v>
      </c>
      <c r="F34" s="10">
        <v>0</v>
      </c>
      <c r="G34" s="10">
        <v>3</v>
      </c>
      <c r="H34" s="10">
        <v>3</v>
      </c>
      <c r="I34" s="10">
        <v>3</v>
      </c>
    </row>
    <row r="35" spans="2:9" x14ac:dyDescent="0.3">
      <c r="B35" s="10" t="s">
        <v>21</v>
      </c>
      <c r="C35" s="10" t="s">
        <v>49</v>
      </c>
      <c r="D35" s="9">
        <f t="shared" si="0"/>
        <v>6</v>
      </c>
      <c r="E35" s="10">
        <v>1</v>
      </c>
      <c r="F35" s="10">
        <v>0</v>
      </c>
      <c r="G35" s="10">
        <v>1</v>
      </c>
      <c r="H35" s="10">
        <v>3</v>
      </c>
      <c r="I35" s="10">
        <v>1</v>
      </c>
    </row>
    <row r="36" spans="2:9" x14ac:dyDescent="0.3">
      <c r="B36" s="10" t="s">
        <v>16</v>
      </c>
      <c r="C36" s="10" t="s">
        <v>16</v>
      </c>
      <c r="D36" s="9">
        <f t="shared" si="0"/>
        <v>3</v>
      </c>
      <c r="E36" s="10">
        <v>1</v>
      </c>
      <c r="F36" s="10">
        <v>0</v>
      </c>
      <c r="G36" s="10">
        <v>1</v>
      </c>
      <c r="H36" s="10">
        <v>0</v>
      </c>
      <c r="I36" s="10">
        <v>1</v>
      </c>
    </row>
  </sheetData>
  <autoFilter ref="A1:AN1">
    <sortState ref="A2:AN36">
      <sortCondition ref="C1"/>
    </sortState>
  </autoFilter>
  <conditionalFormatting sqref="E2:H36 J3:AN36 K2:AN2">
    <cfRule type="cellIs" dxfId="45" priority="3" operator="equal">
      <formula>3</formula>
    </cfRule>
    <cfRule type="cellIs" dxfId="44" priority="4" operator="equal">
      <formula>1</formula>
    </cfRule>
  </conditionalFormatting>
  <conditionalFormatting sqref="I2:I36 J2">
    <cfRule type="cellIs" dxfId="5" priority="1" operator="equal">
      <formula>3</formula>
    </cfRule>
    <cfRule type="cellIs" dxfId="4" priority="2" operator="equal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I20" sqref="I20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58</v>
      </c>
      <c r="C1" s="5" t="s">
        <v>59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 t="e">
        <f>VLOOKUP($B2,Foglio1!$A:$G,7,0)</f>
        <v>#N/A</v>
      </c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35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30</v>
      </c>
      <c r="C4" s="2" t="s">
        <v>30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41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44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50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32</v>
      </c>
      <c r="C8" s="2" t="s">
        <v>32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69</v>
      </c>
      <c r="C10" s="2" t="s">
        <v>34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42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46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47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52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40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x14ac:dyDescent="0.3">
      <c r="B19" s="2" t="s">
        <v>27</v>
      </c>
      <c r="C19" s="2" t="s">
        <v>53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38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48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36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68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33</v>
      </c>
      <c r="C26" s="2" t="s">
        <v>33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45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28</v>
      </c>
      <c r="C28" s="2" t="s">
        <v>54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43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29</v>
      </c>
      <c r="C30" s="2" t="s">
        <v>56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51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31</v>
      </c>
      <c r="C32" s="2" t="s">
        <v>55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39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37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49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43" priority="7">
      <formula>F2&lt;E2</formula>
    </cfRule>
    <cfRule type="expression" dxfId="42" priority="8">
      <formula>F2&gt;E2</formula>
    </cfRule>
  </conditionalFormatting>
  <conditionalFormatting sqref="E2:E36">
    <cfRule type="expression" dxfId="41" priority="5">
      <formula>E2&lt;D2</formula>
    </cfRule>
    <cfRule type="expression" dxfId="40" priority="6">
      <formula>E2&gt;D2</formula>
    </cfRule>
  </conditionalFormatting>
  <conditionalFormatting sqref="G2:H36">
    <cfRule type="expression" dxfId="39" priority="3">
      <formula>G2&lt;F2</formula>
    </cfRule>
    <cfRule type="expression" dxfId="38" priority="4">
      <formula>G2&gt;F2</formula>
    </cfRule>
  </conditionalFormatting>
  <conditionalFormatting sqref="I2:I36 J2">
    <cfRule type="expression" dxfId="13" priority="1">
      <formula>I2&lt;H2</formula>
    </cfRule>
    <cfRule type="expression" dxfId="12" priority="2">
      <formula>I2&gt;H2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I5" sqref="I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58</v>
      </c>
      <c r="C1" s="5" t="s">
        <v>59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</row>
    <row r="3" spans="1:40" x14ac:dyDescent="0.3">
      <c r="B3" s="2" t="s">
        <v>1</v>
      </c>
      <c r="C3" s="2" t="s">
        <v>35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</row>
    <row r="4" spans="1:40" x14ac:dyDescent="0.3">
      <c r="B4" s="2" t="s">
        <v>30</v>
      </c>
      <c r="C4" s="2" t="s">
        <v>30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</row>
    <row r="5" spans="1:40" x14ac:dyDescent="0.3">
      <c r="B5" s="2" t="s">
        <v>10</v>
      </c>
      <c r="C5" s="2" t="s">
        <v>41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</row>
    <row r="6" spans="1:40" x14ac:dyDescent="0.3">
      <c r="B6" s="2" t="s">
        <v>12</v>
      </c>
      <c r="C6" s="2" t="s">
        <v>44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</row>
    <row r="7" spans="1:40" x14ac:dyDescent="0.3">
      <c r="B7" s="2" t="s">
        <v>22</v>
      </c>
      <c r="C7" s="2" t="s">
        <v>50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</row>
    <row r="8" spans="1:40" x14ac:dyDescent="0.3">
      <c r="B8" s="2" t="s">
        <v>32</v>
      </c>
      <c r="C8" s="2" t="s">
        <v>32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</row>
    <row r="10" spans="1:40" ht="14.4" x14ac:dyDescent="0.3">
      <c r="B10" t="s">
        <v>69</v>
      </c>
      <c r="C10" s="2" t="s">
        <v>34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</row>
    <row r="12" spans="1:40" x14ac:dyDescent="0.3">
      <c r="B12" s="2" t="s">
        <v>11</v>
      </c>
      <c r="C12" s="2" t="s">
        <v>42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</row>
    <row r="13" spans="1:40" x14ac:dyDescent="0.3">
      <c r="B13" s="2" t="s">
        <v>15</v>
      </c>
      <c r="C13" s="2" t="s">
        <v>46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</row>
    <row r="15" spans="1:40" x14ac:dyDescent="0.3">
      <c r="B15" s="2" t="s">
        <v>18</v>
      </c>
      <c r="C15" s="2" t="s">
        <v>47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</row>
    <row r="16" spans="1:40" x14ac:dyDescent="0.3">
      <c r="B16" s="2" t="s">
        <v>25</v>
      </c>
      <c r="C16" s="2" t="s">
        <v>52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</row>
    <row r="17" spans="2:9" x14ac:dyDescent="0.3">
      <c r="B17" s="2" t="s">
        <v>6</v>
      </c>
      <c r="C17" s="2" t="s">
        <v>40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</row>
    <row r="18" spans="2:9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</row>
    <row r="19" spans="2:9" x14ac:dyDescent="0.3">
      <c r="B19" s="2" t="s">
        <v>27</v>
      </c>
      <c r="C19" s="2" t="s">
        <v>53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</row>
    <row r="20" spans="2:9" x14ac:dyDescent="0.3">
      <c r="B20" s="2" t="s">
        <v>4</v>
      </c>
      <c r="C20" s="2" t="s">
        <v>38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</row>
    <row r="21" spans="2:9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</row>
    <row r="22" spans="2:9" x14ac:dyDescent="0.3">
      <c r="B22" s="2" t="s">
        <v>20</v>
      </c>
      <c r="C22" s="2" t="s">
        <v>48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</row>
    <row r="23" spans="2:9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</row>
    <row r="24" spans="2:9" x14ac:dyDescent="0.3">
      <c r="B24" s="2" t="s">
        <v>3</v>
      </c>
      <c r="C24" s="2" t="s">
        <v>36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</row>
    <row r="25" spans="2:9" ht="14.4" x14ac:dyDescent="0.3">
      <c r="B25" t="s">
        <v>68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</row>
    <row r="26" spans="2:9" x14ac:dyDescent="0.3">
      <c r="B26" s="2" t="s">
        <v>33</v>
      </c>
      <c r="C26" s="2" t="s">
        <v>33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</row>
    <row r="27" spans="2:9" x14ac:dyDescent="0.3">
      <c r="B27" s="2" t="s">
        <v>14</v>
      </c>
      <c r="C27" s="2" t="s">
        <v>45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</row>
    <row r="28" spans="2:9" x14ac:dyDescent="0.3">
      <c r="B28" s="2" t="s">
        <v>28</v>
      </c>
      <c r="C28" s="2" t="s">
        <v>54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</row>
    <row r="29" spans="2:9" x14ac:dyDescent="0.3">
      <c r="B29" s="2" t="s">
        <v>13</v>
      </c>
      <c r="C29" s="2" t="s">
        <v>43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</row>
    <row r="30" spans="2:9" x14ac:dyDescent="0.3">
      <c r="B30" s="2" t="s">
        <v>29</v>
      </c>
      <c r="C30" s="2" t="s">
        <v>56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</row>
    <row r="31" spans="2:9" x14ac:dyDescent="0.3">
      <c r="B31" s="2" t="s">
        <v>24</v>
      </c>
      <c r="C31" s="2" t="s">
        <v>51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</row>
    <row r="32" spans="2:9" x14ac:dyDescent="0.3">
      <c r="B32" s="2" t="s">
        <v>31</v>
      </c>
      <c r="C32" s="2" t="s">
        <v>55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</row>
    <row r="33" spans="2:9" x14ac:dyDescent="0.3">
      <c r="B33" s="2" t="s">
        <v>0</v>
      </c>
      <c r="C33" s="2" t="s">
        <v>39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</row>
    <row r="34" spans="2:9" x14ac:dyDescent="0.3">
      <c r="B34" s="2" t="s">
        <v>5</v>
      </c>
      <c r="C34" s="2" t="s">
        <v>37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</row>
    <row r="35" spans="2:9" x14ac:dyDescent="0.3">
      <c r="B35" s="2" t="s">
        <v>21</v>
      </c>
      <c r="C35" s="2" t="s">
        <v>49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</row>
    <row r="36" spans="2:9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</row>
  </sheetData>
  <autoFilter ref="A1:AN1">
    <sortState ref="A2:AM36">
      <sortCondition ref="C1"/>
    </sortState>
  </autoFilter>
  <conditionalFormatting sqref="F2:I36">
    <cfRule type="expression" dxfId="37" priority="1">
      <formula>F2&lt;E2</formula>
    </cfRule>
    <cfRule type="expression" dxfId="3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I5" sqref="I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58</v>
      </c>
      <c r="C1" s="5" t="s">
        <v>59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</row>
    <row r="3" spans="1:40" x14ac:dyDescent="0.3">
      <c r="B3" s="2" t="s">
        <v>1</v>
      </c>
      <c r="C3" s="2" t="s">
        <v>35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</row>
    <row r="4" spans="1:40" x14ac:dyDescent="0.3">
      <c r="B4" s="2" t="s">
        <v>30</v>
      </c>
      <c r="C4" s="2" t="s">
        <v>30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</row>
    <row r="5" spans="1:40" x14ac:dyDescent="0.3">
      <c r="B5" s="2" t="s">
        <v>10</v>
      </c>
      <c r="C5" s="2" t="s">
        <v>41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</row>
    <row r="6" spans="1:40" x14ac:dyDescent="0.3">
      <c r="B6" s="2" t="s">
        <v>12</v>
      </c>
      <c r="C6" s="2" t="s">
        <v>44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</row>
    <row r="7" spans="1:40" x14ac:dyDescent="0.3">
      <c r="B7" s="2" t="s">
        <v>22</v>
      </c>
      <c r="C7" s="2" t="s">
        <v>50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</row>
    <row r="8" spans="1:40" x14ac:dyDescent="0.3">
      <c r="B8" s="2" t="s">
        <v>32</v>
      </c>
      <c r="C8" s="2" t="s">
        <v>32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</row>
    <row r="10" spans="1:40" ht="14.4" x14ac:dyDescent="0.3">
      <c r="B10" t="s">
        <v>69</v>
      </c>
      <c r="C10" s="2" t="s">
        <v>34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</row>
    <row r="12" spans="1:40" x14ac:dyDescent="0.3">
      <c r="B12" s="2" t="s">
        <v>11</v>
      </c>
      <c r="C12" s="2" t="s">
        <v>42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</row>
    <row r="13" spans="1:40" x14ac:dyDescent="0.3">
      <c r="B13" s="2" t="s">
        <v>15</v>
      </c>
      <c r="C13" s="2" t="s">
        <v>46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</row>
    <row r="15" spans="1:40" x14ac:dyDescent="0.3">
      <c r="B15" s="2" t="s">
        <v>18</v>
      </c>
      <c r="C15" s="2" t="s">
        <v>47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</row>
    <row r="16" spans="1:40" x14ac:dyDescent="0.3">
      <c r="B16" s="2" t="s">
        <v>25</v>
      </c>
      <c r="C16" s="2" t="s">
        <v>52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</row>
    <row r="17" spans="2:9" x14ac:dyDescent="0.3">
      <c r="B17" s="2" t="s">
        <v>6</v>
      </c>
      <c r="C17" s="2" t="s">
        <v>40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</row>
    <row r="18" spans="2:9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</row>
    <row r="19" spans="2:9" x14ac:dyDescent="0.3">
      <c r="B19" s="2" t="s">
        <v>27</v>
      </c>
      <c r="C19" s="2" t="s">
        <v>53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</row>
    <row r="20" spans="2:9" x14ac:dyDescent="0.3">
      <c r="B20" s="2" t="s">
        <v>4</v>
      </c>
      <c r="C20" s="2" t="s">
        <v>38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</row>
    <row r="21" spans="2:9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</row>
    <row r="22" spans="2:9" x14ac:dyDescent="0.3">
      <c r="B22" s="2" t="s">
        <v>20</v>
      </c>
      <c r="C22" s="2" t="s">
        <v>48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</row>
    <row r="23" spans="2:9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</row>
    <row r="24" spans="2:9" x14ac:dyDescent="0.3">
      <c r="B24" s="2" t="s">
        <v>3</v>
      </c>
      <c r="C24" s="2" t="s">
        <v>36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</row>
    <row r="25" spans="2:9" ht="14.4" x14ac:dyDescent="0.3">
      <c r="B25" t="s">
        <v>68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</row>
    <row r="26" spans="2:9" x14ac:dyDescent="0.3">
      <c r="B26" s="2" t="s">
        <v>33</v>
      </c>
      <c r="C26" s="2" t="s">
        <v>33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</row>
    <row r="27" spans="2:9" x14ac:dyDescent="0.3">
      <c r="B27" s="2" t="s">
        <v>14</v>
      </c>
      <c r="C27" s="2" t="s">
        <v>45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</row>
    <row r="28" spans="2:9" x14ac:dyDescent="0.3">
      <c r="B28" s="2" t="s">
        <v>28</v>
      </c>
      <c r="C28" s="2" t="s">
        <v>54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</row>
    <row r="29" spans="2:9" x14ac:dyDescent="0.3">
      <c r="B29" s="2" t="s">
        <v>13</v>
      </c>
      <c r="C29" s="2" t="s">
        <v>43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</row>
    <row r="30" spans="2:9" x14ac:dyDescent="0.3">
      <c r="B30" s="2" t="s">
        <v>29</v>
      </c>
      <c r="C30" s="2" t="s">
        <v>56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</row>
    <row r="31" spans="2:9" x14ac:dyDescent="0.3">
      <c r="B31" s="2" t="s">
        <v>24</v>
      </c>
      <c r="C31" s="2" t="s">
        <v>51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</row>
    <row r="32" spans="2:9" x14ac:dyDescent="0.3">
      <c r="B32" s="2" t="s">
        <v>31</v>
      </c>
      <c r="C32" s="2" t="s">
        <v>55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</row>
    <row r="33" spans="2:9" x14ac:dyDescent="0.3">
      <c r="B33" s="2" t="s">
        <v>0</v>
      </c>
      <c r="C33" s="2" t="s">
        <v>39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</row>
    <row r="34" spans="2:9" x14ac:dyDescent="0.3">
      <c r="B34" s="2" t="s">
        <v>5</v>
      </c>
      <c r="C34" s="2" t="s">
        <v>37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</row>
    <row r="35" spans="2:9" x14ac:dyDescent="0.3">
      <c r="B35" s="2" t="s">
        <v>21</v>
      </c>
      <c r="C35" s="2" t="s">
        <v>49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</row>
    <row r="36" spans="2:9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</row>
  </sheetData>
  <autoFilter ref="A1:AN1">
    <sortState ref="A2:AM36">
      <sortCondition ref="C1"/>
    </sortState>
  </autoFilter>
  <conditionalFormatting sqref="F3:F36">
    <cfRule type="expression" dxfId="35" priority="3">
      <formula>F3&lt;E3</formula>
    </cfRule>
    <cfRule type="expression" dxfId="34" priority="4">
      <formula>F3&gt;E3</formula>
    </cfRule>
  </conditionalFormatting>
  <conditionalFormatting sqref="F2:I2 G3:I36">
    <cfRule type="expression" dxfId="33" priority="1">
      <formula>F2&lt;E2</formula>
    </cfRule>
    <cfRule type="expression" dxfId="3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I5" sqref="I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58</v>
      </c>
      <c r="C1" s="5" t="s">
        <v>59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</row>
    <row r="3" spans="1:40" x14ac:dyDescent="0.3">
      <c r="B3" s="2" t="s">
        <v>1</v>
      </c>
      <c r="C3" s="2" t="s">
        <v>35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</row>
    <row r="4" spans="1:40" x14ac:dyDescent="0.3">
      <c r="B4" s="2" t="s">
        <v>30</v>
      </c>
      <c r="C4" s="2" t="s">
        <v>30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</row>
    <row r="5" spans="1:40" x14ac:dyDescent="0.3">
      <c r="B5" s="2" t="s">
        <v>10</v>
      </c>
      <c r="C5" s="2" t="s">
        <v>41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</row>
    <row r="6" spans="1:40" x14ac:dyDescent="0.3">
      <c r="B6" s="2" t="s">
        <v>12</v>
      </c>
      <c r="C6" s="2" t="s">
        <v>44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</row>
    <row r="7" spans="1:40" x14ac:dyDescent="0.3">
      <c r="B7" s="2" t="s">
        <v>22</v>
      </c>
      <c r="C7" s="2" t="s">
        <v>50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</row>
    <row r="8" spans="1:40" x14ac:dyDescent="0.3">
      <c r="B8" s="2" t="s">
        <v>32</v>
      </c>
      <c r="C8" s="2" t="s">
        <v>32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</row>
    <row r="10" spans="1:40" ht="14.4" x14ac:dyDescent="0.3">
      <c r="B10" t="s">
        <v>69</v>
      </c>
      <c r="C10" s="2" t="s">
        <v>34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</row>
    <row r="12" spans="1:40" x14ac:dyDescent="0.3">
      <c r="B12" s="2" t="s">
        <v>11</v>
      </c>
      <c r="C12" s="2" t="s">
        <v>42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</row>
    <row r="13" spans="1:40" x14ac:dyDescent="0.3">
      <c r="B13" s="2" t="s">
        <v>15</v>
      </c>
      <c r="C13" s="2" t="s">
        <v>46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</row>
    <row r="15" spans="1:40" x14ac:dyDescent="0.3">
      <c r="B15" s="2" t="s">
        <v>18</v>
      </c>
      <c r="C15" s="2" t="s">
        <v>47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</row>
    <row r="16" spans="1:40" x14ac:dyDescent="0.3">
      <c r="B16" s="2" t="s">
        <v>25</v>
      </c>
      <c r="C16" s="2" t="s">
        <v>52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</row>
    <row r="17" spans="2:9" x14ac:dyDescent="0.3">
      <c r="B17" s="2" t="s">
        <v>6</v>
      </c>
      <c r="C17" s="2" t="s">
        <v>40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</row>
    <row r="18" spans="2:9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</row>
    <row r="19" spans="2:9" x14ac:dyDescent="0.3">
      <c r="B19" s="2" t="s">
        <v>27</v>
      </c>
      <c r="C19" s="2" t="s">
        <v>53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</row>
    <row r="20" spans="2:9" x14ac:dyDescent="0.3">
      <c r="B20" s="2" t="s">
        <v>4</v>
      </c>
      <c r="C20" s="2" t="s">
        <v>38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</row>
    <row r="21" spans="2:9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</row>
    <row r="22" spans="2:9" x14ac:dyDescent="0.3">
      <c r="B22" s="2" t="s">
        <v>20</v>
      </c>
      <c r="C22" s="2" t="s">
        <v>48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</row>
    <row r="23" spans="2:9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</row>
    <row r="24" spans="2:9" x14ac:dyDescent="0.3">
      <c r="B24" s="2" t="s">
        <v>3</v>
      </c>
      <c r="C24" s="2" t="s">
        <v>36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</row>
    <row r="25" spans="2:9" ht="14.4" x14ac:dyDescent="0.3">
      <c r="B25" t="s">
        <v>68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</row>
    <row r="26" spans="2:9" x14ac:dyDescent="0.3">
      <c r="B26" s="2" t="s">
        <v>33</v>
      </c>
      <c r="C26" s="2" t="s">
        <v>33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</row>
    <row r="27" spans="2:9" x14ac:dyDescent="0.3">
      <c r="B27" s="2" t="s">
        <v>14</v>
      </c>
      <c r="C27" s="2" t="s">
        <v>45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</row>
    <row r="28" spans="2:9" x14ac:dyDescent="0.3">
      <c r="B28" s="2" t="s">
        <v>28</v>
      </c>
      <c r="C28" s="2" t="s">
        <v>54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</row>
    <row r="29" spans="2:9" x14ac:dyDescent="0.3">
      <c r="B29" s="2" t="s">
        <v>13</v>
      </c>
      <c r="C29" s="2" t="s">
        <v>43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</row>
    <row r="30" spans="2:9" x14ac:dyDescent="0.3">
      <c r="B30" s="2" t="s">
        <v>29</v>
      </c>
      <c r="C30" s="2" t="s">
        <v>56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</row>
    <row r="31" spans="2:9" x14ac:dyDescent="0.3">
      <c r="B31" s="2" t="s">
        <v>24</v>
      </c>
      <c r="C31" s="2" t="s">
        <v>51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</row>
    <row r="32" spans="2:9" x14ac:dyDescent="0.3">
      <c r="B32" s="2" t="s">
        <v>31</v>
      </c>
      <c r="C32" s="2" t="s">
        <v>55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</row>
    <row r="33" spans="2:9" x14ac:dyDescent="0.3">
      <c r="B33" s="2" t="s">
        <v>0</v>
      </c>
      <c r="C33" s="2" t="s">
        <v>39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</row>
    <row r="34" spans="2:9" x14ac:dyDescent="0.3">
      <c r="B34" s="2" t="s">
        <v>5</v>
      </c>
      <c r="C34" s="2" t="s">
        <v>37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</row>
    <row r="35" spans="2:9" x14ac:dyDescent="0.3">
      <c r="B35" s="2" t="s">
        <v>21</v>
      </c>
      <c r="C35" s="2" t="s">
        <v>49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</row>
    <row r="36" spans="2:9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</row>
  </sheetData>
  <autoFilter ref="A1:AN1">
    <sortState ref="A2:AM36">
      <sortCondition ref="C1"/>
    </sortState>
  </autoFilter>
  <conditionalFormatting sqref="F2:I36">
    <cfRule type="expression" dxfId="31" priority="1">
      <formula>F2&lt;E2</formula>
    </cfRule>
    <cfRule type="expression" dxfId="3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"/>
  <sheetViews>
    <sheetView workbookViewId="0"/>
  </sheetViews>
  <sheetFormatPr defaultRowHeight="14.4" x14ac:dyDescent="0.3"/>
  <cols>
    <col min="1" max="1" width="20.44140625" customWidth="1"/>
    <col min="4" max="4" width="8.88671875" style="18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forum</vt:lpstr>
      <vt:lpstr>up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2012-10-08T17:52:56Z</dcterms:modified>
</cp:coreProperties>
</file>