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80" windowWidth="9540" windowHeight="6300" tabRatio="669" activeTab="2"/>
  </bookViews>
  <sheets>
    <sheet name="up" sheetId="20" r:id="rId1"/>
    <sheet name="up C" sheetId="23" r:id="rId2"/>
    <sheet name="tot" sheetId="1" r:id="rId3"/>
    <sheet name="giorn" sheetId="2" r:id="rId4"/>
    <sheet name="class" sheetId="7" r:id="rId5"/>
    <sheet name="val_rose" sheetId="8" r:id="rId6"/>
    <sheet name="mod" sheetId="14" r:id="rId7"/>
    <sheet name="cambi" sheetId="12" r:id="rId8"/>
    <sheet name="dist_1o" sheetId="9" r:id="rId9"/>
    <sheet name="dist_3o" sheetId="11" r:id="rId10"/>
    <sheet name="dist_6o" sheetId="10" r:id="rId11"/>
    <sheet name="coppa" sheetId="22" r:id="rId12"/>
    <sheet name="F1" sheetId="19" r:id="rId13"/>
  </sheets>
  <definedNames>
    <definedName name="_xlnm._FilterDatabase" localSheetId="7" hidden="1">cambi!$A$1:$AN$1</definedName>
    <definedName name="_xlnm._FilterDatabase" localSheetId="4" hidden="1">class!$A$1:$AN$1</definedName>
    <definedName name="_xlnm._FilterDatabase" localSheetId="11" hidden="1">coppa!$A$1:$AS$1</definedName>
    <definedName name="_xlnm._FilterDatabase" localSheetId="8" hidden="1">dist_1o!$A$1:$AN$1</definedName>
    <definedName name="_xlnm._FilterDatabase" localSheetId="9" hidden="1">dist_3o!$A$1:$AN$1</definedName>
    <definedName name="_xlnm._FilterDatabase" localSheetId="10" hidden="1">dist_6o!$A$1:$AN$1</definedName>
    <definedName name="_xlnm._FilterDatabase" localSheetId="3" hidden="1">giorn!$A$1:$AN$1</definedName>
    <definedName name="_xlnm._FilterDatabase" localSheetId="6" hidden="1">mod!$A$1:$AN$1</definedName>
    <definedName name="_xlnm._FilterDatabase" localSheetId="2" hidden="1">tot!$B$1:$M$36</definedName>
    <definedName name="_xlnm._FilterDatabase" localSheetId="0" hidden="1">up!$B$1:$M$36</definedName>
    <definedName name="_xlnm._FilterDatabase" localSheetId="5" hidden="1">val_rose!$A$1:$AN$1</definedName>
  </definedNames>
  <calcPr calcId="145621"/>
</workbook>
</file>

<file path=xl/calcChain.xml><?xml version="1.0" encoding="utf-8"?>
<calcChain xmlns="http://schemas.openxmlformats.org/spreadsheetml/2006/main">
  <c r="D6" i="23" l="1"/>
  <c r="D9" i="23"/>
  <c r="D14" i="23"/>
  <c r="D22" i="23"/>
  <c r="D25" i="23"/>
  <c r="D30" i="23"/>
  <c r="F3" i="23"/>
  <c r="D3" i="23" s="1"/>
  <c r="F4" i="23"/>
  <c r="D4" i="23" s="1"/>
  <c r="F5" i="23"/>
  <c r="D5" i="23" s="1"/>
  <c r="F6" i="23"/>
  <c r="F7" i="23"/>
  <c r="D7" i="23" s="1"/>
  <c r="F8" i="23"/>
  <c r="D8" i="23" s="1"/>
  <c r="F9" i="23"/>
  <c r="F10" i="23"/>
  <c r="D10" i="23" s="1"/>
  <c r="F11" i="23"/>
  <c r="D11" i="23" s="1"/>
  <c r="F12" i="23"/>
  <c r="D12" i="23" s="1"/>
  <c r="F13" i="23"/>
  <c r="D13" i="23" s="1"/>
  <c r="F14" i="23"/>
  <c r="F15" i="23"/>
  <c r="D15" i="23" s="1"/>
  <c r="F16" i="23"/>
  <c r="D16" i="23" s="1"/>
  <c r="F17" i="23"/>
  <c r="D17" i="23" s="1"/>
  <c r="F18" i="23"/>
  <c r="D18" i="23" s="1"/>
  <c r="F19" i="23"/>
  <c r="D19" i="23" s="1"/>
  <c r="F20" i="23"/>
  <c r="D20" i="23" s="1"/>
  <c r="F21" i="23"/>
  <c r="D21" i="23" s="1"/>
  <c r="F22" i="23"/>
  <c r="F23" i="23"/>
  <c r="D23" i="23" s="1"/>
  <c r="F24" i="23"/>
  <c r="D24" i="23" s="1"/>
  <c r="F25" i="23"/>
  <c r="F26" i="23"/>
  <c r="D26" i="23" s="1"/>
  <c r="F27" i="23"/>
  <c r="D27" i="23" s="1"/>
  <c r="F28" i="23"/>
  <c r="D28" i="23" s="1"/>
  <c r="F29" i="23"/>
  <c r="D29" i="23" s="1"/>
  <c r="F30" i="23"/>
  <c r="F31" i="23"/>
  <c r="D31" i="23" s="1"/>
  <c r="F32" i="23"/>
  <c r="D32" i="23" s="1"/>
  <c r="F33" i="23"/>
  <c r="D33" i="23" s="1"/>
  <c r="F2" i="23"/>
  <c r="D2" i="23" s="1"/>
  <c r="AI3" i="22"/>
  <c r="AI4" i="22"/>
  <c r="AI5" i="22"/>
  <c r="AI6" i="22"/>
  <c r="AI7" i="22"/>
  <c r="AI8" i="22"/>
  <c r="AI9" i="22"/>
  <c r="AI10" i="22"/>
  <c r="AI11" i="22"/>
  <c r="AI12" i="22"/>
  <c r="AI13" i="22"/>
  <c r="AI14" i="22"/>
  <c r="AI15" i="22"/>
  <c r="AI16" i="22"/>
  <c r="AI17" i="22"/>
  <c r="AI18" i="22"/>
  <c r="AI19" i="22"/>
  <c r="AI20" i="22"/>
  <c r="AI21" i="22"/>
  <c r="AI22" i="22"/>
  <c r="AI23" i="22"/>
  <c r="AI24" i="22"/>
  <c r="AI25" i="22"/>
  <c r="AI26" i="22"/>
  <c r="AI27" i="22"/>
  <c r="AI28" i="22"/>
  <c r="AI29" i="22"/>
  <c r="AI30" i="22"/>
  <c r="AI31" i="22"/>
  <c r="AI32" i="22"/>
  <c r="AI33" i="22"/>
  <c r="AI34" i="22"/>
  <c r="AI35" i="22"/>
  <c r="AI36" i="22"/>
  <c r="AI2" i="22"/>
  <c r="AC3" i="22"/>
  <c r="AC4" i="22"/>
  <c r="AC5" i="22"/>
  <c r="AC6" i="22"/>
  <c r="AC7" i="22"/>
  <c r="AC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2" i="22"/>
  <c r="AC33" i="22"/>
  <c r="AC34" i="22"/>
  <c r="AC35" i="22"/>
  <c r="AC36" i="22"/>
  <c r="AC2" i="22"/>
  <c r="V3" i="22"/>
  <c r="V4" i="22"/>
  <c r="V5" i="22"/>
  <c r="V6" i="22"/>
  <c r="V7" i="22"/>
  <c r="V8" i="22"/>
  <c r="V9" i="22"/>
  <c r="V10" i="22"/>
  <c r="V11" i="22"/>
  <c r="V12" i="22"/>
  <c r="V13" i="22"/>
  <c r="V14" i="22"/>
  <c r="V15" i="22"/>
  <c r="V16" i="22"/>
  <c r="V17" i="22"/>
  <c r="V18" i="22"/>
  <c r="V19" i="22"/>
  <c r="V20" i="22"/>
  <c r="V21" i="22"/>
  <c r="V22" i="22"/>
  <c r="V23" i="22"/>
  <c r="V24" i="22"/>
  <c r="V25" i="22"/>
  <c r="V26" i="22"/>
  <c r="V27" i="22"/>
  <c r="V28" i="22"/>
  <c r="V29" i="22"/>
  <c r="V30" i="22"/>
  <c r="V31" i="22"/>
  <c r="V32" i="22"/>
  <c r="V33" i="22"/>
  <c r="V34" i="22"/>
  <c r="V35" i="22"/>
  <c r="V36" i="22"/>
  <c r="V2" i="22"/>
  <c r="P24" i="22"/>
  <c r="E2" i="22"/>
  <c r="F2" i="22"/>
  <c r="G2" i="22"/>
  <c r="H2" i="22"/>
  <c r="I2" i="22"/>
  <c r="K2" i="22"/>
  <c r="P2" i="22" s="1"/>
  <c r="E15" i="22"/>
  <c r="F15" i="22"/>
  <c r="G15" i="22"/>
  <c r="H15" i="22"/>
  <c r="I15" i="22"/>
  <c r="K15" i="22"/>
  <c r="P15" i="22" s="1"/>
  <c r="E6" i="22"/>
  <c r="F6" i="22"/>
  <c r="G6" i="22"/>
  <c r="H6" i="22"/>
  <c r="I6" i="22"/>
  <c r="K6" i="22"/>
  <c r="P6" i="22" s="1"/>
  <c r="E9" i="22"/>
  <c r="F9" i="22"/>
  <c r="G9" i="22"/>
  <c r="H9" i="22"/>
  <c r="I9" i="22"/>
  <c r="K9" i="22"/>
  <c r="P9" i="22" s="1"/>
  <c r="E18" i="22"/>
  <c r="F18" i="22"/>
  <c r="G18" i="22"/>
  <c r="H18" i="22"/>
  <c r="I18" i="22"/>
  <c r="K18" i="22"/>
  <c r="P18" i="22" s="1"/>
  <c r="E35" i="22"/>
  <c r="F35" i="22"/>
  <c r="G35" i="22"/>
  <c r="H35" i="22"/>
  <c r="I35" i="22"/>
  <c r="K35" i="22"/>
  <c r="P35" i="22" s="1"/>
  <c r="E12" i="22"/>
  <c r="F12" i="22"/>
  <c r="G12" i="22"/>
  <c r="H12" i="22"/>
  <c r="I12" i="22"/>
  <c r="K12" i="22"/>
  <c r="P12" i="22" s="1"/>
  <c r="E34" i="22"/>
  <c r="F34" i="22"/>
  <c r="G34" i="22"/>
  <c r="H34" i="22"/>
  <c r="I34" i="22"/>
  <c r="K34" i="22"/>
  <c r="P34" i="22" s="1"/>
  <c r="E5" i="22"/>
  <c r="F5" i="22"/>
  <c r="G5" i="22"/>
  <c r="H5" i="22"/>
  <c r="I5" i="22"/>
  <c r="K5" i="22"/>
  <c r="P5" i="22" s="1"/>
  <c r="E7" i="22"/>
  <c r="F7" i="22"/>
  <c r="G7" i="22"/>
  <c r="H7" i="22"/>
  <c r="I7" i="22"/>
  <c r="K7" i="22"/>
  <c r="P7" i="22" s="1"/>
  <c r="E3" i="22"/>
  <c r="F3" i="22"/>
  <c r="G3" i="22"/>
  <c r="H3" i="22"/>
  <c r="I3" i="22"/>
  <c r="K3" i="22"/>
  <c r="P3" i="22" s="1"/>
  <c r="E14" i="22"/>
  <c r="F14" i="22"/>
  <c r="G14" i="22"/>
  <c r="H14" i="22"/>
  <c r="I14" i="22"/>
  <c r="K14" i="22"/>
  <c r="P14" i="22" s="1"/>
  <c r="E33" i="22"/>
  <c r="F33" i="22"/>
  <c r="G33" i="22"/>
  <c r="H33" i="22"/>
  <c r="I33" i="22"/>
  <c r="K33" i="22"/>
  <c r="P33" i="22" s="1"/>
  <c r="E19" i="22"/>
  <c r="F19" i="22"/>
  <c r="G19" i="22"/>
  <c r="H19" i="22"/>
  <c r="I19" i="22"/>
  <c r="K19" i="22"/>
  <c r="P19" i="22" s="1"/>
  <c r="E16" i="22"/>
  <c r="F16" i="22"/>
  <c r="G16" i="22"/>
  <c r="H16" i="22"/>
  <c r="I16" i="22"/>
  <c r="K16" i="22"/>
  <c r="P16" i="22" s="1"/>
  <c r="E23" i="22"/>
  <c r="F23" i="22"/>
  <c r="G23" i="22"/>
  <c r="H23" i="22"/>
  <c r="I23" i="22"/>
  <c r="K23" i="22"/>
  <c r="P23" i="22" s="1"/>
  <c r="E28" i="22"/>
  <c r="F28" i="22"/>
  <c r="G28" i="22"/>
  <c r="H28" i="22"/>
  <c r="I28" i="22"/>
  <c r="K28" i="22"/>
  <c r="P28" i="22" s="1"/>
  <c r="E32" i="22"/>
  <c r="F32" i="22"/>
  <c r="G32" i="22"/>
  <c r="H32" i="22"/>
  <c r="I32" i="22"/>
  <c r="K32" i="22"/>
  <c r="P32" i="22" s="1"/>
  <c r="E27" i="22"/>
  <c r="F27" i="22"/>
  <c r="G27" i="22"/>
  <c r="H27" i="22"/>
  <c r="I27" i="22"/>
  <c r="K27" i="22"/>
  <c r="P27" i="22" s="1"/>
  <c r="E8" i="22"/>
  <c r="F8" i="22"/>
  <c r="G8" i="22"/>
  <c r="H8" i="22"/>
  <c r="I8" i="22"/>
  <c r="K8" i="22"/>
  <c r="P8" i="22" s="1"/>
  <c r="E24" i="22"/>
  <c r="F24" i="22"/>
  <c r="G24" i="22"/>
  <c r="H24" i="22"/>
  <c r="I24" i="22"/>
  <c r="K24" i="22"/>
  <c r="E4" i="22"/>
  <c r="F4" i="22"/>
  <c r="G4" i="22"/>
  <c r="H4" i="22"/>
  <c r="I4" i="22"/>
  <c r="K4" i="22"/>
  <c r="P4" i="22" s="1"/>
  <c r="E25" i="22"/>
  <c r="F25" i="22"/>
  <c r="G25" i="22"/>
  <c r="H25" i="22"/>
  <c r="I25" i="22"/>
  <c r="K25" i="22"/>
  <c r="P25" i="22" s="1"/>
  <c r="E26" i="22"/>
  <c r="F26" i="22"/>
  <c r="G26" i="22"/>
  <c r="H26" i="22"/>
  <c r="I26" i="22"/>
  <c r="K26" i="22"/>
  <c r="P26" i="22" s="1"/>
  <c r="E11" i="22"/>
  <c r="F11" i="22"/>
  <c r="G11" i="22"/>
  <c r="H11" i="22"/>
  <c r="I11" i="22"/>
  <c r="K11" i="22"/>
  <c r="P11" i="22" s="1"/>
  <c r="E31" i="22"/>
  <c r="F31" i="22"/>
  <c r="G31" i="22"/>
  <c r="H31" i="22"/>
  <c r="I31" i="22"/>
  <c r="K31" i="22"/>
  <c r="P31" i="22" s="1"/>
  <c r="E36" i="22"/>
  <c r="F36" i="22"/>
  <c r="G36" i="22"/>
  <c r="H36" i="22"/>
  <c r="I36" i="22"/>
  <c r="K36" i="22"/>
  <c r="P36" i="22" s="1"/>
  <c r="E30" i="22"/>
  <c r="F30" i="22"/>
  <c r="G30" i="22"/>
  <c r="H30" i="22"/>
  <c r="I30" i="22"/>
  <c r="K30" i="22"/>
  <c r="P30" i="22" s="1"/>
  <c r="E29" i="22"/>
  <c r="F29" i="22"/>
  <c r="G29" i="22"/>
  <c r="H29" i="22"/>
  <c r="I29" i="22"/>
  <c r="K29" i="22"/>
  <c r="P29" i="22" s="1"/>
  <c r="E17" i="22"/>
  <c r="F17" i="22"/>
  <c r="G17" i="22"/>
  <c r="H17" i="22"/>
  <c r="I17" i="22"/>
  <c r="K17" i="22"/>
  <c r="P17" i="22" s="1"/>
  <c r="E20" i="22"/>
  <c r="F20" i="22"/>
  <c r="G20" i="22"/>
  <c r="H20" i="22"/>
  <c r="I20" i="22"/>
  <c r="K20" i="22"/>
  <c r="P20" i="22" s="1"/>
  <c r="E13" i="22"/>
  <c r="F13" i="22"/>
  <c r="G13" i="22"/>
  <c r="H13" i="22"/>
  <c r="I13" i="22"/>
  <c r="K13" i="22"/>
  <c r="P13" i="22" s="1"/>
  <c r="E22" i="22"/>
  <c r="F22" i="22"/>
  <c r="G22" i="22"/>
  <c r="H22" i="22"/>
  <c r="I22" i="22"/>
  <c r="K22" i="22"/>
  <c r="P22" i="22" s="1"/>
  <c r="E21" i="22"/>
  <c r="F21" i="22"/>
  <c r="G21" i="22"/>
  <c r="H21" i="22"/>
  <c r="I21" i="22"/>
  <c r="K21" i="22"/>
  <c r="P21" i="22" s="1"/>
  <c r="F10" i="22"/>
  <c r="G10" i="22"/>
  <c r="H10" i="22"/>
  <c r="I10" i="22"/>
  <c r="K10" i="22"/>
  <c r="P10" i="22" s="1"/>
  <c r="E10" i="22"/>
  <c r="E32" i="23" l="1"/>
  <c r="E16" i="23"/>
  <c r="E26" i="23"/>
  <c r="E11" i="23"/>
  <c r="E3" i="23"/>
  <c r="E25" i="23"/>
  <c r="E9" i="23"/>
  <c r="E18" i="23"/>
  <c r="E33" i="23"/>
  <c r="E10" i="23"/>
  <c r="E5" i="23"/>
  <c r="E31" i="23"/>
  <c r="E6" i="23"/>
  <c r="E20" i="23"/>
  <c r="E24" i="23"/>
  <c r="E28" i="23"/>
  <c r="E12" i="23"/>
  <c r="E4" i="23"/>
  <c r="E17" i="23"/>
  <c r="E21" i="23"/>
  <c r="E7" i="23"/>
  <c r="E14" i="23"/>
  <c r="E22" i="23"/>
  <c r="E30" i="23"/>
  <c r="E13" i="23"/>
  <c r="E29" i="23"/>
  <c r="E8" i="23"/>
  <c r="E2" i="23"/>
  <c r="E15" i="23"/>
  <c r="E27" i="23"/>
  <c r="E23" i="23"/>
  <c r="E19" i="23"/>
  <c r="J31" i="22"/>
  <c r="J32" i="22"/>
  <c r="J7" i="22"/>
  <c r="J36" i="22"/>
  <c r="J3" i="22"/>
  <c r="J12" i="22"/>
  <c r="J15" i="22"/>
  <c r="J27" i="22"/>
  <c r="J6" i="22"/>
  <c r="J13" i="22"/>
  <c r="J30" i="22"/>
  <c r="J26" i="22"/>
  <c r="J8" i="22"/>
  <c r="J23" i="22"/>
  <c r="J14" i="22"/>
  <c r="J34" i="22"/>
  <c r="J9" i="22"/>
  <c r="J21" i="22"/>
  <c r="J19" i="22"/>
  <c r="J16" i="22"/>
  <c r="J22" i="22"/>
  <c r="J29" i="22"/>
  <c r="J11" i="22"/>
  <c r="J24" i="22"/>
  <c r="J28" i="22"/>
  <c r="J33" i="22"/>
  <c r="J5" i="22"/>
  <c r="J17" i="22"/>
  <c r="J4" i="22"/>
  <c r="J35" i="22"/>
  <c r="J20" i="22"/>
  <c r="J25" i="22"/>
  <c r="J10" i="22"/>
  <c r="J18" i="22"/>
  <c r="J2" i="22"/>
  <c r="J3" i="10"/>
  <c r="J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2" i="10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2" i="11"/>
  <c r="J3" i="9"/>
  <c r="J4" i="9"/>
  <c r="J5" i="9"/>
  <c r="J6" i="9"/>
  <c r="J7" i="9"/>
  <c r="J2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8" i="9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2" i="7"/>
  <c r="F3" i="7" l="1"/>
  <c r="G3" i="7" s="1"/>
  <c r="H3" i="7" s="1"/>
  <c r="I3" i="7" s="1"/>
  <c r="F4" i="7"/>
  <c r="G4" i="7" s="1"/>
  <c r="H4" i="7" s="1"/>
  <c r="I4" i="7" s="1"/>
  <c r="F5" i="7"/>
  <c r="G5" i="7" s="1"/>
  <c r="H5" i="7" s="1"/>
  <c r="I5" i="7" s="1"/>
  <c r="F6" i="7"/>
  <c r="G6" i="7" s="1"/>
  <c r="H6" i="7" s="1"/>
  <c r="I6" i="7" s="1"/>
  <c r="F7" i="7"/>
  <c r="G7" i="7" s="1"/>
  <c r="H7" i="7" s="1"/>
  <c r="I7" i="7" s="1"/>
  <c r="F8" i="7"/>
  <c r="G8" i="7" s="1"/>
  <c r="H8" i="7" s="1"/>
  <c r="I8" i="7" s="1"/>
  <c r="F9" i="7"/>
  <c r="G9" i="7" s="1"/>
  <c r="H9" i="7" s="1"/>
  <c r="I9" i="7" s="1"/>
  <c r="F10" i="7"/>
  <c r="G10" i="7" s="1"/>
  <c r="H10" i="7" s="1"/>
  <c r="I10" i="7" s="1"/>
  <c r="F11" i="7"/>
  <c r="G11" i="7" s="1"/>
  <c r="H11" i="7" s="1"/>
  <c r="I11" i="7" s="1"/>
  <c r="F12" i="7"/>
  <c r="G12" i="7" s="1"/>
  <c r="H12" i="7" s="1"/>
  <c r="I12" i="7" s="1"/>
  <c r="F13" i="7"/>
  <c r="G13" i="7" s="1"/>
  <c r="H13" i="7" s="1"/>
  <c r="I13" i="7" s="1"/>
  <c r="F14" i="7"/>
  <c r="G14" i="7" s="1"/>
  <c r="H14" i="7" s="1"/>
  <c r="I14" i="7" s="1"/>
  <c r="F15" i="7"/>
  <c r="G15" i="7" s="1"/>
  <c r="H15" i="7" s="1"/>
  <c r="I15" i="7" s="1"/>
  <c r="F16" i="7"/>
  <c r="G16" i="7" s="1"/>
  <c r="H16" i="7" s="1"/>
  <c r="I16" i="7" s="1"/>
  <c r="F17" i="7"/>
  <c r="G17" i="7" s="1"/>
  <c r="H17" i="7" s="1"/>
  <c r="I17" i="7" s="1"/>
  <c r="F18" i="7"/>
  <c r="G18" i="7" s="1"/>
  <c r="H18" i="7" s="1"/>
  <c r="I18" i="7" s="1"/>
  <c r="F19" i="7"/>
  <c r="G19" i="7" s="1"/>
  <c r="H19" i="7" s="1"/>
  <c r="I19" i="7" s="1"/>
  <c r="F20" i="7"/>
  <c r="G20" i="7" s="1"/>
  <c r="H20" i="7" s="1"/>
  <c r="I20" i="7" s="1"/>
  <c r="F21" i="7"/>
  <c r="G21" i="7" s="1"/>
  <c r="H21" i="7" s="1"/>
  <c r="I21" i="7" s="1"/>
  <c r="F22" i="7"/>
  <c r="G22" i="7" s="1"/>
  <c r="H22" i="7" s="1"/>
  <c r="I22" i="7" s="1"/>
  <c r="F23" i="7"/>
  <c r="G23" i="7" s="1"/>
  <c r="H23" i="7" s="1"/>
  <c r="I23" i="7" s="1"/>
  <c r="F24" i="7"/>
  <c r="G24" i="7" s="1"/>
  <c r="H24" i="7" s="1"/>
  <c r="I24" i="7" s="1"/>
  <c r="F25" i="7"/>
  <c r="G25" i="7" s="1"/>
  <c r="H25" i="7" s="1"/>
  <c r="I25" i="7" s="1"/>
  <c r="F26" i="7"/>
  <c r="G26" i="7" s="1"/>
  <c r="H26" i="7" s="1"/>
  <c r="I26" i="7" s="1"/>
  <c r="F27" i="7"/>
  <c r="G27" i="7" s="1"/>
  <c r="H27" i="7" s="1"/>
  <c r="I27" i="7" s="1"/>
  <c r="F28" i="7"/>
  <c r="G28" i="7" s="1"/>
  <c r="H28" i="7" s="1"/>
  <c r="I28" i="7" s="1"/>
  <c r="F29" i="7"/>
  <c r="G29" i="7" s="1"/>
  <c r="H29" i="7" s="1"/>
  <c r="I29" i="7" s="1"/>
  <c r="F30" i="7"/>
  <c r="G30" i="7" s="1"/>
  <c r="H30" i="7" s="1"/>
  <c r="I30" i="7" s="1"/>
  <c r="F31" i="7"/>
  <c r="G31" i="7" s="1"/>
  <c r="H31" i="7" s="1"/>
  <c r="I31" i="7" s="1"/>
  <c r="F32" i="7"/>
  <c r="G32" i="7" s="1"/>
  <c r="H32" i="7" s="1"/>
  <c r="I32" i="7" s="1"/>
  <c r="F33" i="7"/>
  <c r="G33" i="7" s="1"/>
  <c r="H33" i="7" s="1"/>
  <c r="I33" i="7" s="1"/>
  <c r="F34" i="7"/>
  <c r="G34" i="7" s="1"/>
  <c r="H34" i="7" s="1"/>
  <c r="I34" i="7" s="1"/>
  <c r="F35" i="7"/>
  <c r="G35" i="7" s="1"/>
  <c r="H35" i="7" s="1"/>
  <c r="I35" i="7" s="1"/>
  <c r="F36" i="7"/>
  <c r="G36" i="7" s="1"/>
  <c r="H36" i="7" s="1"/>
  <c r="I36" i="7" s="1"/>
  <c r="F2" i="7"/>
  <c r="G2" i="7" s="1"/>
  <c r="H2" i="7" s="1"/>
  <c r="I2" i="7" s="1"/>
  <c r="I9" i="10" l="1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3" i="1" l="1"/>
  <c r="F28" i="1"/>
  <c r="F3" i="1"/>
  <c r="F15" i="1"/>
  <c r="F34" i="1"/>
  <c r="F17" i="1"/>
  <c r="F25" i="1"/>
  <c r="F16" i="1"/>
  <c r="F29" i="1"/>
  <c r="F5" i="1"/>
  <c r="F24" i="1"/>
  <c r="F33" i="1"/>
  <c r="F19" i="1"/>
  <c r="F12" i="1"/>
  <c r="F36" i="1"/>
  <c r="F4" i="1"/>
  <c r="F27" i="1"/>
  <c r="F9" i="1"/>
  <c r="F6" i="1"/>
  <c r="F18" i="1"/>
  <c r="F26" i="1"/>
  <c r="F32" i="1"/>
  <c r="F35" i="1"/>
  <c r="F31" i="1"/>
  <c r="F23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3" i="1"/>
  <c r="I8" i="1"/>
  <c r="I22" i="1"/>
  <c r="I7" i="1"/>
  <c r="I11" i="1"/>
  <c r="I10" i="1"/>
  <c r="I19" i="1"/>
  <c r="I9" i="1"/>
  <c r="I25" i="1"/>
  <c r="I5" i="1"/>
  <c r="I12" i="1"/>
  <c r="I36" i="1"/>
  <c r="I4" i="1"/>
  <c r="I32" i="1"/>
  <c r="I16" i="1"/>
  <c r="I14" i="1"/>
  <c r="I28" i="1"/>
  <c r="I21" i="1"/>
  <c r="I17" i="1"/>
  <c r="I30" i="1"/>
  <c r="I3" i="1"/>
  <c r="I33" i="1"/>
  <c r="I13" i="1"/>
  <c r="I18" i="1"/>
  <c r="I20" i="1"/>
  <c r="I27" i="1"/>
  <c r="I29" i="1"/>
  <c r="I26" i="1"/>
  <c r="I24" i="1"/>
  <c r="I15" i="1"/>
  <c r="I34" i="1"/>
  <c r="I35" i="1"/>
  <c r="I31" i="1"/>
  <c r="I6" i="1"/>
  <c r="F2" i="1"/>
  <c r="F8" i="1"/>
  <c r="F22" i="1"/>
  <c r="F7" i="1"/>
  <c r="F11" i="1"/>
  <c r="F10" i="1"/>
  <c r="F14" i="1"/>
  <c r="F21" i="1"/>
  <c r="F30" i="1"/>
  <c r="F20" i="1"/>
  <c r="G2" i="1"/>
  <c r="G23" i="1"/>
  <c r="G8" i="1"/>
  <c r="G22" i="1"/>
  <c r="G7" i="1"/>
  <c r="G11" i="1"/>
  <c r="G10" i="1"/>
  <c r="G19" i="1"/>
  <c r="G9" i="1"/>
  <c r="G25" i="1"/>
  <c r="G5" i="1"/>
  <c r="G12" i="1"/>
  <c r="G36" i="1"/>
  <c r="G4" i="1"/>
  <c r="G32" i="1"/>
  <c r="G16" i="1"/>
  <c r="G14" i="1"/>
  <c r="G28" i="1"/>
  <c r="G21" i="1"/>
  <c r="G17" i="1"/>
  <c r="G30" i="1"/>
  <c r="G3" i="1"/>
  <c r="G33" i="1"/>
  <c r="G13" i="1"/>
  <c r="G18" i="1"/>
  <c r="G20" i="1"/>
  <c r="G27" i="1"/>
  <c r="G29" i="1"/>
  <c r="G26" i="1"/>
  <c r="G24" i="1"/>
  <c r="G15" i="1"/>
  <c r="G34" i="1"/>
  <c r="G35" i="1"/>
  <c r="G31" i="1"/>
  <c r="G6" i="1"/>
  <c r="D3" i="14"/>
  <c r="D4" i="14"/>
  <c r="D5" i="14"/>
  <c r="D6" i="14"/>
  <c r="D7" i="14"/>
  <c r="D8" i="14"/>
  <c r="D9" i="14"/>
  <c r="D10" i="14"/>
  <c r="H31" i="1" s="1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2" i="14"/>
  <c r="H25" i="1" l="1"/>
  <c r="H10" i="1"/>
  <c r="H8" i="1"/>
  <c r="H17" i="1"/>
  <c r="H19" i="1"/>
  <c r="H12" i="1"/>
  <c r="H36" i="1"/>
  <c r="H32" i="1"/>
  <c r="H23" i="1"/>
  <c r="H16" i="1"/>
  <c r="H29" i="1"/>
  <c r="H22" i="1"/>
  <c r="H5" i="1"/>
  <c r="H24" i="1"/>
  <c r="H30" i="1"/>
  <c r="H4" i="1"/>
  <c r="H27" i="1"/>
  <c r="H9" i="1"/>
  <c r="H2" i="1"/>
  <c r="H3" i="1"/>
  <c r="H7" i="1"/>
  <c r="H14" i="1"/>
  <c r="H6" i="1"/>
  <c r="H33" i="1"/>
  <c r="H11" i="1"/>
  <c r="H20" i="1"/>
  <c r="H26" i="1"/>
  <c r="H13" i="1"/>
  <c r="H28" i="1"/>
  <c r="H35" i="1"/>
  <c r="H15" i="1"/>
  <c r="H18" i="1"/>
  <c r="H34" i="1"/>
  <c r="H21" i="1"/>
  <c r="H8" i="10"/>
  <c r="L34" i="1" s="1"/>
  <c r="H16" i="10"/>
  <c r="L18" i="1" s="1"/>
  <c r="H24" i="10"/>
  <c r="L8" i="1" s="1"/>
  <c r="H32" i="10"/>
  <c r="L15" i="1" s="1"/>
  <c r="H5" i="11"/>
  <c r="K25" i="1" s="1"/>
  <c r="H13" i="11"/>
  <c r="K32" i="1" s="1"/>
  <c r="H21" i="11"/>
  <c r="K10" i="1" s="1"/>
  <c r="H29" i="11"/>
  <c r="K36" i="1" s="1"/>
  <c r="H2" i="11"/>
  <c r="K21" i="1" s="1"/>
  <c r="H10" i="9"/>
  <c r="J31" i="1" s="1"/>
  <c r="H9" i="10"/>
  <c r="L20" i="1" s="1"/>
  <c r="H17" i="10"/>
  <c r="L11" i="1" s="1"/>
  <c r="H25" i="10"/>
  <c r="L33" i="1" s="1"/>
  <c r="H33" i="10"/>
  <c r="L6" i="1" s="1"/>
  <c r="H6" i="11"/>
  <c r="K12" i="1" s="1"/>
  <c r="H14" i="11"/>
  <c r="K19" i="1" s="1"/>
  <c r="H22" i="11"/>
  <c r="K17" i="1" s="1"/>
  <c r="H30" i="11"/>
  <c r="K26" i="1" s="1"/>
  <c r="H3" i="9"/>
  <c r="J2" i="1" s="1"/>
  <c r="H11" i="9"/>
  <c r="J9" i="1" s="1"/>
  <c r="H19" i="9"/>
  <c r="J27" i="1" s="1"/>
  <c r="H27" i="9"/>
  <c r="J4" i="1" s="1"/>
  <c r="H35" i="9"/>
  <c r="J30" i="1" s="1"/>
  <c r="H7" i="9"/>
  <c r="J3" i="1" s="1"/>
  <c r="H23" i="9"/>
  <c r="H14" i="10"/>
  <c r="L19" i="1" s="1"/>
  <c r="H11" i="11"/>
  <c r="K9" i="1" s="1"/>
  <c r="H35" i="11"/>
  <c r="K30" i="1" s="1"/>
  <c r="H24" i="9"/>
  <c r="J8" i="1" s="1"/>
  <c r="H7" i="10"/>
  <c r="L3" i="1" s="1"/>
  <c r="H31" i="10"/>
  <c r="L13" i="1" s="1"/>
  <c r="H12" i="11"/>
  <c r="K5" i="1" s="1"/>
  <c r="H36" i="11"/>
  <c r="K16" i="1" s="1"/>
  <c r="H33" i="9"/>
  <c r="J6" i="1" s="1"/>
  <c r="H34" i="9"/>
  <c r="J7" i="1" s="1"/>
  <c r="H10" i="10"/>
  <c r="L31" i="1" s="1"/>
  <c r="H18" i="10"/>
  <c r="L14" i="1" s="1"/>
  <c r="H26" i="10"/>
  <c r="L35" i="1" s="1"/>
  <c r="H34" i="10"/>
  <c r="L7" i="1" s="1"/>
  <c r="H7" i="11"/>
  <c r="K3" i="1" s="1"/>
  <c r="H15" i="11"/>
  <c r="K28" i="1" s="1"/>
  <c r="H23" i="11"/>
  <c r="K23" i="1" s="1"/>
  <c r="H31" i="11"/>
  <c r="K13" i="1" s="1"/>
  <c r="H4" i="9"/>
  <c r="J24" i="1" s="1"/>
  <c r="H12" i="9"/>
  <c r="J5" i="1" s="1"/>
  <c r="H20" i="9"/>
  <c r="J22" i="1" s="1"/>
  <c r="H28" i="9"/>
  <c r="J29" i="1" s="1"/>
  <c r="H36" i="9"/>
  <c r="J16" i="1" s="1"/>
  <c r="H34" i="11"/>
  <c r="K7" i="1" s="1"/>
  <c r="H6" i="10"/>
  <c r="L12" i="1" s="1"/>
  <c r="H30" i="10"/>
  <c r="L26" i="1" s="1"/>
  <c r="H27" i="11"/>
  <c r="K4" i="1" s="1"/>
  <c r="H16" i="9"/>
  <c r="J18" i="1" s="1"/>
  <c r="H23" i="10"/>
  <c r="L23" i="1" s="1"/>
  <c r="H28" i="11"/>
  <c r="K29" i="1" s="1"/>
  <c r="H17" i="9"/>
  <c r="J11" i="1" s="1"/>
  <c r="H18" i="9"/>
  <c r="J14" i="1" s="1"/>
  <c r="H3" i="10"/>
  <c r="H11" i="10"/>
  <c r="L9" i="1" s="1"/>
  <c r="H19" i="10"/>
  <c r="H27" i="10"/>
  <c r="L4" i="1" s="1"/>
  <c r="H35" i="10"/>
  <c r="L30" i="1" s="1"/>
  <c r="H8" i="11"/>
  <c r="K34" i="1" s="1"/>
  <c r="H16" i="11"/>
  <c r="K18" i="1" s="1"/>
  <c r="H24" i="11"/>
  <c r="K8" i="1" s="1"/>
  <c r="H32" i="11"/>
  <c r="K15" i="1" s="1"/>
  <c r="H5" i="9"/>
  <c r="J25" i="1" s="1"/>
  <c r="H13" i="9"/>
  <c r="J32" i="1" s="1"/>
  <c r="H21" i="9"/>
  <c r="J10" i="1" s="1"/>
  <c r="H29" i="9"/>
  <c r="J36" i="1" s="1"/>
  <c r="H2" i="9"/>
  <c r="J21" i="1" s="1"/>
  <c r="H4" i="10"/>
  <c r="L24" i="1" s="1"/>
  <c r="H12" i="10"/>
  <c r="L5" i="1" s="1"/>
  <c r="H20" i="10"/>
  <c r="L22" i="1" s="1"/>
  <c r="H28" i="10"/>
  <c r="L29" i="1" s="1"/>
  <c r="H36" i="10"/>
  <c r="L16" i="1" s="1"/>
  <c r="H9" i="11"/>
  <c r="K20" i="1" s="1"/>
  <c r="H17" i="11"/>
  <c r="K11" i="1" s="1"/>
  <c r="H25" i="11"/>
  <c r="K33" i="1" s="1"/>
  <c r="H33" i="11"/>
  <c r="K6" i="1" s="1"/>
  <c r="H6" i="9"/>
  <c r="J12" i="1" s="1"/>
  <c r="H14" i="9"/>
  <c r="J19" i="1" s="1"/>
  <c r="H22" i="9"/>
  <c r="J17" i="1" s="1"/>
  <c r="H30" i="9"/>
  <c r="J26" i="1" s="1"/>
  <c r="H5" i="10"/>
  <c r="L25" i="1" s="1"/>
  <c r="H13" i="10"/>
  <c r="L32" i="1" s="1"/>
  <c r="H21" i="10"/>
  <c r="L10" i="1" s="1"/>
  <c r="H29" i="10"/>
  <c r="L36" i="1" s="1"/>
  <c r="H2" i="10"/>
  <c r="L21" i="1" s="1"/>
  <c r="H10" i="11"/>
  <c r="K31" i="1" s="1"/>
  <c r="H18" i="11"/>
  <c r="K14" i="1" s="1"/>
  <c r="H26" i="11"/>
  <c r="K35" i="1" s="1"/>
  <c r="H15" i="9"/>
  <c r="J28" i="1" s="1"/>
  <c r="H31" i="9"/>
  <c r="J13" i="1" s="1"/>
  <c r="H22" i="10"/>
  <c r="L17" i="1" s="1"/>
  <c r="H3" i="11"/>
  <c r="K2" i="1" s="1"/>
  <c r="H19" i="11"/>
  <c r="K27" i="1" s="1"/>
  <c r="H8" i="9"/>
  <c r="J34" i="1" s="1"/>
  <c r="H32" i="9"/>
  <c r="J15" i="1" s="1"/>
  <c r="H15" i="10"/>
  <c r="L28" i="1" s="1"/>
  <c r="H4" i="11"/>
  <c r="K24" i="1" s="1"/>
  <c r="H20" i="11"/>
  <c r="K22" i="1" s="1"/>
  <c r="H9" i="9"/>
  <c r="J20" i="1" s="1"/>
  <c r="H25" i="9"/>
  <c r="J33" i="1" s="1"/>
  <c r="H26" i="9"/>
  <c r="J35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7" i="1"/>
  <c r="J23" i="1"/>
</calcChain>
</file>

<file path=xl/sharedStrings.xml><?xml version="1.0" encoding="utf-8"?>
<sst xmlns="http://schemas.openxmlformats.org/spreadsheetml/2006/main" count="891" uniqueCount="77">
  <si>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</si>
  <si>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</si>
  <si>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</si>
  <si>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</si>
  <si>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</si>
  <si>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</si>
  <si>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</si>
  <si>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</si>
  <si>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</si>
  <si>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</si>
  <si>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</si>
  <si>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</si>
  <si>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</si>
  <si>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</si>
  <si>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</si>
  <si>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</si>
  <si>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</si>
  <si>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</si>
  <si>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</si>
  <si>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</si>
  <si>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</si>
  <si>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</si>
  <si>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</si>
  <si>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</si>
  <si>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</si>
  <si>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</si>
  <si>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</si>
  <si>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</si>
  <si>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</si>
  <si>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</si>
  <si>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</si>
  <si>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</si>
  <si>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</si>
  <si>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</si>
  <si>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adrianscbr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</si>
  <si>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</si>
  <si>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</si>
  <si>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</si>
  <si>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</si>
  <si>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</si>
  <si>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</si>
  <si>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</si>
  <si>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</si>
  <si>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</si>
  <si>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</si>
  <si>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</si>
  <si>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</si>
  <si>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</si>
  <si>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</si>
  <si>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</si>
  <si>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</si>
  <si>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</si>
  <si>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</si>
  <si>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piero80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</si>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</sst>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</cellXfs>
  <cellStyles count="3">
    <cellStyle name="Collegamento ipertestuale 2" xfId="2"/>
    <cellStyle name="Normale" xfId="0" builtinId="0"/>
    <cellStyle name="Normale 2" xfId="1"/>
  </cellStyles>
  <dxfs count="30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3" customWidth="1"/>
    <col min="2" max="2" width="3.21875" style="20" customWidth="1"/>
    <col min="3" max="3" width="0" style="23" hidden="1" customWidth="1"/>
    <col min="4" max="4" width="11.6640625" style="23" customWidth="1"/>
    <col min="5" max="5" width="11.21875" style="23" bestFit="1" customWidth="1"/>
    <col min="6" max="6" width="5.21875" style="27" customWidth="1"/>
    <col min="7" max="7" width="4" style="28" customWidth="1"/>
    <col min="8" max="8" width="3.5546875" style="28" bestFit="1" customWidth="1"/>
    <col min="9" max="9" width="4.33203125" style="28" bestFit="1" customWidth="1"/>
    <col min="10" max="10" width="3.5546875" style="20" bestFit="1" customWidth="1"/>
    <col min="11" max="12" width="3.88671875" style="20" bestFit="1" customWidth="1"/>
    <col min="13" max="13" width="2.88671875" style="20" customWidth="1"/>
    <col min="14" max="14" width="0.5546875" style="23" customWidth="1"/>
    <col min="15" max="16384" width="8.88671875" style="23"/>
  </cols>
  <sheetData>
    <row r="1" spans="2:13" s="20" customFormat="1" x14ac:dyDescent="0.2">
      <c r="B1" s="19" t="s">
        <v>56</v>
      </c>
      <c r="D1" s="19" t="s">
        <v>57</v>
      </c>
      <c r="E1" s="19" t="s">
        <v>58</v>
      </c>
      <c r="F1" s="21">
        <v>8</v>
      </c>
      <c r="G1" s="21" t="s">
        <v>62</v>
      </c>
      <c r="H1" s="21" t="s">
        <v>64</v>
      </c>
      <c r="I1" s="21" t="s">
        <v>61</v>
      </c>
      <c r="J1" s="19" t="s">
        <v>59</v>
      </c>
      <c r="K1" s="19" t="s">
        <v>60</v>
      </c>
      <c r="L1" s="19" t="s">
        <v>66</v>
      </c>
      <c r="M1" s="19" t="s">
        <v>63</v>
      </c>
    </row>
    <row r="2" spans="2:13" x14ac:dyDescent="0.2">
      <c r="B2" s="22">
        <v>1</v>
      </c>
      <c r="D2" s="24" t="s">
        <v>1</v>
      </c>
      <c r="E2" s="24" t="s">
        <v>34</v>
      </c>
      <c r="F2" s="25">
        <v>464</v>
      </c>
      <c r="G2" s="26">
        <v>220</v>
      </c>
      <c r="H2" s="26">
        <v>13</v>
      </c>
      <c r="I2" s="26">
        <v>14</v>
      </c>
      <c r="J2" s="25">
        <v>0</v>
      </c>
      <c r="K2" s="25">
        <v>-29</v>
      </c>
      <c r="L2" s="25">
        <v>-35</v>
      </c>
      <c r="M2" s="22" t="s">
        <v>69</v>
      </c>
    </row>
    <row r="3" spans="2:13" x14ac:dyDescent="0.2">
      <c r="B3" s="22">
        <v>2</v>
      </c>
      <c r="D3" s="24" t="s">
        <v>22</v>
      </c>
      <c r="E3" s="24" t="s">
        <v>49</v>
      </c>
      <c r="F3" s="25">
        <v>437</v>
      </c>
      <c r="G3" s="26">
        <v>216</v>
      </c>
      <c r="H3" s="26">
        <v>8</v>
      </c>
      <c r="I3" s="26">
        <v>16</v>
      </c>
      <c r="J3" s="25">
        <v>27</v>
      </c>
      <c r="K3" s="25">
        <v>-2</v>
      </c>
      <c r="L3" s="25">
        <v>-8</v>
      </c>
      <c r="M3" s="22" t="s">
        <v>69</v>
      </c>
    </row>
    <row r="4" spans="2:13" x14ac:dyDescent="0.2">
      <c r="B4" s="22">
        <v>3</v>
      </c>
      <c r="D4" s="24" t="s">
        <v>14</v>
      </c>
      <c r="E4" s="24" t="s">
        <v>44</v>
      </c>
      <c r="F4" s="25">
        <v>435</v>
      </c>
      <c r="G4" s="26">
        <v>217</v>
      </c>
      <c r="H4" s="26">
        <v>8</v>
      </c>
      <c r="I4" s="26">
        <v>16</v>
      </c>
      <c r="J4" s="25">
        <v>29</v>
      </c>
      <c r="K4" s="25">
        <v>0</v>
      </c>
      <c r="L4" s="25">
        <v>-6</v>
      </c>
      <c r="M4" s="22"/>
    </row>
    <row r="5" spans="2:13" x14ac:dyDescent="0.2">
      <c r="B5" s="22">
        <v>4</v>
      </c>
      <c r="D5" s="24" t="s">
        <v>11</v>
      </c>
      <c r="E5" s="24" t="s">
        <v>41</v>
      </c>
      <c r="F5" s="25">
        <v>433</v>
      </c>
      <c r="G5" s="26">
        <v>221</v>
      </c>
      <c r="H5" s="26">
        <v>1</v>
      </c>
      <c r="I5" s="26">
        <v>12</v>
      </c>
      <c r="J5" s="25">
        <v>31</v>
      </c>
      <c r="K5" s="25">
        <v>2</v>
      </c>
      <c r="L5" s="25">
        <v>-4</v>
      </c>
      <c r="M5" s="22"/>
    </row>
    <row r="6" spans="2:13" x14ac:dyDescent="0.2">
      <c r="B6" s="22">
        <v>5</v>
      </c>
      <c r="D6" s="24" t="s">
        <v>0</v>
      </c>
      <c r="E6" s="24" t="s">
        <v>38</v>
      </c>
      <c r="F6" s="25">
        <v>431.5</v>
      </c>
      <c r="G6" s="26">
        <v>217</v>
      </c>
      <c r="H6" s="26">
        <v>12</v>
      </c>
      <c r="I6" s="26">
        <v>15</v>
      </c>
      <c r="J6" s="25">
        <v>32.5</v>
      </c>
      <c r="K6" s="25">
        <v>3.5</v>
      </c>
      <c r="L6" s="25">
        <v>-2.5</v>
      </c>
      <c r="M6" s="22" t="s">
        <v>69</v>
      </c>
    </row>
    <row r="7" spans="2:13" x14ac:dyDescent="0.2">
      <c r="B7" s="22">
        <v>6</v>
      </c>
      <c r="D7" s="24" t="s">
        <v>5</v>
      </c>
      <c r="E7" s="24" t="s">
        <v>36</v>
      </c>
      <c r="F7" s="25">
        <v>429</v>
      </c>
      <c r="G7" s="26">
        <v>223</v>
      </c>
      <c r="H7" s="26">
        <v>13</v>
      </c>
      <c r="I7" s="26">
        <v>10</v>
      </c>
      <c r="J7" s="25">
        <v>35</v>
      </c>
      <c r="K7" s="25">
        <v>6</v>
      </c>
      <c r="L7" s="25">
        <v>0</v>
      </c>
      <c r="M7" s="22"/>
    </row>
    <row r="8" spans="2:13" x14ac:dyDescent="0.2">
      <c r="B8" s="22">
        <v>7</v>
      </c>
      <c r="D8" s="24" t="s">
        <v>3</v>
      </c>
      <c r="E8" s="24" t="s">
        <v>35</v>
      </c>
      <c r="F8" s="25">
        <v>429</v>
      </c>
      <c r="G8" s="26">
        <v>212</v>
      </c>
      <c r="H8" s="26">
        <v>4</v>
      </c>
      <c r="I8" s="26">
        <v>13</v>
      </c>
      <c r="J8" s="25">
        <v>35</v>
      </c>
      <c r="K8" s="25">
        <v>6</v>
      </c>
      <c r="L8" s="25">
        <v>0</v>
      </c>
      <c r="M8" s="22"/>
    </row>
    <row r="9" spans="2:13" x14ac:dyDescent="0.2">
      <c r="B9" s="22">
        <v>8</v>
      </c>
      <c r="D9" s="24" t="s">
        <v>9</v>
      </c>
      <c r="E9" s="24" t="s">
        <v>9</v>
      </c>
      <c r="F9" s="25">
        <v>428</v>
      </c>
      <c r="G9" s="26">
        <v>208</v>
      </c>
      <c r="H9" s="26">
        <v>12</v>
      </c>
      <c r="I9" s="26">
        <v>11</v>
      </c>
      <c r="J9" s="25">
        <v>36</v>
      </c>
      <c r="K9" s="25">
        <v>7</v>
      </c>
      <c r="L9" s="25">
        <v>1</v>
      </c>
      <c r="M9" s="22"/>
    </row>
    <row r="10" spans="2:13" x14ac:dyDescent="0.2">
      <c r="B10" s="22">
        <v>9</v>
      </c>
      <c r="D10" s="24" t="s">
        <v>7</v>
      </c>
      <c r="E10" s="24" t="s">
        <v>7</v>
      </c>
      <c r="F10" s="25">
        <v>427.5</v>
      </c>
      <c r="G10" s="26">
        <v>211</v>
      </c>
      <c r="H10" s="26">
        <v>14</v>
      </c>
      <c r="I10" s="26">
        <v>16</v>
      </c>
      <c r="J10" s="25">
        <v>36.5</v>
      </c>
      <c r="K10" s="25">
        <v>7.5</v>
      </c>
      <c r="L10" s="25">
        <v>1.5</v>
      </c>
      <c r="M10" s="22"/>
    </row>
    <row r="11" spans="2:13" x14ac:dyDescent="0.2">
      <c r="B11" s="22">
        <v>10</v>
      </c>
      <c r="D11" s="24" t="s">
        <v>6</v>
      </c>
      <c r="E11" s="24" t="s">
        <v>39</v>
      </c>
      <c r="F11" s="25">
        <v>423.5</v>
      </c>
      <c r="G11" s="26">
        <v>211</v>
      </c>
      <c r="H11" s="26">
        <v>2</v>
      </c>
      <c r="I11" s="26">
        <v>16</v>
      </c>
      <c r="J11" s="25">
        <v>40.5</v>
      </c>
      <c r="K11" s="25">
        <v>11.5</v>
      </c>
      <c r="L11" s="25">
        <v>5.5</v>
      </c>
      <c r="M11" s="22"/>
    </row>
    <row r="12" spans="2:13" x14ac:dyDescent="0.2">
      <c r="B12" s="22">
        <v>11</v>
      </c>
      <c r="D12" s="24" t="s">
        <v>12</v>
      </c>
      <c r="E12" s="24" t="s">
        <v>43</v>
      </c>
      <c r="F12" s="25">
        <v>422</v>
      </c>
      <c r="G12" s="26">
        <v>209</v>
      </c>
      <c r="H12" s="26">
        <v>6</v>
      </c>
      <c r="I12" s="26">
        <v>10</v>
      </c>
      <c r="J12" s="25">
        <v>42</v>
      </c>
      <c r="K12" s="25">
        <v>13</v>
      </c>
      <c r="L12" s="25">
        <v>7</v>
      </c>
      <c r="M12" s="22"/>
    </row>
    <row r="13" spans="2:13" x14ac:dyDescent="0.2">
      <c r="B13" s="22">
        <v>12</v>
      </c>
      <c r="D13" s="24" t="s">
        <v>24</v>
      </c>
      <c r="E13" s="24" t="s">
        <v>50</v>
      </c>
      <c r="F13" s="25">
        <v>421</v>
      </c>
      <c r="G13" s="26">
        <v>211</v>
      </c>
      <c r="H13" s="26">
        <v>12</v>
      </c>
      <c r="I13" s="26">
        <v>13</v>
      </c>
      <c r="J13" s="25">
        <v>43</v>
      </c>
      <c r="K13" s="25">
        <v>14</v>
      </c>
      <c r="L13" s="25">
        <v>8</v>
      </c>
      <c r="M13" s="22"/>
    </row>
    <row r="14" spans="2:13" x14ac:dyDescent="0.2">
      <c r="B14" s="22">
        <v>13</v>
      </c>
      <c r="D14" s="24" t="s">
        <v>17</v>
      </c>
      <c r="E14" s="24" t="s">
        <v>17</v>
      </c>
      <c r="F14" s="25">
        <v>420.5</v>
      </c>
      <c r="G14" s="26">
        <v>207</v>
      </c>
      <c r="H14" s="26">
        <v>6</v>
      </c>
      <c r="I14" s="26">
        <v>13</v>
      </c>
      <c r="J14" s="25">
        <v>43.5</v>
      </c>
      <c r="K14" s="25">
        <v>14.5</v>
      </c>
      <c r="L14" s="25">
        <v>8.5</v>
      </c>
      <c r="M14" s="22"/>
    </row>
    <row r="15" spans="2:13" x14ac:dyDescent="0.2">
      <c r="B15" s="22">
        <v>14</v>
      </c>
      <c r="D15" s="24" t="s">
        <v>30</v>
      </c>
      <c r="E15" s="24" t="s">
        <v>54</v>
      </c>
      <c r="F15" s="25">
        <v>420.5</v>
      </c>
      <c r="G15" s="26">
        <v>219</v>
      </c>
      <c r="H15" s="26">
        <v>9</v>
      </c>
      <c r="I15" s="26">
        <v>13</v>
      </c>
      <c r="J15" s="25">
        <v>43.5</v>
      </c>
      <c r="K15" s="25">
        <v>14.5</v>
      </c>
      <c r="L15" s="25">
        <v>8.5</v>
      </c>
      <c r="M15" s="22"/>
    </row>
    <row r="16" spans="2:13" x14ac:dyDescent="0.2">
      <c r="B16" s="22">
        <v>15</v>
      </c>
      <c r="D16" s="24" t="s">
        <v>16</v>
      </c>
      <c r="E16" s="24" t="s">
        <v>16</v>
      </c>
      <c r="F16" s="25">
        <v>417.5</v>
      </c>
      <c r="G16" s="26">
        <v>209</v>
      </c>
      <c r="H16" s="26">
        <v>4</v>
      </c>
      <c r="I16" s="26">
        <v>12</v>
      </c>
      <c r="J16" s="25">
        <v>46.5</v>
      </c>
      <c r="K16" s="25">
        <v>17.5</v>
      </c>
      <c r="L16" s="25">
        <v>11.5</v>
      </c>
      <c r="M16" s="22"/>
    </row>
    <row r="17" spans="2:13" x14ac:dyDescent="0.2">
      <c r="B17" s="22">
        <v>16</v>
      </c>
      <c r="D17" s="24" t="s">
        <v>20</v>
      </c>
      <c r="E17" s="24" t="s">
        <v>47</v>
      </c>
      <c r="F17" s="25">
        <v>414.5</v>
      </c>
      <c r="G17" s="26">
        <v>216</v>
      </c>
      <c r="H17" s="26">
        <v>3</v>
      </c>
      <c r="I17" s="26">
        <v>16</v>
      </c>
      <c r="J17" s="25">
        <v>49.5</v>
      </c>
      <c r="K17" s="25">
        <v>20.5</v>
      </c>
      <c r="L17" s="25">
        <v>14.5</v>
      </c>
      <c r="M17" s="22"/>
    </row>
    <row r="18" spans="2:13" x14ac:dyDescent="0.2">
      <c r="B18" s="22">
        <v>17</v>
      </c>
      <c r="D18" s="24" t="s">
        <v>25</v>
      </c>
      <c r="E18" s="24" t="s">
        <v>51</v>
      </c>
      <c r="F18" s="25">
        <v>414</v>
      </c>
      <c r="G18" s="26">
        <v>207</v>
      </c>
      <c r="H18" s="26">
        <v>7</v>
      </c>
      <c r="I18" s="26">
        <v>14</v>
      </c>
      <c r="J18" s="25">
        <v>50</v>
      </c>
      <c r="K18" s="25">
        <v>21</v>
      </c>
      <c r="L18" s="25">
        <v>15</v>
      </c>
      <c r="M18" s="22"/>
    </row>
    <row r="19" spans="2:13" x14ac:dyDescent="0.2">
      <c r="B19" s="22">
        <v>18</v>
      </c>
      <c r="D19" s="24" t="s">
        <v>8</v>
      </c>
      <c r="E19" s="24" t="s">
        <v>8</v>
      </c>
      <c r="F19" s="25">
        <v>413.5</v>
      </c>
      <c r="G19" s="26">
        <v>209</v>
      </c>
      <c r="H19" s="26">
        <v>8</v>
      </c>
      <c r="I19" s="26">
        <v>16</v>
      </c>
      <c r="J19" s="25">
        <v>50.5</v>
      </c>
      <c r="K19" s="25">
        <v>21.5</v>
      </c>
      <c r="L19" s="25">
        <v>15.5</v>
      </c>
      <c r="M19" s="22"/>
    </row>
    <row r="20" spans="2:13" x14ac:dyDescent="0.2">
      <c r="B20" s="22">
        <v>19</v>
      </c>
      <c r="D20" s="24" t="s">
        <v>26</v>
      </c>
      <c r="E20" s="24" t="s">
        <v>26</v>
      </c>
      <c r="F20" s="25">
        <v>413</v>
      </c>
      <c r="G20" s="26">
        <v>207</v>
      </c>
      <c r="H20" s="26">
        <v>2</v>
      </c>
      <c r="I20" s="26">
        <v>15</v>
      </c>
      <c r="J20" s="25">
        <v>51</v>
      </c>
      <c r="K20" s="25">
        <v>22</v>
      </c>
      <c r="L20" s="25">
        <v>16</v>
      </c>
      <c r="M20" s="22"/>
    </row>
    <row r="21" spans="2:13" x14ac:dyDescent="0.2">
      <c r="B21" s="22">
        <v>20</v>
      </c>
      <c r="D21" s="24" t="s">
        <v>19</v>
      </c>
      <c r="E21" s="24" t="s">
        <v>19</v>
      </c>
      <c r="F21" s="25">
        <v>412.5</v>
      </c>
      <c r="G21" s="26">
        <v>215</v>
      </c>
      <c r="H21" s="26">
        <v>5</v>
      </c>
      <c r="I21" s="26">
        <v>15</v>
      </c>
      <c r="J21" s="25">
        <v>51.5</v>
      </c>
      <c r="K21" s="25">
        <v>22.5</v>
      </c>
      <c r="L21" s="25">
        <v>16.5</v>
      </c>
      <c r="M21" s="22"/>
    </row>
    <row r="22" spans="2:13" x14ac:dyDescent="0.2">
      <c r="B22" s="22">
        <v>21</v>
      </c>
      <c r="D22" s="24" t="s">
        <v>4</v>
      </c>
      <c r="E22" s="24" t="s">
        <v>37</v>
      </c>
      <c r="F22" s="25">
        <v>407</v>
      </c>
      <c r="G22" s="26">
        <v>200</v>
      </c>
      <c r="H22" s="26">
        <v>2</v>
      </c>
      <c r="I22" s="26">
        <v>15</v>
      </c>
      <c r="J22" s="25">
        <v>57</v>
      </c>
      <c r="K22" s="25">
        <v>28</v>
      </c>
      <c r="L22" s="25">
        <v>22</v>
      </c>
      <c r="M22" s="22"/>
    </row>
    <row r="23" spans="2:13" x14ac:dyDescent="0.2">
      <c r="B23" s="22">
        <v>22</v>
      </c>
      <c r="D23" s="24" t="s">
        <v>2</v>
      </c>
      <c r="E23" s="24" t="s">
        <v>2</v>
      </c>
      <c r="F23" s="25">
        <v>407</v>
      </c>
      <c r="G23" s="26">
        <v>202</v>
      </c>
      <c r="H23" s="26">
        <v>0</v>
      </c>
      <c r="I23" s="26">
        <v>14</v>
      </c>
      <c r="J23" s="25">
        <v>57</v>
      </c>
      <c r="K23" s="25">
        <v>28</v>
      </c>
      <c r="L23" s="25">
        <v>22</v>
      </c>
      <c r="M23" s="22"/>
    </row>
    <row r="24" spans="2:13" x14ac:dyDescent="0.2">
      <c r="B24" s="22">
        <v>23</v>
      </c>
      <c r="D24" s="24" t="s">
        <v>29</v>
      </c>
      <c r="E24" s="24" t="s">
        <v>29</v>
      </c>
      <c r="F24" s="25">
        <v>406</v>
      </c>
      <c r="G24" s="26">
        <v>223</v>
      </c>
      <c r="H24" s="26">
        <v>0</v>
      </c>
      <c r="I24" s="26">
        <v>13</v>
      </c>
      <c r="J24" s="25">
        <v>58</v>
      </c>
      <c r="K24" s="25">
        <v>29</v>
      </c>
      <c r="L24" s="25">
        <v>23</v>
      </c>
      <c r="M24" s="22"/>
    </row>
    <row r="25" spans="2:13" x14ac:dyDescent="0.2">
      <c r="B25" s="22">
        <v>24</v>
      </c>
      <c r="D25" s="24" t="s">
        <v>10</v>
      </c>
      <c r="E25" s="24" t="s">
        <v>40</v>
      </c>
      <c r="F25" s="25">
        <v>405</v>
      </c>
      <c r="G25" s="26">
        <v>211</v>
      </c>
      <c r="H25" s="26">
        <v>8</v>
      </c>
      <c r="I25" s="26">
        <v>13</v>
      </c>
      <c r="J25" s="25">
        <v>59</v>
      </c>
      <c r="K25" s="25">
        <v>30</v>
      </c>
      <c r="L25" s="25">
        <v>24</v>
      </c>
      <c r="M25" s="22"/>
    </row>
    <row r="26" spans="2:13" x14ac:dyDescent="0.2">
      <c r="B26" s="22">
        <v>25</v>
      </c>
      <c r="D26" s="24" t="s">
        <v>28</v>
      </c>
      <c r="E26" s="24" t="s">
        <v>55</v>
      </c>
      <c r="F26" s="25">
        <v>403.5</v>
      </c>
      <c r="G26" s="26">
        <v>202</v>
      </c>
      <c r="H26" s="26">
        <v>6</v>
      </c>
      <c r="I26" s="26">
        <v>13</v>
      </c>
      <c r="J26" s="25">
        <v>60.5</v>
      </c>
      <c r="K26" s="25">
        <v>31.5</v>
      </c>
      <c r="L26" s="25">
        <v>25.5</v>
      </c>
      <c r="M26" s="22"/>
    </row>
    <row r="27" spans="2:13" x14ac:dyDescent="0.2">
      <c r="B27" s="22">
        <v>26</v>
      </c>
      <c r="D27" s="24" t="s">
        <v>70</v>
      </c>
      <c r="E27" s="24" t="s">
        <v>52</v>
      </c>
      <c r="F27" s="25">
        <v>403</v>
      </c>
      <c r="G27" s="26">
        <v>207</v>
      </c>
      <c r="H27" s="26">
        <v>3</v>
      </c>
      <c r="I27" s="26">
        <v>10</v>
      </c>
      <c r="J27" s="25">
        <v>61</v>
      </c>
      <c r="K27" s="25">
        <v>32</v>
      </c>
      <c r="L27" s="25">
        <v>26</v>
      </c>
      <c r="M27" s="22"/>
    </row>
    <row r="28" spans="2:13" x14ac:dyDescent="0.2">
      <c r="B28" s="22">
        <v>27</v>
      </c>
      <c r="D28" s="24" t="s">
        <v>18</v>
      </c>
      <c r="E28" s="24" t="s">
        <v>46</v>
      </c>
      <c r="F28" s="25">
        <v>402.5</v>
      </c>
      <c r="G28" s="26">
        <v>202</v>
      </c>
      <c r="H28" s="26">
        <v>2</v>
      </c>
      <c r="I28" s="26">
        <v>16</v>
      </c>
      <c r="J28" s="25">
        <v>61.5</v>
      </c>
      <c r="K28" s="25">
        <v>32.5</v>
      </c>
      <c r="L28" s="25">
        <v>26.5</v>
      </c>
      <c r="M28" s="22"/>
    </row>
    <row r="29" spans="2:13" x14ac:dyDescent="0.2">
      <c r="B29" s="22">
        <v>28</v>
      </c>
      <c r="D29" s="24" t="s">
        <v>27</v>
      </c>
      <c r="E29" s="24" t="s">
        <v>53</v>
      </c>
      <c r="F29" s="25">
        <v>402.5</v>
      </c>
      <c r="G29" s="26">
        <v>202</v>
      </c>
      <c r="H29" s="26">
        <v>4</v>
      </c>
      <c r="I29" s="26">
        <v>15</v>
      </c>
      <c r="J29" s="25">
        <v>61.5</v>
      </c>
      <c r="K29" s="25">
        <v>32.5</v>
      </c>
      <c r="L29" s="25">
        <v>26.5</v>
      </c>
      <c r="M29" s="22"/>
    </row>
    <row r="30" spans="2:13" x14ac:dyDescent="0.2">
      <c r="B30" s="22">
        <v>29</v>
      </c>
      <c r="D30" s="24" t="s">
        <v>21</v>
      </c>
      <c r="E30" s="24" t="s">
        <v>48</v>
      </c>
      <c r="F30" s="25">
        <v>401.5</v>
      </c>
      <c r="G30" s="26">
        <v>213</v>
      </c>
      <c r="H30" s="26">
        <v>7</v>
      </c>
      <c r="I30" s="26">
        <v>15</v>
      </c>
      <c r="J30" s="25">
        <v>62.5</v>
      </c>
      <c r="K30" s="25">
        <v>33.5</v>
      </c>
      <c r="L30" s="25">
        <v>27.5</v>
      </c>
      <c r="M30" s="22"/>
    </row>
    <row r="31" spans="2:13" x14ac:dyDescent="0.2">
      <c r="B31" s="22">
        <v>30</v>
      </c>
      <c r="D31" s="24" t="s">
        <v>68</v>
      </c>
      <c r="E31" s="24" t="s">
        <v>33</v>
      </c>
      <c r="F31" s="25">
        <v>400.5</v>
      </c>
      <c r="G31" s="26">
        <v>204</v>
      </c>
      <c r="H31" s="26">
        <v>3</v>
      </c>
      <c r="I31" s="26">
        <v>10</v>
      </c>
      <c r="J31" s="25">
        <v>63.5</v>
      </c>
      <c r="K31" s="25">
        <v>34.5</v>
      </c>
      <c r="L31" s="25">
        <v>28.5</v>
      </c>
      <c r="M31" s="22"/>
    </row>
    <row r="32" spans="2:13" x14ac:dyDescent="0.2">
      <c r="B32" s="22">
        <v>31</v>
      </c>
      <c r="D32" s="24" t="s">
        <v>15</v>
      </c>
      <c r="E32" s="24" t="s">
        <v>45</v>
      </c>
      <c r="F32" s="25">
        <v>399.5</v>
      </c>
      <c r="G32" s="26">
        <v>217</v>
      </c>
      <c r="H32" s="26">
        <v>4</v>
      </c>
      <c r="I32" s="26">
        <v>11</v>
      </c>
      <c r="J32" s="25">
        <v>64.5</v>
      </c>
      <c r="K32" s="25">
        <v>35.5</v>
      </c>
      <c r="L32" s="25">
        <v>29.5</v>
      </c>
      <c r="M32" s="22"/>
    </row>
    <row r="33" spans="2:13" x14ac:dyDescent="0.2">
      <c r="B33" s="22">
        <v>32</v>
      </c>
      <c r="D33" s="24" t="s">
        <v>67</v>
      </c>
      <c r="E33" s="24" t="s">
        <v>23</v>
      </c>
      <c r="F33" s="25">
        <v>397.5</v>
      </c>
      <c r="G33" s="26">
        <v>210</v>
      </c>
      <c r="H33" s="26">
        <v>0</v>
      </c>
      <c r="I33" s="26">
        <v>9</v>
      </c>
      <c r="J33" s="25">
        <v>66.5</v>
      </c>
      <c r="K33" s="25">
        <v>37.5</v>
      </c>
      <c r="L33" s="25">
        <v>31.5</v>
      </c>
      <c r="M33" s="22"/>
    </row>
    <row r="34" spans="2:13" x14ac:dyDescent="0.2">
      <c r="B34" s="22">
        <v>33</v>
      </c>
      <c r="D34" s="24" t="s">
        <v>31</v>
      </c>
      <c r="E34" s="24" t="s">
        <v>31</v>
      </c>
      <c r="F34" s="25">
        <v>396.5</v>
      </c>
      <c r="G34" s="26">
        <v>204</v>
      </c>
      <c r="H34" s="26">
        <v>0</v>
      </c>
      <c r="I34" s="26">
        <v>16</v>
      </c>
      <c r="J34" s="25">
        <v>67.5</v>
      </c>
      <c r="K34" s="25">
        <v>38.5</v>
      </c>
      <c r="L34" s="25">
        <v>32.5</v>
      </c>
      <c r="M34" s="22"/>
    </row>
    <row r="35" spans="2:13" x14ac:dyDescent="0.2">
      <c r="B35" s="22">
        <v>34</v>
      </c>
      <c r="D35" s="24" t="s">
        <v>32</v>
      </c>
      <c r="E35" s="24" t="s">
        <v>32</v>
      </c>
      <c r="F35" s="25">
        <v>396.5</v>
      </c>
      <c r="G35" s="26">
        <v>200</v>
      </c>
      <c r="H35" s="26">
        <v>1</v>
      </c>
      <c r="I35" s="26">
        <v>4</v>
      </c>
      <c r="J35" s="25">
        <v>67.5</v>
      </c>
      <c r="K35" s="25">
        <v>38.5</v>
      </c>
      <c r="L35" s="25">
        <v>32.5</v>
      </c>
      <c r="M35" s="22"/>
    </row>
    <row r="36" spans="2:13" x14ac:dyDescent="0.2">
      <c r="B36" s="22">
        <v>35</v>
      </c>
      <c r="D36" s="24" t="s">
        <v>13</v>
      </c>
      <c r="E36" s="24" t="s">
        <v>42</v>
      </c>
      <c r="F36" s="25">
        <v>389.5</v>
      </c>
      <c r="G36" s="26">
        <v>205</v>
      </c>
      <c r="H36" s="26">
        <v>1</v>
      </c>
      <c r="I36" s="26">
        <v>12</v>
      </c>
      <c r="J36" s="25">
        <v>74.5</v>
      </c>
      <c r="K36" s="25">
        <v>45.5</v>
      </c>
      <c r="L36" s="25">
        <v>39.5</v>
      </c>
      <c r="M36" s="22"/>
    </row>
  </sheetData>
  <conditionalFormatting sqref="F2:F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pane ySplit="1" topLeftCell="A10" activePane="bottomLeft" state="frozen"/>
      <selection pane="bottomLeft" activeCell="K1" sqref="A1:K33"/>
    </sheetView>
  </sheetViews>
  <sheetFormatPr defaultRowHeight="10.199999999999999" x14ac:dyDescent="0.2"/>
  <cols>
    <col min="1" max="1" width="0.5546875" style="23" customWidth="1"/>
    <col min="2" max="2" width="13.5546875" style="23" customWidth="1"/>
    <col min="3" max="3" width="11.6640625" style="23" customWidth="1"/>
    <col min="4" max="5" width="6.6640625" style="23" customWidth="1"/>
    <col min="6" max="10" width="4.5546875" style="23" customWidth="1"/>
    <col min="11" max="11" width="0.5546875" style="23" customWidth="1"/>
    <col min="12" max="16384" width="8.88671875" style="23"/>
  </cols>
  <sheetData>
    <row r="1" spans="1:11" x14ac:dyDescent="0.2">
      <c r="A1" s="20"/>
      <c r="B1" s="33" t="s">
        <v>57</v>
      </c>
      <c r="C1" s="33" t="s">
        <v>58</v>
      </c>
      <c r="D1" s="33" t="s">
        <v>72</v>
      </c>
      <c r="E1" s="33" t="s">
        <v>76</v>
      </c>
      <c r="F1" s="33">
        <v>8</v>
      </c>
      <c r="G1" s="33">
        <v>9</v>
      </c>
      <c r="H1" s="33">
        <v>10</v>
      </c>
      <c r="I1" s="33">
        <v>11</v>
      </c>
      <c r="J1" s="33">
        <v>12</v>
      </c>
      <c r="K1" s="20"/>
    </row>
    <row r="2" spans="1:11" x14ac:dyDescent="0.2">
      <c r="B2" s="24" t="s">
        <v>15</v>
      </c>
      <c r="C2" s="24" t="s">
        <v>45</v>
      </c>
      <c r="D2" s="25">
        <f>SUM(F2:J2)</f>
        <v>80.5</v>
      </c>
      <c r="E2" s="25">
        <f>D2-LARGE(D:D,3)</f>
        <v>2.5</v>
      </c>
      <c r="F2" s="25">
        <f>VLOOKUP($C2,coppa!$C:$AS,(F$1+1),0)</f>
        <v>80.5</v>
      </c>
      <c r="G2" s="25"/>
      <c r="H2" s="25"/>
      <c r="I2" s="25"/>
      <c r="J2" s="25"/>
    </row>
    <row r="3" spans="1:11" x14ac:dyDescent="0.2">
      <c r="B3" s="24" t="s">
        <v>3</v>
      </c>
      <c r="C3" s="24" t="s">
        <v>35</v>
      </c>
      <c r="D3" s="25">
        <f t="shared" ref="D3:D33" si="0">SUM(F3:J3)</f>
        <v>79</v>
      </c>
      <c r="E3" s="25">
        <f>D3-LARGE(D:D,3)</f>
        <v>1</v>
      </c>
      <c r="F3" s="25">
        <f>VLOOKUP($C3,coppa!$C:$AS,(F$1+1),0)</f>
        <v>79</v>
      </c>
      <c r="G3" s="25"/>
      <c r="H3" s="25"/>
      <c r="I3" s="25"/>
      <c r="J3" s="25"/>
    </row>
    <row r="4" spans="1:11" x14ac:dyDescent="0.2">
      <c r="B4" s="24" t="s">
        <v>9</v>
      </c>
      <c r="C4" s="24" t="s">
        <v>9</v>
      </c>
      <c r="D4" s="25">
        <f t="shared" si="0"/>
        <v>78</v>
      </c>
      <c r="E4" s="25">
        <f>D4-LARGE(D:D,3)</f>
        <v>0</v>
      </c>
      <c r="F4" s="25">
        <f>VLOOKUP($C4,coppa!$C:$AS,(F$1+1),0)</f>
        <v>78</v>
      </c>
      <c r="G4" s="25"/>
      <c r="H4" s="25"/>
      <c r="I4" s="25"/>
      <c r="J4" s="25"/>
    </row>
    <row r="5" spans="1:11" x14ac:dyDescent="0.2">
      <c r="B5" s="24" t="s">
        <v>10</v>
      </c>
      <c r="C5" s="24" t="s">
        <v>40</v>
      </c>
      <c r="D5" s="25">
        <f t="shared" si="0"/>
        <v>77.5</v>
      </c>
      <c r="E5" s="25">
        <f>D5-LARGE(D:D,3)</f>
        <v>-0.5</v>
      </c>
      <c r="F5" s="25">
        <f>VLOOKUP($C5,coppa!$C:$AS,(F$1+1),0)</f>
        <v>77.5</v>
      </c>
      <c r="G5" s="25"/>
      <c r="H5" s="25"/>
      <c r="I5" s="25"/>
      <c r="J5" s="25"/>
    </row>
    <row r="6" spans="1:11" x14ac:dyDescent="0.2">
      <c r="B6" s="24" t="s">
        <v>11</v>
      </c>
      <c r="C6" s="24" t="s">
        <v>41</v>
      </c>
      <c r="D6" s="25">
        <f t="shared" si="0"/>
        <v>77</v>
      </c>
      <c r="E6" s="25">
        <f>D6-LARGE(D:D,3)</f>
        <v>-1</v>
      </c>
      <c r="F6" s="25">
        <f>VLOOKUP($C6,coppa!$C:$AS,(F$1+1),0)</f>
        <v>77</v>
      </c>
      <c r="G6" s="25"/>
      <c r="H6" s="25"/>
      <c r="I6" s="25"/>
      <c r="J6" s="25"/>
    </row>
    <row r="7" spans="1:11" x14ac:dyDescent="0.2">
      <c r="B7" s="24" t="s">
        <v>20</v>
      </c>
      <c r="C7" s="24" t="s">
        <v>47</v>
      </c>
      <c r="D7" s="25">
        <f t="shared" si="0"/>
        <v>76</v>
      </c>
      <c r="E7" s="25">
        <f>D7-LARGE(D:D,3)</f>
        <v>-2</v>
      </c>
      <c r="F7" s="25">
        <f>VLOOKUP($C7,coppa!$C:$AS,(F$1+1),0)</f>
        <v>76</v>
      </c>
      <c r="G7" s="25"/>
      <c r="H7" s="25"/>
      <c r="I7" s="25"/>
      <c r="J7" s="25"/>
    </row>
    <row r="8" spans="1:11" x14ac:dyDescent="0.2">
      <c r="B8" s="24" t="s">
        <v>12</v>
      </c>
      <c r="C8" s="24" t="s">
        <v>43</v>
      </c>
      <c r="D8" s="25">
        <f t="shared" si="0"/>
        <v>75</v>
      </c>
      <c r="E8" s="25">
        <f>D8-LARGE(D:D,3)</f>
        <v>-3</v>
      </c>
      <c r="F8" s="25">
        <f>VLOOKUP($C8,coppa!$C:$AS,(F$1+1),0)</f>
        <v>75</v>
      </c>
      <c r="G8" s="25"/>
      <c r="H8" s="25"/>
      <c r="I8" s="25"/>
      <c r="J8" s="25"/>
    </row>
    <row r="9" spans="1:11" x14ac:dyDescent="0.2">
      <c r="B9" s="24" t="s">
        <v>19</v>
      </c>
      <c r="C9" s="24" t="s">
        <v>19</v>
      </c>
      <c r="D9" s="25">
        <f t="shared" si="0"/>
        <v>75</v>
      </c>
      <c r="E9" s="25">
        <f>D9-LARGE(D:D,3)</f>
        <v>-3</v>
      </c>
      <c r="F9" s="25">
        <f>VLOOKUP($C9,coppa!$C:$AS,(F$1+1),0)</f>
        <v>75</v>
      </c>
      <c r="G9" s="25"/>
      <c r="H9" s="25"/>
      <c r="I9" s="25"/>
      <c r="J9" s="25"/>
    </row>
    <row r="10" spans="1:11" x14ac:dyDescent="0.2">
      <c r="B10" s="24" t="s">
        <v>14</v>
      </c>
      <c r="C10" s="24" t="s">
        <v>44</v>
      </c>
      <c r="D10" s="25">
        <f t="shared" si="0"/>
        <v>74</v>
      </c>
      <c r="E10" s="25">
        <f>D10-LARGE(D:D,3)</f>
        <v>-4</v>
      </c>
      <c r="F10" s="25">
        <f>VLOOKUP($C10,coppa!$C:$AS,(F$1+1),0)</f>
        <v>74</v>
      </c>
      <c r="G10" s="25"/>
      <c r="H10" s="25"/>
      <c r="I10" s="25"/>
      <c r="J10" s="25"/>
    </row>
    <row r="11" spans="1:11" x14ac:dyDescent="0.2">
      <c r="B11" s="24" t="s">
        <v>26</v>
      </c>
      <c r="C11" s="24" t="s">
        <v>26</v>
      </c>
      <c r="D11" s="25">
        <f t="shared" si="0"/>
        <v>73</v>
      </c>
      <c r="E11" s="25">
        <f>D11-LARGE(D:D,3)</f>
        <v>-5</v>
      </c>
      <c r="F11" s="25">
        <f>VLOOKUP($C11,coppa!$C:$AS,(F$1+1),0)</f>
        <v>73</v>
      </c>
      <c r="G11" s="25"/>
      <c r="H11" s="25"/>
      <c r="I11" s="25"/>
      <c r="J11" s="25"/>
    </row>
    <row r="12" spans="1:11" x14ac:dyDescent="0.2">
      <c r="B12" s="24" t="s">
        <v>5</v>
      </c>
      <c r="C12" s="24" t="s">
        <v>36</v>
      </c>
      <c r="D12" s="25">
        <f t="shared" si="0"/>
        <v>71</v>
      </c>
      <c r="E12" s="25">
        <f>D12-LARGE(D:D,3)</f>
        <v>-7</v>
      </c>
      <c r="F12" s="25">
        <f>VLOOKUP($C12,coppa!$C:$AS,(F$1+1),0)</f>
        <v>71</v>
      </c>
      <c r="G12" s="25"/>
      <c r="H12" s="25"/>
      <c r="I12" s="25"/>
      <c r="J12" s="25"/>
    </row>
    <row r="13" spans="1:11" x14ac:dyDescent="0.2">
      <c r="B13" s="24" t="s">
        <v>8</v>
      </c>
      <c r="C13" s="24" t="s">
        <v>8</v>
      </c>
      <c r="D13" s="25">
        <f t="shared" si="0"/>
        <v>71</v>
      </c>
      <c r="E13" s="25">
        <f>D13-LARGE(D:D,3)</f>
        <v>-7</v>
      </c>
      <c r="F13" s="25">
        <f>VLOOKUP($C13,coppa!$C:$AS,(F$1+1),0)</f>
        <v>71</v>
      </c>
      <c r="G13" s="25"/>
      <c r="H13" s="25"/>
      <c r="I13" s="25"/>
      <c r="J13" s="25"/>
    </row>
    <row r="14" spans="1:11" x14ac:dyDescent="0.2">
      <c r="B14" s="24" t="s">
        <v>29</v>
      </c>
      <c r="C14" s="24" t="s">
        <v>29</v>
      </c>
      <c r="D14" s="25">
        <f t="shared" si="0"/>
        <v>71</v>
      </c>
      <c r="E14" s="25">
        <f>D14-LARGE(D:D,3)</f>
        <v>-7</v>
      </c>
      <c r="F14" s="25">
        <f>VLOOKUP($C14,coppa!$C:$AS,(F$1+1),0)</f>
        <v>71</v>
      </c>
      <c r="G14" s="25"/>
      <c r="H14" s="25"/>
      <c r="I14" s="25"/>
      <c r="J14" s="25"/>
    </row>
    <row r="15" spans="1:11" x14ac:dyDescent="0.2">
      <c r="B15" s="24" t="s">
        <v>6</v>
      </c>
      <c r="C15" s="24" t="s">
        <v>39</v>
      </c>
      <c r="D15" s="25">
        <f t="shared" si="0"/>
        <v>70.5</v>
      </c>
      <c r="E15" s="25">
        <f>D15-LARGE(D:D,3)</f>
        <v>-7.5</v>
      </c>
      <c r="F15" s="25">
        <f>VLOOKUP($C15,coppa!$C:$AS,(F$1+1),0)</f>
        <v>70.5</v>
      </c>
      <c r="G15" s="25"/>
      <c r="H15" s="25"/>
      <c r="I15" s="25"/>
      <c r="J15" s="25"/>
    </row>
    <row r="16" spans="1:11" x14ac:dyDescent="0.2">
      <c r="B16" s="24" t="s">
        <v>30</v>
      </c>
      <c r="C16" s="24" t="s">
        <v>54</v>
      </c>
      <c r="D16" s="25">
        <f t="shared" si="0"/>
        <v>70.5</v>
      </c>
      <c r="E16" s="25">
        <f>D16-LARGE(D:D,3)</f>
        <v>-7.5</v>
      </c>
      <c r="F16" s="25">
        <f>VLOOKUP($C16,coppa!$C:$AS,(F$1+1),0)</f>
        <v>70.5</v>
      </c>
      <c r="G16" s="25"/>
      <c r="H16" s="25"/>
      <c r="I16" s="25"/>
      <c r="J16" s="25"/>
    </row>
    <row r="17" spans="2:10" x14ac:dyDescent="0.2">
      <c r="B17" s="24" t="s">
        <v>25</v>
      </c>
      <c r="C17" s="24" t="s">
        <v>51</v>
      </c>
      <c r="D17" s="25">
        <f t="shared" si="0"/>
        <v>69.5</v>
      </c>
      <c r="E17" s="25">
        <f>D17-LARGE(D:D,3)</f>
        <v>-8.5</v>
      </c>
      <c r="F17" s="25">
        <f>VLOOKUP($C17,coppa!$C:$AS,(F$1+1),0)</f>
        <v>69.5</v>
      </c>
      <c r="G17" s="25"/>
      <c r="H17" s="25"/>
      <c r="I17" s="25"/>
      <c r="J17" s="25"/>
    </row>
    <row r="18" spans="2:10" x14ac:dyDescent="0.2">
      <c r="B18" s="24" t="s">
        <v>16</v>
      </c>
      <c r="C18" s="24" t="s">
        <v>16</v>
      </c>
      <c r="D18" s="25">
        <f t="shared" si="0"/>
        <v>68</v>
      </c>
      <c r="E18" s="25">
        <f>D18-LARGE(D:D,3)</f>
        <v>-10</v>
      </c>
      <c r="F18" s="25">
        <f>VLOOKUP($C18,coppa!$C:$AS,(F$1+1),0)</f>
        <v>68</v>
      </c>
      <c r="G18" s="25"/>
      <c r="H18" s="25"/>
      <c r="I18" s="25"/>
      <c r="J18" s="25"/>
    </row>
    <row r="19" spans="2:10" x14ac:dyDescent="0.2">
      <c r="B19" s="24" t="s">
        <v>21</v>
      </c>
      <c r="C19" s="24" t="s">
        <v>48</v>
      </c>
      <c r="D19" s="25">
        <f t="shared" si="0"/>
        <v>68</v>
      </c>
      <c r="E19" s="25">
        <f>D19-LARGE(D:D,3)</f>
        <v>-10</v>
      </c>
      <c r="F19" s="25">
        <f>VLOOKUP($C19,coppa!$C:$AS,(F$1+1),0)</f>
        <v>68</v>
      </c>
      <c r="G19" s="25"/>
      <c r="H19" s="25"/>
      <c r="I19" s="25"/>
      <c r="J19" s="25"/>
    </row>
    <row r="20" spans="2:10" x14ac:dyDescent="0.2">
      <c r="B20" s="24" t="s">
        <v>17</v>
      </c>
      <c r="C20" s="24" t="s">
        <v>17</v>
      </c>
      <c r="D20" s="25">
        <f t="shared" si="0"/>
        <v>67.5</v>
      </c>
      <c r="E20" s="25">
        <f>D20-LARGE(D:D,3)</f>
        <v>-10.5</v>
      </c>
      <c r="F20" s="25">
        <f>VLOOKUP($C20,coppa!$C:$AS,(F$1+1),0)</f>
        <v>67.5</v>
      </c>
      <c r="G20" s="25"/>
      <c r="H20" s="25"/>
      <c r="I20" s="25"/>
      <c r="J20" s="25"/>
    </row>
    <row r="21" spans="2:10" x14ac:dyDescent="0.2">
      <c r="B21" s="24" t="s">
        <v>2</v>
      </c>
      <c r="C21" s="24" t="s">
        <v>2</v>
      </c>
      <c r="D21" s="25">
        <f t="shared" si="0"/>
        <v>67.5</v>
      </c>
      <c r="E21" s="25">
        <f>D21-LARGE(D:D,3)</f>
        <v>-10.5</v>
      </c>
      <c r="F21" s="25">
        <f>VLOOKUP($C21,coppa!$C:$AS,(F$1+1),0)</f>
        <v>67.5</v>
      </c>
      <c r="G21" s="25"/>
      <c r="H21" s="25"/>
      <c r="I21" s="25"/>
      <c r="J21" s="25"/>
    </row>
    <row r="22" spans="2:10" x14ac:dyDescent="0.2">
      <c r="B22" s="24" t="s">
        <v>67</v>
      </c>
      <c r="C22" s="24" t="s">
        <v>23</v>
      </c>
      <c r="D22" s="25">
        <f t="shared" si="0"/>
        <v>66</v>
      </c>
      <c r="E22" s="25">
        <f>D22-LARGE(D:D,3)</f>
        <v>-12</v>
      </c>
      <c r="F22" s="25">
        <f>VLOOKUP($C22,coppa!$C:$AS,(F$1+1),0)</f>
        <v>66</v>
      </c>
      <c r="G22" s="25"/>
      <c r="H22" s="25"/>
      <c r="I22" s="25"/>
      <c r="J22" s="25"/>
    </row>
    <row r="23" spans="2:10" x14ac:dyDescent="0.2">
      <c r="B23" s="24" t="s">
        <v>32</v>
      </c>
      <c r="C23" s="24" t="s">
        <v>32</v>
      </c>
      <c r="D23" s="25">
        <f t="shared" si="0"/>
        <v>66</v>
      </c>
      <c r="E23" s="25">
        <f>D23-LARGE(D:D,3)</f>
        <v>-12</v>
      </c>
      <c r="F23" s="25">
        <f>VLOOKUP($C23,coppa!$C:$AS,(F$1+1),0)</f>
        <v>66</v>
      </c>
      <c r="G23" s="25"/>
      <c r="H23" s="25"/>
      <c r="I23" s="25"/>
      <c r="J23" s="25"/>
    </row>
    <row r="24" spans="2:10" x14ac:dyDescent="0.2">
      <c r="B24" s="24" t="s">
        <v>7</v>
      </c>
      <c r="C24" s="24" t="s">
        <v>7</v>
      </c>
      <c r="D24" s="25">
        <f t="shared" si="0"/>
        <v>65.5</v>
      </c>
      <c r="E24" s="25">
        <f>D24-LARGE(D:D,3)</f>
        <v>-12.5</v>
      </c>
      <c r="F24" s="25">
        <f>VLOOKUP($C24,coppa!$C:$AS,(F$1+1),0)</f>
        <v>65.5</v>
      </c>
      <c r="G24" s="25"/>
      <c r="H24" s="25"/>
      <c r="I24" s="25"/>
      <c r="J24" s="25"/>
    </row>
    <row r="25" spans="2:10" x14ac:dyDescent="0.2">
      <c r="B25" s="24" t="s">
        <v>70</v>
      </c>
      <c r="C25" s="24" t="s">
        <v>52</v>
      </c>
      <c r="D25" s="25">
        <f t="shared" si="0"/>
        <v>65.5</v>
      </c>
      <c r="E25" s="25">
        <f>D25-LARGE(D:D,3)</f>
        <v>-12.5</v>
      </c>
      <c r="F25" s="25">
        <f>VLOOKUP($C25,coppa!$C:$AS,(F$1+1),0)</f>
        <v>65.5</v>
      </c>
      <c r="G25" s="25"/>
      <c r="H25" s="25"/>
      <c r="I25" s="25"/>
      <c r="J25" s="25"/>
    </row>
    <row r="26" spans="2:10" x14ac:dyDescent="0.2">
      <c r="B26" s="24" t="s">
        <v>24</v>
      </c>
      <c r="C26" s="24" t="s">
        <v>50</v>
      </c>
      <c r="D26" s="25">
        <f t="shared" si="0"/>
        <v>64.5</v>
      </c>
      <c r="E26" s="25">
        <f>D26-LARGE(D:D,3)</f>
        <v>-13.5</v>
      </c>
      <c r="F26" s="25">
        <f>VLOOKUP($C26,coppa!$C:$AS,(F$1+1),0)</f>
        <v>64.5</v>
      </c>
      <c r="G26" s="25"/>
      <c r="H26" s="25"/>
      <c r="I26" s="25"/>
      <c r="J26" s="25"/>
    </row>
    <row r="27" spans="2:10" x14ac:dyDescent="0.2">
      <c r="B27" s="24" t="s">
        <v>28</v>
      </c>
      <c r="C27" s="24" t="s">
        <v>55</v>
      </c>
      <c r="D27" s="25">
        <f t="shared" si="0"/>
        <v>64.5</v>
      </c>
      <c r="E27" s="25">
        <f>D27-LARGE(D:D,3)</f>
        <v>-13.5</v>
      </c>
      <c r="F27" s="25">
        <f>VLOOKUP($C27,coppa!$C:$AS,(F$1+1),0)</f>
        <v>64.5</v>
      </c>
      <c r="G27" s="25"/>
      <c r="H27" s="25"/>
      <c r="I27" s="25"/>
      <c r="J27" s="25"/>
    </row>
    <row r="28" spans="2:10" x14ac:dyDescent="0.2">
      <c r="B28" s="24" t="s">
        <v>27</v>
      </c>
      <c r="C28" s="24" t="s">
        <v>53</v>
      </c>
      <c r="D28" s="25">
        <f t="shared" si="0"/>
        <v>63.5</v>
      </c>
      <c r="E28" s="25">
        <f>D28-LARGE(D:D,3)</f>
        <v>-14.5</v>
      </c>
      <c r="F28" s="25">
        <f>VLOOKUP($C28,coppa!$C:$AS,(F$1+1),0)</f>
        <v>63.5</v>
      </c>
      <c r="G28" s="25"/>
      <c r="H28" s="25"/>
      <c r="I28" s="25"/>
      <c r="J28" s="25"/>
    </row>
    <row r="29" spans="2:10" x14ac:dyDescent="0.2">
      <c r="B29" s="24" t="s">
        <v>4</v>
      </c>
      <c r="C29" s="24" t="s">
        <v>37</v>
      </c>
      <c r="D29" s="25">
        <f t="shared" si="0"/>
        <v>63</v>
      </c>
      <c r="E29" s="25">
        <f>D29-LARGE(D:D,3)</f>
        <v>-15</v>
      </c>
      <c r="F29" s="25">
        <f>VLOOKUP($C29,coppa!$C:$AS,(F$1+1),0)</f>
        <v>63</v>
      </c>
      <c r="G29" s="25"/>
      <c r="H29" s="25"/>
      <c r="I29" s="25"/>
      <c r="J29" s="25"/>
    </row>
    <row r="30" spans="2:10" x14ac:dyDescent="0.2">
      <c r="B30" s="24" t="s">
        <v>18</v>
      </c>
      <c r="C30" s="24" t="s">
        <v>46</v>
      </c>
      <c r="D30" s="25">
        <f t="shared" si="0"/>
        <v>62.5</v>
      </c>
      <c r="E30" s="25">
        <f>D30-LARGE(D:D,3)</f>
        <v>-15.5</v>
      </c>
      <c r="F30" s="25">
        <f>VLOOKUP($C30,coppa!$C:$AS,(F$1+1),0)</f>
        <v>62.5</v>
      </c>
      <c r="G30" s="25"/>
      <c r="H30" s="25"/>
      <c r="I30" s="25"/>
      <c r="J30" s="25"/>
    </row>
    <row r="31" spans="2:10" x14ac:dyDescent="0.2">
      <c r="B31" s="24" t="s">
        <v>68</v>
      </c>
      <c r="C31" s="24" t="s">
        <v>33</v>
      </c>
      <c r="D31" s="25">
        <f t="shared" si="0"/>
        <v>62.5</v>
      </c>
      <c r="E31" s="25">
        <f>D31-LARGE(D:D,3)</f>
        <v>-15.5</v>
      </c>
      <c r="F31" s="25">
        <f>VLOOKUP($C31,coppa!$C:$AS,(F$1+1),0)</f>
        <v>62.5</v>
      </c>
      <c r="G31" s="25"/>
      <c r="H31" s="25"/>
      <c r="I31" s="25"/>
      <c r="J31" s="25"/>
    </row>
    <row r="32" spans="2:10" x14ac:dyDescent="0.2">
      <c r="B32" s="24" t="s">
        <v>31</v>
      </c>
      <c r="C32" s="24" t="s">
        <v>31</v>
      </c>
      <c r="D32" s="25">
        <f t="shared" si="0"/>
        <v>62.5</v>
      </c>
      <c r="E32" s="25">
        <f>D32-LARGE(D:D,3)</f>
        <v>-15.5</v>
      </c>
      <c r="F32" s="25">
        <f>VLOOKUP($C32,coppa!$C:$AS,(F$1+1),0)</f>
        <v>62.5</v>
      </c>
      <c r="G32" s="25"/>
      <c r="H32" s="25"/>
      <c r="I32" s="25"/>
      <c r="J32" s="25"/>
    </row>
    <row r="33" spans="2:10" x14ac:dyDescent="0.2">
      <c r="B33" s="24" t="s">
        <v>13</v>
      </c>
      <c r="C33" s="24" t="s">
        <v>42</v>
      </c>
      <c r="D33" s="25">
        <f t="shared" si="0"/>
        <v>62</v>
      </c>
      <c r="E33" s="25">
        <f>D33-LARGE(D:D,3)</f>
        <v>-16</v>
      </c>
      <c r="F33" s="25">
        <f>VLOOKUP($C33,coppa!$C:$AS,(F$1+1),0)</f>
        <v>62</v>
      </c>
      <c r="G33" s="25"/>
      <c r="H33" s="25"/>
      <c r="I33" s="25"/>
      <c r="J33" s="25"/>
    </row>
    <row r="34" spans="2:10" x14ac:dyDescent="0.2">
      <c r="D34" s="27"/>
      <c r="E34" s="27"/>
      <c r="F34" s="27"/>
      <c r="G34" s="27"/>
      <c r="H34" s="27"/>
      <c r="I34" s="27"/>
      <c r="J34" s="27"/>
    </row>
    <row r="35" spans="2:10" x14ac:dyDescent="0.2">
      <c r="D35" s="27"/>
      <c r="E35" s="27"/>
      <c r="F35" s="27"/>
      <c r="G35" s="27"/>
      <c r="H35" s="27"/>
      <c r="I35" s="27"/>
      <c r="J35" s="27"/>
    </row>
    <row r="36" spans="2:10" x14ac:dyDescent="0.2">
      <c r="D36" s="27"/>
      <c r="E36" s="27"/>
      <c r="F36" s="27"/>
      <c r="G36" s="27"/>
      <c r="H36" s="27"/>
      <c r="I36" s="27"/>
      <c r="J36" s="27"/>
    </row>
    <row r="37" spans="2:10" x14ac:dyDescent="0.2">
      <c r="D37" s="27"/>
      <c r="E37" s="27"/>
      <c r="F37" s="27"/>
      <c r="G37" s="27"/>
      <c r="H37" s="27"/>
      <c r="I37" s="27"/>
      <c r="J37" s="27"/>
    </row>
    <row r="38" spans="2:10" x14ac:dyDescent="0.2">
      <c r="D38" s="27"/>
      <c r="E38" s="27"/>
      <c r="F38" s="27"/>
      <c r="G38" s="27"/>
      <c r="H38" s="27"/>
      <c r="I38" s="27"/>
      <c r="J38" s="27"/>
    </row>
    <row r="39" spans="2:10" x14ac:dyDescent="0.2">
      <c r="D39" s="27"/>
      <c r="E39" s="27"/>
      <c r="F39" s="27"/>
      <c r="G39" s="27"/>
      <c r="H39" s="27"/>
      <c r="I39" s="27"/>
      <c r="J39" s="27"/>
    </row>
    <row r="40" spans="2:10" x14ac:dyDescent="0.2">
      <c r="D40" s="27"/>
      <c r="E40" s="27"/>
      <c r="F40" s="27"/>
      <c r="G40" s="27"/>
      <c r="H40" s="27"/>
      <c r="I40" s="27"/>
      <c r="J40" s="27"/>
    </row>
    <row r="41" spans="2:10" x14ac:dyDescent="0.2">
      <c r="D41" s="27"/>
      <c r="E41" s="27"/>
      <c r="F41" s="27"/>
      <c r="G41" s="27"/>
      <c r="H41" s="27"/>
      <c r="I41" s="27"/>
      <c r="J41" s="27"/>
    </row>
    <row r="42" spans="2:10" x14ac:dyDescent="0.2">
      <c r="D42" s="27"/>
      <c r="E42" s="27"/>
      <c r="F42" s="27"/>
      <c r="G42" s="27"/>
      <c r="H42" s="27"/>
      <c r="I42" s="27"/>
      <c r="J42" s="27"/>
    </row>
    <row r="43" spans="2:10" x14ac:dyDescent="0.2">
      <c r="D43" s="27"/>
      <c r="E43" s="27"/>
      <c r="F43" s="27"/>
      <c r="G43" s="27"/>
      <c r="H43" s="27"/>
      <c r="I43" s="27"/>
      <c r="J43" s="27"/>
    </row>
    <row r="44" spans="2:10" x14ac:dyDescent="0.2">
      <c r="D44" s="27"/>
      <c r="E44" s="27"/>
      <c r="F44" s="27"/>
      <c r="G44" s="27"/>
      <c r="H44" s="27"/>
      <c r="I44" s="27"/>
      <c r="J44" s="27"/>
    </row>
    <row r="45" spans="2:10" x14ac:dyDescent="0.2">
      <c r="D45" s="27"/>
      <c r="E45" s="27"/>
      <c r="F45" s="27"/>
      <c r="G45" s="27"/>
      <c r="H45" s="27"/>
      <c r="I45" s="27"/>
      <c r="J45" s="27"/>
    </row>
    <row r="46" spans="2:10" x14ac:dyDescent="0.2">
      <c r="D46" s="27"/>
      <c r="E46" s="27"/>
      <c r="F46" s="27"/>
      <c r="G46" s="27"/>
      <c r="H46" s="27"/>
      <c r="I46" s="27"/>
      <c r="J46" s="27"/>
    </row>
    <row r="47" spans="2:10" x14ac:dyDescent="0.2">
      <c r="D47" s="27"/>
      <c r="E47" s="27"/>
      <c r="F47" s="27"/>
      <c r="G47" s="27"/>
      <c r="H47" s="27"/>
      <c r="I47" s="27"/>
      <c r="J47" s="27"/>
    </row>
    <row r="48" spans="2:10" x14ac:dyDescent="0.2">
      <c r="D48" s="27"/>
      <c r="E48" s="27"/>
      <c r="F48" s="27"/>
      <c r="G48" s="27"/>
      <c r="H48" s="27"/>
      <c r="I48" s="27"/>
      <c r="J48" s="27"/>
    </row>
    <row r="49" spans="4:10" x14ac:dyDescent="0.2">
      <c r="D49" s="27"/>
      <c r="E49" s="27"/>
      <c r="F49" s="27"/>
      <c r="G49" s="27"/>
      <c r="H49" s="27"/>
      <c r="I49" s="27"/>
      <c r="J49" s="27"/>
    </row>
    <row r="50" spans="4:10" x14ac:dyDescent="0.2">
      <c r="D50" s="27"/>
      <c r="E50" s="27"/>
      <c r="F50" s="27"/>
      <c r="G50" s="27"/>
      <c r="H50" s="27"/>
      <c r="I50" s="27"/>
      <c r="J50" s="27"/>
    </row>
    <row r="51" spans="4:10" x14ac:dyDescent="0.2">
      <c r="D51" s="27"/>
      <c r="E51" s="27"/>
      <c r="F51" s="27"/>
      <c r="G51" s="27"/>
      <c r="H51" s="27"/>
      <c r="I51" s="27"/>
      <c r="J51" s="27"/>
    </row>
    <row r="52" spans="4:10" x14ac:dyDescent="0.2">
      <c r="D52" s="27"/>
      <c r="E52" s="27"/>
      <c r="F52" s="27"/>
      <c r="G52" s="27"/>
      <c r="H52" s="27"/>
      <c r="I52" s="27"/>
      <c r="J52" s="27"/>
    </row>
    <row r="53" spans="4:10" x14ac:dyDescent="0.2">
      <c r="D53" s="27"/>
      <c r="E53" s="27"/>
      <c r="F53" s="27"/>
      <c r="G53" s="27"/>
      <c r="H53" s="27"/>
      <c r="I53" s="27"/>
      <c r="J53" s="27"/>
    </row>
    <row r="54" spans="4:10" x14ac:dyDescent="0.2">
      <c r="D54" s="27"/>
      <c r="E54" s="27"/>
      <c r="F54" s="27"/>
      <c r="G54" s="27"/>
      <c r="H54" s="27"/>
      <c r="I54" s="27"/>
      <c r="J54" s="27"/>
    </row>
  </sheetData>
  <conditionalFormatting sqref="D2:D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H9" sqref="H9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1" customWidth="1"/>
    <col min="11" max="12" width="5" style="1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56</v>
      </c>
      <c r="D1" s="11" t="s">
        <v>57</v>
      </c>
      <c r="E1" s="11" t="s">
        <v>58</v>
      </c>
      <c r="F1" s="15">
        <v>8</v>
      </c>
      <c r="G1" s="15" t="s">
        <v>62</v>
      </c>
      <c r="H1" s="15" t="s">
        <v>64</v>
      </c>
      <c r="I1" s="15" t="s">
        <v>61</v>
      </c>
      <c r="J1" s="11" t="s">
        <v>59</v>
      </c>
      <c r="K1" s="11" t="s">
        <v>60</v>
      </c>
      <c r="L1" s="11" t="s">
        <v>66</v>
      </c>
      <c r="M1" s="11" t="s">
        <v>63</v>
      </c>
    </row>
    <row r="2" spans="2:13" x14ac:dyDescent="0.3">
      <c r="B2" s="12">
        <v>1</v>
      </c>
      <c r="D2" s="13" t="s">
        <v>1</v>
      </c>
      <c r="E2" s="13" t="s">
        <v>34</v>
      </c>
      <c r="F2" s="14">
        <f>VLOOKUP(E2,class!C:AN,$F$1,0)</f>
        <v>464</v>
      </c>
      <c r="G2" s="16">
        <f>VLOOKUP(E2,val_rose!C:AN,$F$1,0)</f>
        <v>220</v>
      </c>
      <c r="H2" s="16">
        <f>VLOOKUP(E2,mod!C:D,2,0)</f>
        <v>13</v>
      </c>
      <c r="I2" s="16">
        <f>VLOOKUP(E2,cambi!C:AN,$F$1,0)</f>
        <v>14</v>
      </c>
      <c r="J2" s="14">
        <f>VLOOKUP(E2,dist_1o!C:AN,$F$1,0)</f>
        <v>0</v>
      </c>
      <c r="K2" s="14">
        <f>VLOOKUP(E2,dist_3o!C:AN,$F$1,0)</f>
        <v>-29</v>
      </c>
      <c r="L2" s="14">
        <f>VLOOKUP(E2,dist_6o!C:AN,$F$1,0)</f>
        <v>-35</v>
      </c>
      <c r="M2" s="12" t="s">
        <v>69</v>
      </c>
    </row>
    <row r="3" spans="2:13" x14ac:dyDescent="0.3">
      <c r="B3" s="12">
        <v>2</v>
      </c>
      <c r="D3" s="13" t="s">
        <v>22</v>
      </c>
      <c r="E3" s="13" t="s">
        <v>49</v>
      </c>
      <c r="F3" s="14">
        <f>VLOOKUP(E3,class!C:AN,$F$1,0)</f>
        <v>437</v>
      </c>
      <c r="G3" s="16">
        <f>VLOOKUP(E3,val_rose!C:AN,$F$1,0)</f>
        <v>216</v>
      </c>
      <c r="H3" s="16">
        <f>VLOOKUP(E3,mod!C:D,2,0)</f>
        <v>8</v>
      </c>
      <c r="I3" s="16">
        <f>VLOOKUP(E3,cambi!C:AN,$F$1,0)</f>
        <v>16</v>
      </c>
      <c r="J3" s="14">
        <f>VLOOKUP(E3,dist_1o!C:AN,$F$1,0)</f>
        <v>27</v>
      </c>
      <c r="K3" s="14">
        <f>VLOOKUP(E3,dist_3o!C:AN,$F$1,0)</f>
        <v>-2</v>
      </c>
      <c r="L3" s="14">
        <f>VLOOKUP(E3,dist_6o!C:AN,$F$1,0)</f>
        <v>-8</v>
      </c>
      <c r="M3" s="12" t="s">
        <v>69</v>
      </c>
    </row>
    <row r="4" spans="2:13" x14ac:dyDescent="0.3">
      <c r="B4" s="12">
        <v>3</v>
      </c>
      <c r="D4" s="13" t="s">
        <v>14</v>
      </c>
      <c r="E4" s="13" t="s">
        <v>44</v>
      </c>
      <c r="F4" s="14">
        <f>VLOOKUP(E4,class!C:AN,$F$1,0)</f>
        <v>435</v>
      </c>
      <c r="G4" s="16">
        <f>VLOOKUP(E4,val_rose!C:AN,$F$1,0)</f>
        <v>217</v>
      </c>
      <c r="H4" s="16">
        <f>VLOOKUP(E4,mod!C:D,2,0)</f>
        <v>8</v>
      </c>
      <c r="I4" s="16">
        <f>VLOOKUP(E4,cambi!C:AN,$F$1,0)</f>
        <v>16</v>
      </c>
      <c r="J4" s="14">
        <f>VLOOKUP(E4,dist_1o!C:AN,$F$1,0)</f>
        <v>29</v>
      </c>
      <c r="K4" s="14">
        <f>VLOOKUP(E4,dist_3o!C:AN,$F$1,0)</f>
        <v>0</v>
      </c>
      <c r="L4" s="14">
        <f>VLOOKUP(E4,dist_6o!C:AN,$F$1,0)</f>
        <v>-6</v>
      </c>
      <c r="M4" s="12"/>
    </row>
    <row r="5" spans="2:13" x14ac:dyDescent="0.3">
      <c r="B5" s="12">
        <v>4</v>
      </c>
      <c r="D5" s="13" t="s">
        <v>11</v>
      </c>
      <c r="E5" s="13" t="s">
        <v>41</v>
      </c>
      <c r="F5" s="14">
        <f>VLOOKUP(E5,class!C:AN,$F$1,0)</f>
        <v>433</v>
      </c>
      <c r="G5" s="16">
        <f>VLOOKUP(E5,val_rose!C:AN,$F$1,0)</f>
        <v>221</v>
      </c>
      <c r="H5" s="16">
        <f>VLOOKUP(E5,mod!C:D,2,0)</f>
        <v>1</v>
      </c>
      <c r="I5" s="16">
        <f>VLOOKUP(E5,cambi!C:AN,$F$1,0)</f>
        <v>12</v>
      </c>
      <c r="J5" s="14">
        <f>VLOOKUP(E5,dist_1o!C:AN,$F$1,0)</f>
        <v>31</v>
      </c>
      <c r="K5" s="14">
        <f>VLOOKUP(E5,dist_3o!C:AN,$F$1,0)</f>
        <v>2</v>
      </c>
      <c r="L5" s="14">
        <f>VLOOKUP(E5,dist_6o!C:AN,$F$1,0)</f>
        <v>-4</v>
      </c>
      <c r="M5" s="12"/>
    </row>
    <row r="6" spans="2:13" x14ac:dyDescent="0.3">
      <c r="B6" s="12">
        <v>5</v>
      </c>
      <c r="D6" s="13" t="s">
        <v>0</v>
      </c>
      <c r="E6" s="13" t="s">
        <v>38</v>
      </c>
      <c r="F6" s="14">
        <f>VLOOKUP(E6,class!C:AN,$F$1,0)</f>
        <v>431.5</v>
      </c>
      <c r="G6" s="16">
        <f>VLOOKUP(E6,val_rose!C:AN,$F$1,0)</f>
        <v>217</v>
      </c>
      <c r="H6" s="16">
        <f>VLOOKUP(E6,mod!C:D,2,0)</f>
        <v>12</v>
      </c>
      <c r="I6" s="16">
        <f>VLOOKUP(E6,cambi!C:AN,$F$1,0)</f>
        <v>15</v>
      </c>
      <c r="J6" s="14">
        <f>VLOOKUP(E6,dist_1o!C:AN,$F$1,0)</f>
        <v>32.5</v>
      </c>
      <c r="K6" s="14">
        <f>VLOOKUP(E6,dist_3o!C:AN,$F$1,0)</f>
        <v>3.5</v>
      </c>
      <c r="L6" s="14">
        <f>VLOOKUP(E6,dist_6o!C:AN,$F$1,0)</f>
        <v>-2.5</v>
      </c>
      <c r="M6" s="12" t="s">
        <v>69</v>
      </c>
    </row>
    <row r="7" spans="2:13" x14ac:dyDescent="0.3">
      <c r="B7" s="12">
        <v>6</v>
      </c>
      <c r="D7" s="13" t="s">
        <v>5</v>
      </c>
      <c r="E7" s="13" t="s">
        <v>36</v>
      </c>
      <c r="F7" s="14">
        <f>VLOOKUP(E7,class!C:AN,$F$1,0)</f>
        <v>429</v>
      </c>
      <c r="G7" s="16">
        <f>VLOOKUP(E7,val_rose!C:AN,$F$1,0)</f>
        <v>223</v>
      </c>
      <c r="H7" s="16">
        <f>VLOOKUP(E7,mod!C:D,2,0)</f>
        <v>13</v>
      </c>
      <c r="I7" s="16">
        <f>VLOOKUP(E7,cambi!C:AN,$F$1,0)</f>
        <v>10</v>
      </c>
      <c r="J7" s="14">
        <f>VLOOKUP(E7,dist_1o!C:AN,$F$1,0)</f>
        <v>35</v>
      </c>
      <c r="K7" s="14">
        <f>VLOOKUP(E7,dist_3o!C:AN,$F$1,0)</f>
        <v>6</v>
      </c>
      <c r="L7" s="14">
        <f>VLOOKUP(E7,dist_6o!C:AN,$F$1,0)</f>
        <v>0</v>
      </c>
      <c r="M7" s="12"/>
    </row>
    <row r="8" spans="2:13" x14ac:dyDescent="0.3">
      <c r="B8" s="12">
        <v>7</v>
      </c>
      <c r="D8" s="13" t="s">
        <v>3</v>
      </c>
      <c r="E8" s="13" t="s">
        <v>35</v>
      </c>
      <c r="F8" s="14">
        <f>VLOOKUP(E8,class!C:AN,$F$1,0)</f>
        <v>429</v>
      </c>
      <c r="G8" s="16">
        <f>VLOOKUP(E8,val_rose!C:AN,$F$1,0)</f>
        <v>212</v>
      </c>
      <c r="H8" s="16">
        <f>VLOOKUP(E8,mod!C:D,2,0)</f>
        <v>4</v>
      </c>
      <c r="I8" s="16">
        <f>VLOOKUP(E8,cambi!C:AN,$F$1,0)</f>
        <v>13</v>
      </c>
      <c r="J8" s="14">
        <f>VLOOKUP(E8,dist_1o!C:AN,$F$1,0)</f>
        <v>35</v>
      </c>
      <c r="K8" s="14">
        <f>VLOOKUP(E8,dist_3o!C:AN,$F$1,0)</f>
        <v>6</v>
      </c>
      <c r="L8" s="14">
        <f>VLOOKUP(E8,dist_6o!C:AN,$F$1,0)</f>
        <v>0</v>
      </c>
      <c r="M8" s="12"/>
    </row>
    <row r="9" spans="2:13" x14ac:dyDescent="0.3">
      <c r="B9" s="12">
        <v>8</v>
      </c>
      <c r="D9" s="13" t="s">
        <v>9</v>
      </c>
      <c r="E9" s="13" t="s">
        <v>9</v>
      </c>
      <c r="F9" s="14">
        <f>VLOOKUP(E9,class!C:AN,$F$1,0)</f>
        <v>428</v>
      </c>
      <c r="G9" s="16">
        <f>VLOOKUP(E9,val_rose!C:AN,$F$1,0)</f>
        <v>208</v>
      </c>
      <c r="H9" s="16">
        <f>VLOOKUP(E9,mod!C:D,2,0)</f>
        <v>12</v>
      </c>
      <c r="I9" s="16">
        <f>VLOOKUP(E9,cambi!C:AN,$F$1,0)</f>
        <v>11</v>
      </c>
      <c r="J9" s="14">
        <f>VLOOKUP(E9,dist_1o!C:AN,$F$1,0)</f>
        <v>36</v>
      </c>
      <c r="K9" s="14">
        <f>VLOOKUP(E9,dist_3o!C:AN,$F$1,0)</f>
        <v>7</v>
      </c>
      <c r="L9" s="14">
        <f>VLOOKUP(E9,dist_6o!C:AN,$F$1,0)</f>
        <v>1</v>
      </c>
      <c r="M9" s="12"/>
    </row>
    <row r="10" spans="2:13" x14ac:dyDescent="0.3">
      <c r="B10" s="12">
        <v>9</v>
      </c>
      <c r="D10" s="13" t="s">
        <v>7</v>
      </c>
      <c r="E10" s="13" t="s">
        <v>7</v>
      </c>
      <c r="F10" s="14">
        <f>VLOOKUP(E10,class!C:AN,$F$1,0)</f>
        <v>427.5</v>
      </c>
      <c r="G10" s="16">
        <f>VLOOKUP(E10,val_rose!C:AN,$F$1,0)</f>
        <v>211</v>
      </c>
      <c r="H10" s="16">
        <f>VLOOKUP(E10,mod!C:D,2,0)</f>
        <v>14</v>
      </c>
      <c r="I10" s="16">
        <f>VLOOKUP(E10,cambi!C:AN,$F$1,0)</f>
        <v>16</v>
      </c>
      <c r="J10" s="14">
        <f>VLOOKUP(E10,dist_1o!C:AN,$F$1,0)</f>
        <v>36.5</v>
      </c>
      <c r="K10" s="14">
        <f>VLOOKUP(E10,dist_3o!C:AN,$F$1,0)</f>
        <v>7.5</v>
      </c>
      <c r="L10" s="14">
        <f>VLOOKUP(E10,dist_6o!C:AN,$F$1,0)</f>
        <v>1.5</v>
      </c>
      <c r="M10" s="12"/>
    </row>
    <row r="11" spans="2:13" x14ac:dyDescent="0.3">
      <c r="B11" s="12">
        <v>10</v>
      </c>
      <c r="D11" s="13" t="s">
        <v>6</v>
      </c>
      <c r="E11" s="13" t="s">
        <v>39</v>
      </c>
      <c r="F11" s="14">
        <f>VLOOKUP(E11,class!C:AN,$F$1,0)</f>
        <v>423.5</v>
      </c>
      <c r="G11" s="16">
        <f>VLOOKUP(E11,val_rose!C:AN,$F$1,0)</f>
        <v>211</v>
      </c>
      <c r="H11" s="16">
        <f>VLOOKUP(E11,mod!C:D,2,0)</f>
        <v>2</v>
      </c>
      <c r="I11" s="16">
        <f>VLOOKUP(E11,cambi!C:AN,$F$1,0)</f>
        <v>16</v>
      </c>
      <c r="J11" s="14">
        <f>VLOOKUP(E11,dist_1o!C:AN,$F$1,0)</f>
        <v>40.5</v>
      </c>
      <c r="K11" s="14">
        <f>VLOOKUP(E11,dist_3o!C:AN,$F$1,0)</f>
        <v>11.5</v>
      </c>
      <c r="L11" s="14">
        <f>VLOOKUP(E11,dist_6o!C:AN,$F$1,0)</f>
        <v>5.5</v>
      </c>
      <c r="M11" s="12"/>
    </row>
    <row r="12" spans="2:13" x14ac:dyDescent="0.3">
      <c r="B12" s="12">
        <v>11</v>
      </c>
      <c r="D12" s="13" t="s">
        <v>12</v>
      </c>
      <c r="E12" s="13" t="s">
        <v>43</v>
      </c>
      <c r="F12" s="14">
        <f>VLOOKUP(E12,class!C:AN,$F$1,0)</f>
        <v>422</v>
      </c>
      <c r="G12" s="16">
        <f>VLOOKUP(E12,val_rose!C:AN,$F$1,0)</f>
        <v>209</v>
      </c>
      <c r="H12" s="16">
        <f>VLOOKUP(E12,mod!C:D,2,0)</f>
        <v>6</v>
      </c>
      <c r="I12" s="16">
        <f>VLOOKUP(E12,cambi!C:AN,$F$1,0)</f>
        <v>10</v>
      </c>
      <c r="J12" s="14">
        <f>VLOOKUP(E12,dist_1o!C:AN,$F$1,0)</f>
        <v>42</v>
      </c>
      <c r="K12" s="14">
        <f>VLOOKUP(E12,dist_3o!C:AN,$F$1,0)</f>
        <v>13</v>
      </c>
      <c r="L12" s="14">
        <f>VLOOKUP(E12,dist_6o!C:AN,$F$1,0)</f>
        <v>7</v>
      </c>
      <c r="M12" s="12"/>
    </row>
    <row r="13" spans="2:13" x14ac:dyDescent="0.3">
      <c r="B13" s="12">
        <v>12</v>
      </c>
      <c r="D13" s="13" t="s">
        <v>24</v>
      </c>
      <c r="E13" s="13" t="s">
        <v>50</v>
      </c>
      <c r="F13" s="14">
        <f>VLOOKUP(E13,class!C:AN,$F$1,0)</f>
        <v>421</v>
      </c>
      <c r="G13" s="16">
        <f>VLOOKUP(E13,val_rose!C:AN,$F$1,0)</f>
        <v>211</v>
      </c>
      <c r="H13" s="16">
        <f>VLOOKUP(E13,mod!C:D,2,0)</f>
        <v>12</v>
      </c>
      <c r="I13" s="16">
        <f>VLOOKUP(E13,cambi!C:AN,$F$1,0)</f>
        <v>13</v>
      </c>
      <c r="J13" s="14">
        <f>VLOOKUP(E13,dist_1o!C:AN,$F$1,0)</f>
        <v>43</v>
      </c>
      <c r="K13" s="14">
        <f>VLOOKUP(E13,dist_3o!C:AN,$F$1,0)</f>
        <v>14</v>
      </c>
      <c r="L13" s="14">
        <f>VLOOKUP(E13,dist_6o!C:AN,$F$1,0)</f>
        <v>8</v>
      </c>
      <c r="M13" s="12"/>
    </row>
    <row r="14" spans="2:13" x14ac:dyDescent="0.3">
      <c r="B14" s="12">
        <v>13</v>
      </c>
      <c r="D14" s="13" t="s">
        <v>17</v>
      </c>
      <c r="E14" s="13" t="s">
        <v>17</v>
      </c>
      <c r="F14" s="14">
        <f>VLOOKUP(E14,class!C:AN,$F$1,0)</f>
        <v>420.5</v>
      </c>
      <c r="G14" s="16">
        <f>VLOOKUP(E14,val_rose!C:AN,$F$1,0)</f>
        <v>207</v>
      </c>
      <c r="H14" s="16">
        <f>VLOOKUP(E14,mod!C:D,2,0)</f>
        <v>6</v>
      </c>
      <c r="I14" s="16">
        <f>VLOOKUP(E14,cambi!C:AN,$F$1,0)</f>
        <v>13</v>
      </c>
      <c r="J14" s="14">
        <f>VLOOKUP(E14,dist_1o!C:AN,$F$1,0)</f>
        <v>43.5</v>
      </c>
      <c r="K14" s="14">
        <f>VLOOKUP(E14,dist_3o!C:AN,$F$1,0)</f>
        <v>14.5</v>
      </c>
      <c r="L14" s="14">
        <f>VLOOKUP(E14,dist_6o!C:AN,$F$1,0)</f>
        <v>8.5</v>
      </c>
      <c r="M14" s="12"/>
    </row>
    <row r="15" spans="2:13" x14ac:dyDescent="0.3">
      <c r="B15" s="12">
        <v>14</v>
      </c>
      <c r="D15" s="13" t="s">
        <v>30</v>
      </c>
      <c r="E15" s="13" t="s">
        <v>54</v>
      </c>
      <c r="F15" s="14">
        <f>VLOOKUP(E15,class!C:AN,$F$1,0)</f>
        <v>420.5</v>
      </c>
      <c r="G15" s="16">
        <f>VLOOKUP(E15,val_rose!C:AN,$F$1,0)</f>
        <v>219</v>
      </c>
      <c r="H15" s="16">
        <f>VLOOKUP(E15,mod!C:D,2,0)</f>
        <v>9</v>
      </c>
      <c r="I15" s="16">
        <f>VLOOKUP(E15,cambi!C:AN,$F$1,0)</f>
        <v>13</v>
      </c>
      <c r="J15" s="14">
        <f>VLOOKUP(E15,dist_1o!C:AN,$F$1,0)</f>
        <v>43.5</v>
      </c>
      <c r="K15" s="14">
        <f>VLOOKUP(E15,dist_3o!C:AN,$F$1,0)</f>
        <v>14.5</v>
      </c>
      <c r="L15" s="14">
        <f>VLOOKUP(E15,dist_6o!C:AN,$F$1,0)</f>
        <v>8.5</v>
      </c>
      <c r="M15" s="12"/>
    </row>
    <row r="16" spans="2:13" x14ac:dyDescent="0.3">
      <c r="B16" s="12">
        <v>15</v>
      </c>
      <c r="D16" s="13" t="s">
        <v>16</v>
      </c>
      <c r="E16" s="13" t="s">
        <v>16</v>
      </c>
      <c r="F16" s="14">
        <f>VLOOKUP(E16,class!C:AN,$F$1,0)</f>
        <v>417.5</v>
      </c>
      <c r="G16" s="16">
        <f>VLOOKUP(E16,val_rose!C:AN,$F$1,0)</f>
        <v>209</v>
      </c>
      <c r="H16" s="16">
        <f>VLOOKUP(E16,mod!C:D,2,0)</f>
        <v>4</v>
      </c>
      <c r="I16" s="16">
        <f>VLOOKUP(E16,cambi!C:AN,$F$1,0)</f>
        <v>12</v>
      </c>
      <c r="J16" s="14">
        <f>VLOOKUP(E16,dist_1o!C:AN,$F$1,0)</f>
        <v>46.5</v>
      </c>
      <c r="K16" s="14">
        <f>VLOOKUP(E16,dist_3o!C:AN,$F$1,0)</f>
        <v>17.5</v>
      </c>
      <c r="L16" s="14">
        <f>VLOOKUP(E16,dist_6o!C:AN,$F$1,0)</f>
        <v>11.5</v>
      </c>
      <c r="M16" s="12"/>
    </row>
    <row r="17" spans="2:13" x14ac:dyDescent="0.3">
      <c r="B17" s="12">
        <v>16</v>
      </c>
      <c r="D17" s="13" t="s">
        <v>20</v>
      </c>
      <c r="E17" s="13" t="s">
        <v>47</v>
      </c>
      <c r="F17" s="14">
        <f>VLOOKUP(E17,class!C:AN,$F$1,0)</f>
        <v>414.5</v>
      </c>
      <c r="G17" s="16">
        <f>VLOOKUP(E17,val_rose!C:AN,$F$1,0)</f>
        <v>216</v>
      </c>
      <c r="H17" s="16">
        <f>VLOOKUP(E17,mod!C:D,2,0)</f>
        <v>3</v>
      </c>
      <c r="I17" s="16">
        <f>VLOOKUP(E17,cambi!C:AN,$F$1,0)</f>
        <v>16</v>
      </c>
      <c r="J17" s="14">
        <f>VLOOKUP(E17,dist_1o!C:AN,$F$1,0)</f>
        <v>49.5</v>
      </c>
      <c r="K17" s="14">
        <f>VLOOKUP(E17,dist_3o!C:AN,$F$1,0)</f>
        <v>20.5</v>
      </c>
      <c r="L17" s="14">
        <f>VLOOKUP(E17,dist_6o!C:AN,$F$1,0)</f>
        <v>14.5</v>
      </c>
      <c r="M17" s="12"/>
    </row>
    <row r="18" spans="2:13" x14ac:dyDescent="0.3">
      <c r="B18" s="12">
        <v>17</v>
      </c>
      <c r="D18" s="13" t="s">
        <v>25</v>
      </c>
      <c r="E18" s="13" t="s">
        <v>51</v>
      </c>
      <c r="F18" s="14">
        <f>VLOOKUP(E18,class!C:AN,$F$1,0)</f>
        <v>414</v>
      </c>
      <c r="G18" s="16">
        <f>VLOOKUP(E18,val_rose!C:AN,$F$1,0)</f>
        <v>207</v>
      </c>
      <c r="H18" s="16">
        <f>VLOOKUP(E18,mod!C:D,2,0)</f>
        <v>7</v>
      </c>
      <c r="I18" s="16">
        <f>VLOOKUP(E18,cambi!C:AN,$F$1,0)</f>
        <v>14</v>
      </c>
      <c r="J18" s="14">
        <f>VLOOKUP(E18,dist_1o!C:AN,$F$1,0)</f>
        <v>50</v>
      </c>
      <c r="K18" s="14">
        <f>VLOOKUP(E18,dist_3o!C:AN,$F$1,0)</f>
        <v>21</v>
      </c>
      <c r="L18" s="14">
        <f>VLOOKUP(E18,dist_6o!C:AN,$F$1,0)</f>
        <v>15</v>
      </c>
      <c r="M18" s="12"/>
    </row>
    <row r="19" spans="2:13" x14ac:dyDescent="0.3">
      <c r="B19" s="12">
        <v>18</v>
      </c>
      <c r="D19" s="13" t="s">
        <v>8</v>
      </c>
      <c r="E19" s="13" t="s">
        <v>8</v>
      </c>
      <c r="F19" s="14">
        <f>VLOOKUP(E19,class!C:AN,$F$1,0)</f>
        <v>413.5</v>
      </c>
      <c r="G19" s="16">
        <f>VLOOKUP(E19,val_rose!C:AN,$F$1,0)</f>
        <v>209</v>
      </c>
      <c r="H19" s="16">
        <f>VLOOKUP(E19,mod!C:D,2,0)</f>
        <v>8</v>
      </c>
      <c r="I19" s="16">
        <f>VLOOKUP(E19,cambi!C:AN,$F$1,0)</f>
        <v>16</v>
      </c>
      <c r="J19" s="14">
        <f>VLOOKUP(E19,dist_1o!C:AN,$F$1,0)</f>
        <v>50.5</v>
      </c>
      <c r="K19" s="14">
        <f>VLOOKUP(E19,dist_3o!C:AN,$F$1,0)</f>
        <v>21.5</v>
      </c>
      <c r="L19" s="14">
        <f>VLOOKUP(E19,dist_6o!C:AN,$F$1,0)</f>
        <v>15.5</v>
      </c>
      <c r="M19" s="12"/>
    </row>
    <row r="20" spans="2:13" x14ac:dyDescent="0.3">
      <c r="B20" s="12">
        <v>19</v>
      </c>
      <c r="D20" s="13" t="s">
        <v>26</v>
      </c>
      <c r="E20" s="13" t="s">
        <v>26</v>
      </c>
      <c r="F20" s="14">
        <f>VLOOKUP(E20,class!C:AN,$F$1,0)</f>
        <v>413</v>
      </c>
      <c r="G20" s="16">
        <f>VLOOKUP(E20,val_rose!C:AN,$F$1,0)</f>
        <v>207</v>
      </c>
      <c r="H20" s="16">
        <f>VLOOKUP(E20,mod!C:D,2,0)</f>
        <v>2</v>
      </c>
      <c r="I20" s="16">
        <f>VLOOKUP(E20,cambi!C:AN,$F$1,0)</f>
        <v>15</v>
      </c>
      <c r="J20" s="14">
        <f>VLOOKUP(E20,dist_1o!C:AN,$F$1,0)</f>
        <v>51</v>
      </c>
      <c r="K20" s="14">
        <f>VLOOKUP(E20,dist_3o!C:AN,$F$1,0)</f>
        <v>22</v>
      </c>
      <c r="L20" s="14">
        <f>VLOOKUP(E20,dist_6o!C:AN,$F$1,0)</f>
        <v>16</v>
      </c>
      <c r="M20" s="12"/>
    </row>
    <row r="21" spans="2:13" x14ac:dyDescent="0.3">
      <c r="B21" s="12">
        <v>20</v>
      </c>
      <c r="D21" s="13" t="s">
        <v>19</v>
      </c>
      <c r="E21" s="13" t="s">
        <v>19</v>
      </c>
      <c r="F21" s="14">
        <f>VLOOKUP(E21,class!C:AN,$F$1,0)</f>
        <v>412.5</v>
      </c>
      <c r="G21" s="16">
        <f>VLOOKUP(E21,val_rose!C:AN,$F$1,0)</f>
        <v>215</v>
      </c>
      <c r="H21" s="16">
        <f>VLOOKUP(E21,mod!C:D,2,0)</f>
        <v>5</v>
      </c>
      <c r="I21" s="16">
        <f>VLOOKUP(E21,cambi!C:AN,$F$1,0)</f>
        <v>15</v>
      </c>
      <c r="J21" s="14">
        <f>VLOOKUP(E21,dist_1o!C:AN,$F$1,0)</f>
        <v>51.5</v>
      </c>
      <c r="K21" s="14">
        <f>VLOOKUP(E21,dist_3o!C:AN,$F$1,0)</f>
        <v>22.5</v>
      </c>
      <c r="L21" s="14">
        <f>VLOOKUP(E21,dist_6o!C:AN,$F$1,0)</f>
        <v>16.5</v>
      </c>
      <c r="M21" s="12"/>
    </row>
    <row r="22" spans="2:13" x14ac:dyDescent="0.3">
      <c r="B22" s="12">
        <v>21</v>
      </c>
      <c r="D22" s="13" t="s">
        <v>4</v>
      </c>
      <c r="E22" s="13" t="s">
        <v>37</v>
      </c>
      <c r="F22" s="14">
        <f>VLOOKUP(E22,class!C:AN,$F$1,0)</f>
        <v>407</v>
      </c>
      <c r="G22" s="16">
        <f>VLOOKUP(E22,val_rose!C:AN,$F$1,0)</f>
        <v>200</v>
      </c>
      <c r="H22" s="16">
        <f>VLOOKUP(E22,mod!C:D,2,0)</f>
        <v>2</v>
      </c>
      <c r="I22" s="16">
        <f>VLOOKUP(E22,cambi!C:AN,$F$1,0)</f>
        <v>15</v>
      </c>
      <c r="J22" s="14">
        <f>VLOOKUP(E22,dist_1o!C:AN,$F$1,0)</f>
        <v>57</v>
      </c>
      <c r="K22" s="14">
        <f>VLOOKUP(E22,dist_3o!C:AN,$F$1,0)</f>
        <v>28</v>
      </c>
      <c r="L22" s="14">
        <f>VLOOKUP(E22,dist_6o!C:AN,$F$1,0)</f>
        <v>22</v>
      </c>
      <c r="M22" s="12"/>
    </row>
    <row r="23" spans="2:13" x14ac:dyDescent="0.3">
      <c r="B23" s="12">
        <v>22</v>
      </c>
      <c r="D23" s="13" t="s">
        <v>2</v>
      </c>
      <c r="E23" s="13" t="s">
        <v>2</v>
      </c>
      <c r="F23" s="14">
        <f>VLOOKUP(E23,class!C:AN,$F$1,0)</f>
        <v>407</v>
      </c>
      <c r="G23" s="16">
        <f>VLOOKUP(E23,val_rose!C:AN,$F$1,0)</f>
        <v>202</v>
      </c>
      <c r="H23" s="16">
        <f>VLOOKUP(E23,mod!C:D,2,0)</f>
        <v>0</v>
      </c>
      <c r="I23" s="16">
        <f>VLOOKUP(E23,cambi!C:AN,$F$1,0)</f>
        <v>14</v>
      </c>
      <c r="J23" s="14">
        <f>VLOOKUP(E23,dist_1o!C:AN,$F$1,0)</f>
        <v>57</v>
      </c>
      <c r="K23" s="14">
        <f>VLOOKUP(E23,dist_3o!C:AN,$F$1,0)</f>
        <v>28</v>
      </c>
      <c r="L23" s="14">
        <f>VLOOKUP(E23,dist_6o!C:AN,$F$1,0)</f>
        <v>22</v>
      </c>
      <c r="M23" s="12"/>
    </row>
    <row r="24" spans="2:13" x14ac:dyDescent="0.3">
      <c r="B24" s="12">
        <v>23</v>
      </c>
      <c r="D24" s="13" t="s">
        <v>29</v>
      </c>
      <c r="E24" s="13" t="s">
        <v>29</v>
      </c>
      <c r="F24" s="14">
        <f>VLOOKUP(E24,class!C:AN,$F$1,0)</f>
        <v>406</v>
      </c>
      <c r="G24" s="16">
        <f>VLOOKUP(E24,val_rose!C:AN,$F$1,0)</f>
        <v>223</v>
      </c>
      <c r="H24" s="16">
        <f>VLOOKUP(E24,mod!C:D,2,0)</f>
        <v>0</v>
      </c>
      <c r="I24" s="16">
        <f>VLOOKUP(E24,cambi!C:AN,$F$1,0)</f>
        <v>13</v>
      </c>
      <c r="J24" s="14">
        <f>VLOOKUP(E24,dist_1o!C:AN,$F$1,0)</f>
        <v>58</v>
      </c>
      <c r="K24" s="14">
        <f>VLOOKUP(E24,dist_3o!C:AN,$F$1,0)</f>
        <v>29</v>
      </c>
      <c r="L24" s="14">
        <f>VLOOKUP(E24,dist_6o!C:AN,$F$1,0)</f>
        <v>23</v>
      </c>
      <c r="M24" s="12"/>
    </row>
    <row r="25" spans="2:13" x14ac:dyDescent="0.3">
      <c r="B25" s="12">
        <v>24</v>
      </c>
      <c r="D25" s="13" t="s">
        <v>10</v>
      </c>
      <c r="E25" s="13" t="s">
        <v>40</v>
      </c>
      <c r="F25" s="14">
        <f>VLOOKUP(E25,class!C:AN,$F$1,0)</f>
        <v>405</v>
      </c>
      <c r="G25" s="16">
        <f>VLOOKUP(E25,val_rose!C:AN,$F$1,0)</f>
        <v>211</v>
      </c>
      <c r="H25" s="16">
        <f>VLOOKUP(E25,mod!C:D,2,0)</f>
        <v>8</v>
      </c>
      <c r="I25" s="16">
        <f>VLOOKUP(E25,cambi!C:AN,$F$1,0)</f>
        <v>13</v>
      </c>
      <c r="J25" s="14">
        <f>VLOOKUP(E25,dist_1o!C:AN,$F$1,0)</f>
        <v>59</v>
      </c>
      <c r="K25" s="14">
        <f>VLOOKUP(E25,dist_3o!C:AN,$F$1,0)</f>
        <v>30</v>
      </c>
      <c r="L25" s="14">
        <f>VLOOKUP(E25,dist_6o!C:AN,$F$1,0)</f>
        <v>24</v>
      </c>
      <c r="M25" s="12"/>
    </row>
    <row r="26" spans="2:13" x14ac:dyDescent="0.3">
      <c r="B26" s="12">
        <v>25</v>
      </c>
      <c r="D26" s="13" t="s">
        <v>28</v>
      </c>
      <c r="E26" s="13" t="s">
        <v>55</v>
      </c>
      <c r="F26" s="14">
        <f>VLOOKUP(E26,class!C:AN,$F$1,0)</f>
        <v>403.5</v>
      </c>
      <c r="G26" s="16">
        <f>VLOOKUP(E26,val_rose!C:AN,$F$1,0)</f>
        <v>202</v>
      </c>
      <c r="H26" s="16">
        <f>VLOOKUP(E26,mod!C:D,2,0)</f>
        <v>6</v>
      </c>
      <c r="I26" s="16">
        <f>VLOOKUP(E26,cambi!C:AN,$F$1,0)</f>
        <v>13</v>
      </c>
      <c r="J26" s="14">
        <f>VLOOKUP(E26,dist_1o!C:AN,$F$1,0)</f>
        <v>60.5</v>
      </c>
      <c r="K26" s="14">
        <f>VLOOKUP(E26,dist_3o!C:AN,$F$1,0)</f>
        <v>31.5</v>
      </c>
      <c r="L26" s="14">
        <f>VLOOKUP(E26,dist_6o!C:AN,$F$1,0)</f>
        <v>25.5</v>
      </c>
      <c r="M26" s="12"/>
    </row>
    <row r="27" spans="2:13" ht="14.4" x14ac:dyDescent="0.3">
      <c r="B27" s="12">
        <v>26</v>
      </c>
      <c r="D27" s="29" t="s">
        <v>70</v>
      </c>
      <c r="E27" s="13" t="s">
        <v>52</v>
      </c>
      <c r="F27" s="14">
        <f>VLOOKUP(E27,class!C:AN,$F$1,0)</f>
        <v>403</v>
      </c>
      <c r="G27" s="16">
        <f>VLOOKUP(E27,val_rose!C:AN,$F$1,0)</f>
        <v>207</v>
      </c>
      <c r="H27" s="16">
        <f>VLOOKUP(E27,mod!C:D,2,0)</f>
        <v>3</v>
      </c>
      <c r="I27" s="16">
        <f>VLOOKUP(E27,cambi!C:AN,$F$1,0)</f>
        <v>10</v>
      </c>
      <c r="J27" s="14">
        <f>VLOOKUP(E27,dist_1o!C:AN,$F$1,0)</f>
        <v>61</v>
      </c>
      <c r="K27" s="14">
        <f>VLOOKUP(E27,dist_3o!C:AN,$F$1,0)</f>
        <v>32</v>
      </c>
      <c r="L27" s="14">
        <f>VLOOKUP(E27,dist_6o!C:AN,$F$1,0)</f>
        <v>26</v>
      </c>
      <c r="M27" s="12"/>
    </row>
    <row r="28" spans="2:13" x14ac:dyDescent="0.3">
      <c r="B28" s="12">
        <v>27</v>
      </c>
      <c r="D28" s="30" t="s">
        <v>18</v>
      </c>
      <c r="E28" s="13" t="s">
        <v>46</v>
      </c>
      <c r="F28" s="14">
        <f>VLOOKUP(E28,class!C:AN,$F$1,0)</f>
        <v>402.5</v>
      </c>
      <c r="G28" s="16">
        <f>VLOOKUP(E28,val_rose!C:AN,$F$1,0)</f>
        <v>202</v>
      </c>
      <c r="H28" s="16">
        <f>VLOOKUP(E28,mod!C:D,2,0)</f>
        <v>2</v>
      </c>
      <c r="I28" s="16">
        <f>VLOOKUP(E28,cambi!C:AN,$F$1,0)</f>
        <v>16</v>
      </c>
      <c r="J28" s="14">
        <f>VLOOKUP(E28,dist_1o!C:AN,$F$1,0)</f>
        <v>61.5</v>
      </c>
      <c r="K28" s="14">
        <f>VLOOKUP(E28,dist_3o!C:AN,$F$1,0)</f>
        <v>32.5</v>
      </c>
      <c r="L28" s="14">
        <f>VLOOKUP(E28,dist_6o!C:AN,$F$1,0)</f>
        <v>26.5</v>
      </c>
      <c r="M28" s="12"/>
    </row>
    <row r="29" spans="2:13" x14ac:dyDescent="0.3">
      <c r="B29" s="12">
        <v>28</v>
      </c>
      <c r="D29" s="13" t="s">
        <v>27</v>
      </c>
      <c r="E29" s="13" t="s">
        <v>53</v>
      </c>
      <c r="F29" s="14">
        <f>VLOOKUP(E29,class!C:AN,$F$1,0)</f>
        <v>402.5</v>
      </c>
      <c r="G29" s="16">
        <f>VLOOKUP(E29,val_rose!C:AN,$F$1,0)</f>
        <v>202</v>
      </c>
      <c r="H29" s="16">
        <f>VLOOKUP(E29,mod!C:D,2,0)</f>
        <v>4</v>
      </c>
      <c r="I29" s="16">
        <f>VLOOKUP(E29,cambi!C:AN,$F$1,0)</f>
        <v>15</v>
      </c>
      <c r="J29" s="14">
        <f>VLOOKUP(E29,dist_1o!C:AN,$F$1,0)</f>
        <v>61.5</v>
      </c>
      <c r="K29" s="14">
        <f>VLOOKUP(E29,dist_3o!C:AN,$F$1,0)</f>
        <v>32.5</v>
      </c>
      <c r="L29" s="14">
        <f>VLOOKUP(E29,dist_6o!C:AN,$F$1,0)</f>
        <v>26.5</v>
      </c>
      <c r="M29" s="12"/>
    </row>
    <row r="30" spans="2:13" x14ac:dyDescent="0.3">
      <c r="B30" s="12">
        <v>29</v>
      </c>
      <c r="D30" s="13" t="s">
        <v>21</v>
      </c>
      <c r="E30" s="13" t="s">
        <v>48</v>
      </c>
      <c r="F30" s="14">
        <f>VLOOKUP(E30,class!C:AN,$F$1,0)</f>
        <v>401.5</v>
      </c>
      <c r="G30" s="16">
        <f>VLOOKUP(E30,val_rose!C:AN,$F$1,0)</f>
        <v>213</v>
      </c>
      <c r="H30" s="16">
        <f>VLOOKUP(E30,mod!C:D,2,0)</f>
        <v>7</v>
      </c>
      <c r="I30" s="16">
        <f>VLOOKUP(E30,cambi!C:AN,$F$1,0)</f>
        <v>15</v>
      </c>
      <c r="J30" s="14">
        <f>VLOOKUP(E30,dist_1o!C:AN,$F$1,0)</f>
        <v>62.5</v>
      </c>
      <c r="K30" s="14">
        <f>VLOOKUP(E30,dist_3o!C:AN,$F$1,0)</f>
        <v>33.5</v>
      </c>
      <c r="L30" s="14">
        <f>VLOOKUP(E30,dist_6o!C:AN,$F$1,0)</f>
        <v>27.5</v>
      </c>
      <c r="M30" s="12"/>
    </row>
    <row r="31" spans="2:13" x14ac:dyDescent="0.3">
      <c r="B31" s="12">
        <v>30</v>
      </c>
      <c r="D31" s="13" t="s">
        <v>68</v>
      </c>
      <c r="E31" s="13" t="s">
        <v>33</v>
      </c>
      <c r="F31" s="14">
        <f>VLOOKUP(E31,class!C:AN,$F$1,0)</f>
        <v>400.5</v>
      </c>
      <c r="G31" s="16">
        <f>VLOOKUP(E31,val_rose!C:AN,$F$1,0)</f>
        <v>204</v>
      </c>
      <c r="H31" s="16">
        <f>VLOOKUP(E31,mod!C:D,2,0)</f>
        <v>3</v>
      </c>
      <c r="I31" s="16">
        <f>VLOOKUP(E31,cambi!C:AN,$F$1,0)</f>
        <v>10</v>
      </c>
      <c r="J31" s="14">
        <f>VLOOKUP(E31,dist_1o!C:AN,$F$1,0)</f>
        <v>63.5</v>
      </c>
      <c r="K31" s="14">
        <f>VLOOKUP(E31,dist_3o!C:AN,$F$1,0)</f>
        <v>34.5</v>
      </c>
      <c r="L31" s="14">
        <f>VLOOKUP(E31,dist_6o!C:AN,$F$1,0)</f>
        <v>28.5</v>
      </c>
      <c r="M31" s="12"/>
    </row>
    <row r="32" spans="2:13" x14ac:dyDescent="0.3">
      <c r="B32" s="12">
        <v>31</v>
      </c>
      <c r="D32" s="13" t="s">
        <v>15</v>
      </c>
      <c r="E32" s="13" t="s">
        <v>45</v>
      </c>
      <c r="F32" s="14">
        <f>VLOOKUP(E32,class!C:AN,$F$1,0)</f>
        <v>399.5</v>
      </c>
      <c r="G32" s="16">
        <f>VLOOKUP(E32,val_rose!C:AN,$F$1,0)</f>
        <v>217</v>
      </c>
      <c r="H32" s="16">
        <f>VLOOKUP(E32,mod!C:D,2,0)</f>
        <v>4</v>
      </c>
      <c r="I32" s="16">
        <f>VLOOKUP(E32,cambi!C:AN,$F$1,0)</f>
        <v>11</v>
      </c>
      <c r="J32" s="14">
        <f>VLOOKUP(E32,dist_1o!C:AN,$F$1,0)</f>
        <v>64.5</v>
      </c>
      <c r="K32" s="14">
        <f>VLOOKUP(E32,dist_3o!C:AN,$F$1,0)</f>
        <v>35.5</v>
      </c>
      <c r="L32" s="14">
        <f>VLOOKUP(E32,dist_6o!C:AN,$F$1,0)</f>
        <v>29.5</v>
      </c>
      <c r="M32" s="12"/>
    </row>
    <row r="33" spans="2:13" x14ac:dyDescent="0.3">
      <c r="B33" s="12">
        <v>32</v>
      </c>
      <c r="D33" s="13" t="s">
        <v>67</v>
      </c>
      <c r="E33" s="13" t="s">
        <v>23</v>
      </c>
      <c r="F33" s="14">
        <f>VLOOKUP(E33,class!C:AN,$F$1,0)</f>
        <v>397.5</v>
      </c>
      <c r="G33" s="16">
        <f>VLOOKUP(E33,val_rose!C:AN,$F$1,0)</f>
        <v>210</v>
      </c>
      <c r="H33" s="16">
        <f>VLOOKUP(E33,mod!C:D,2,0)</f>
        <v>0</v>
      </c>
      <c r="I33" s="16">
        <f>VLOOKUP(E33,cambi!C:AN,$F$1,0)</f>
        <v>9</v>
      </c>
      <c r="J33" s="14">
        <f>VLOOKUP(E33,dist_1o!C:AN,$F$1,0)</f>
        <v>66.5</v>
      </c>
      <c r="K33" s="14">
        <f>VLOOKUP(E33,dist_3o!C:AN,$F$1,0)</f>
        <v>37.5</v>
      </c>
      <c r="L33" s="14">
        <f>VLOOKUP(E33,dist_6o!C:AN,$F$1,0)</f>
        <v>31.5</v>
      </c>
      <c r="M33" s="12"/>
    </row>
    <row r="34" spans="2:13" x14ac:dyDescent="0.3">
      <c r="B34" s="12">
        <v>33</v>
      </c>
      <c r="D34" s="13" t="s">
        <v>31</v>
      </c>
      <c r="E34" s="13" t="s">
        <v>31</v>
      </c>
      <c r="F34" s="14">
        <f>VLOOKUP(E34,class!C:AN,$F$1,0)</f>
        <v>396.5</v>
      </c>
      <c r="G34" s="16">
        <f>VLOOKUP(E34,val_rose!C:AN,$F$1,0)</f>
        <v>204</v>
      </c>
      <c r="H34" s="16">
        <f>VLOOKUP(E34,mod!C:D,2,0)</f>
        <v>0</v>
      </c>
      <c r="I34" s="16">
        <f>VLOOKUP(E34,cambi!C:AN,$F$1,0)</f>
        <v>16</v>
      </c>
      <c r="J34" s="14">
        <f>VLOOKUP(E34,dist_1o!C:AN,$F$1,0)</f>
        <v>67.5</v>
      </c>
      <c r="K34" s="14">
        <f>VLOOKUP(E34,dist_3o!C:AN,$F$1,0)</f>
        <v>38.5</v>
      </c>
      <c r="L34" s="14">
        <f>VLOOKUP(E34,dist_6o!C:AN,$F$1,0)</f>
        <v>32.5</v>
      </c>
      <c r="M34" s="12"/>
    </row>
    <row r="35" spans="2:13" x14ac:dyDescent="0.3">
      <c r="B35" s="12">
        <v>34</v>
      </c>
      <c r="D35" s="13" t="s">
        <v>32</v>
      </c>
      <c r="E35" s="13" t="s">
        <v>32</v>
      </c>
      <c r="F35" s="14">
        <f>VLOOKUP(E35,class!C:AN,$F$1,0)</f>
        <v>396.5</v>
      </c>
      <c r="G35" s="16">
        <f>VLOOKUP(E35,val_rose!C:AN,$F$1,0)</f>
        <v>200</v>
      </c>
      <c r="H35" s="16">
        <f>VLOOKUP(E35,mod!C:D,2,0)</f>
        <v>1</v>
      </c>
      <c r="I35" s="16">
        <f>VLOOKUP(E35,cambi!C:AN,$F$1,0)</f>
        <v>4</v>
      </c>
      <c r="J35" s="14">
        <f>VLOOKUP(E35,dist_1o!C:AN,$F$1,0)</f>
        <v>67.5</v>
      </c>
      <c r="K35" s="14">
        <f>VLOOKUP(E35,dist_3o!C:AN,$F$1,0)</f>
        <v>38.5</v>
      </c>
      <c r="L35" s="14">
        <f>VLOOKUP(E35,dist_6o!C:AN,$F$1,0)</f>
        <v>32.5</v>
      </c>
      <c r="M35" s="12"/>
    </row>
    <row r="36" spans="2:13" x14ac:dyDescent="0.3">
      <c r="B36" s="12">
        <v>35</v>
      </c>
      <c r="D36" s="13" t="s">
        <v>13</v>
      </c>
      <c r="E36" s="13" t="s">
        <v>42</v>
      </c>
      <c r="F36" s="14">
        <f>VLOOKUP(E36,class!C:AN,$F$1,0)</f>
        <v>389.5</v>
      </c>
      <c r="G36" s="16">
        <f>VLOOKUP(E36,val_rose!C:AN,$F$1,0)</f>
        <v>205</v>
      </c>
      <c r="H36" s="16">
        <f>VLOOKUP(E36,mod!C:D,2,0)</f>
        <v>1</v>
      </c>
      <c r="I36" s="16">
        <f>VLOOKUP(E36,cambi!C:AN,$F$1,0)</f>
        <v>12</v>
      </c>
      <c r="J36" s="14">
        <f>VLOOKUP(E36,dist_1o!C:AN,$F$1,0)</f>
        <v>74.5</v>
      </c>
      <c r="K36" s="14">
        <f>VLOOKUP(E36,dist_3o!C:AN,$F$1,0)</f>
        <v>45.5</v>
      </c>
      <c r="L36" s="14">
        <f>VLOOKUP(E36,dist_6o!C:AN,$F$1,0)</f>
        <v>39.5</v>
      </c>
      <c r="M36" s="12"/>
    </row>
  </sheetData>
  <sortState ref="D2:M36">
    <sortCondition descending="1" ref="F1"/>
  </sortState>
  <conditionalFormatting sqref="F2:F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K2" sqref="K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57</v>
      </c>
      <c r="C1" s="5" t="s">
        <v>58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34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40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43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49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68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41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45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46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51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39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70</v>
      </c>
      <c r="C19" s="2" t="s">
        <v>52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37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47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35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67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44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53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42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55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50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54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38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36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48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C13" sqref="C1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57</v>
      </c>
      <c r="C1" s="5" t="s">
        <v>58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34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40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43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49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68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41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45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46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51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39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70</v>
      </c>
      <c r="C19" s="2" t="s">
        <v>52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37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47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35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67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44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53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42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55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50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54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38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36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48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L5" sqref="L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57</v>
      </c>
      <c r="C1" s="7" t="s">
        <v>58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</row>
    <row r="3" spans="1:40" x14ac:dyDescent="0.3">
      <c r="B3" s="10" t="s">
        <v>1</v>
      </c>
      <c r="C3" s="10" t="s">
        <v>34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</row>
    <row r="5" spans="1:40" x14ac:dyDescent="0.3">
      <c r="B5" s="10" t="s">
        <v>10</v>
      </c>
      <c r="C5" s="10" t="s">
        <v>40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</row>
    <row r="6" spans="1:40" x14ac:dyDescent="0.3">
      <c r="B6" s="10" t="s">
        <v>12</v>
      </c>
      <c r="C6" s="10" t="s">
        <v>43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</row>
    <row r="7" spans="1:40" x14ac:dyDescent="0.3">
      <c r="B7" s="10" t="s">
        <v>22</v>
      </c>
      <c r="C7" s="10" t="s">
        <v>49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</row>
    <row r="10" spans="1:40" ht="14.4" x14ac:dyDescent="0.3">
      <c r="B10" t="s">
        <v>68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</row>
    <row r="12" spans="1:40" x14ac:dyDescent="0.3">
      <c r="B12" s="10" t="s">
        <v>11</v>
      </c>
      <c r="C12" s="10" t="s">
        <v>41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</row>
    <row r="13" spans="1:40" x14ac:dyDescent="0.3">
      <c r="B13" s="10" t="s">
        <v>15</v>
      </c>
      <c r="C13" s="10" t="s">
        <v>45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</row>
    <row r="15" spans="1:40" x14ac:dyDescent="0.3">
      <c r="B15" s="10" t="s">
        <v>18</v>
      </c>
      <c r="C15" s="10" t="s">
        <v>46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</row>
    <row r="16" spans="1:40" x14ac:dyDescent="0.3">
      <c r="B16" s="10" t="s">
        <v>25</v>
      </c>
      <c r="C16" s="10" t="s">
        <v>51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</row>
    <row r="17" spans="2:10" x14ac:dyDescent="0.3">
      <c r="B17" s="10" t="s">
        <v>6</v>
      </c>
      <c r="C17" s="10" t="s">
        <v>39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</row>
    <row r="18" spans="2:10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</row>
    <row r="19" spans="2:10" ht="14.4" x14ac:dyDescent="0.3">
      <c r="B19" t="s">
        <v>70</v>
      </c>
      <c r="C19" s="10" t="s">
        <v>52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</row>
    <row r="20" spans="2:10" x14ac:dyDescent="0.3">
      <c r="B20" s="10" t="s">
        <v>4</v>
      </c>
      <c r="C20" s="10" t="s">
        <v>37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</row>
    <row r="21" spans="2:10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</row>
    <row r="22" spans="2:10" x14ac:dyDescent="0.3">
      <c r="B22" s="10" t="s">
        <v>20</v>
      </c>
      <c r="C22" s="10" t="s">
        <v>47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</row>
    <row r="23" spans="2:10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</row>
    <row r="24" spans="2:10" x14ac:dyDescent="0.3">
      <c r="B24" s="10" t="s">
        <v>3</v>
      </c>
      <c r="C24" s="10" t="s">
        <v>35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</row>
    <row r="25" spans="2:10" ht="14.4" x14ac:dyDescent="0.3">
      <c r="B25" t="s">
        <v>67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</row>
    <row r="26" spans="2:10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</row>
    <row r="27" spans="2:10" x14ac:dyDescent="0.3">
      <c r="B27" s="10" t="s">
        <v>14</v>
      </c>
      <c r="C27" s="10" t="s">
        <v>44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</row>
    <row r="28" spans="2:10" x14ac:dyDescent="0.3">
      <c r="B28" s="10" t="s">
        <v>27</v>
      </c>
      <c r="C28" s="10" t="s">
        <v>53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</row>
    <row r="29" spans="2:10" x14ac:dyDescent="0.3">
      <c r="B29" s="10" t="s">
        <v>13</v>
      </c>
      <c r="C29" s="10" t="s">
        <v>42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</row>
    <row r="30" spans="2:10" x14ac:dyDescent="0.3">
      <c r="B30" s="10" t="s">
        <v>28</v>
      </c>
      <c r="C30" s="10" t="s">
        <v>55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</row>
    <row r="31" spans="2:10" x14ac:dyDescent="0.3">
      <c r="B31" s="10" t="s">
        <v>24</v>
      </c>
      <c r="C31" s="10" t="s">
        <v>50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</row>
    <row r="32" spans="2:10" x14ac:dyDescent="0.3">
      <c r="B32" s="10" t="s">
        <v>30</v>
      </c>
      <c r="C32" s="10" t="s">
        <v>54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</row>
    <row r="33" spans="2:10" x14ac:dyDescent="0.3">
      <c r="B33" s="10" t="s">
        <v>0</v>
      </c>
      <c r="C33" s="10" t="s">
        <v>38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</row>
    <row r="34" spans="2:10" x14ac:dyDescent="0.3">
      <c r="B34" s="10" t="s">
        <v>5</v>
      </c>
      <c r="C34" s="10" t="s">
        <v>36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</row>
    <row r="35" spans="2:10" x14ac:dyDescent="0.3">
      <c r="B35" s="10" t="s">
        <v>21</v>
      </c>
      <c r="C35" s="10" t="s">
        <v>48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</row>
    <row r="36" spans="2:10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</row>
  </sheetData>
  <autoFilter ref="A1:AN1">
    <sortState ref="A2:AN36">
      <sortCondition ref="C1"/>
    </sortState>
  </autoFilter>
  <conditionalFormatting sqref="E2:E36">
    <cfRule type="expression" dxfId="29" priority="11">
      <formula>E2&lt;D2</formula>
    </cfRule>
    <cfRule type="expression" dxfId="28" priority="12">
      <formula>E2&gt;D2</formula>
    </cfRule>
  </conditionalFormatting>
  <conditionalFormatting sqref="F2:F36">
    <cfRule type="expression" dxfId="27" priority="7">
      <formula>F2&lt;E2</formula>
    </cfRule>
    <cfRule type="expression" dxfId="26" priority="8">
      <formula>F2&gt;E2</formula>
    </cfRule>
  </conditionalFormatting>
  <conditionalFormatting sqref="G2:H36">
    <cfRule type="expression" dxfId="25" priority="5">
      <formula>G2&lt;F2</formula>
    </cfRule>
    <cfRule type="expression" dxfId="24" priority="6">
      <formula>G2&gt;F2</formula>
    </cfRule>
  </conditionalFormatting>
  <conditionalFormatting sqref="I2:I36">
    <cfRule type="expression" dxfId="23" priority="3">
      <formula>I2&lt;H2</formula>
    </cfRule>
    <cfRule type="expression" dxfId="22" priority="4">
      <formula>I2&gt;H2</formula>
    </cfRule>
  </conditionalFormatting>
  <conditionalFormatting sqref="J2:J36">
    <cfRule type="expression" dxfId="21" priority="1">
      <formula>J2&lt;I2</formula>
    </cfRule>
    <cfRule type="expression" dxfId="20" priority="2">
      <formula>J2&gt;I2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3" sqref="K3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57</v>
      </c>
      <c r="C1" s="7" t="s">
        <v>58</v>
      </c>
      <c r="D1" s="7" t="s">
        <v>65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>SUM(E2:AN2)</f>
        <v>5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</row>
    <row r="3" spans="1:40" x14ac:dyDescent="0.3">
      <c r="B3" s="10" t="s">
        <v>1</v>
      </c>
      <c r="C3" s="10" t="s">
        <v>34</v>
      </c>
      <c r="D3" s="9">
        <f t="shared" ref="D3:D36" si="0">SUM(E3:AN3)</f>
        <v>13</v>
      </c>
      <c r="E3" s="10">
        <v>3</v>
      </c>
      <c r="F3" s="10">
        <v>0</v>
      </c>
      <c r="G3" s="10">
        <v>1</v>
      </c>
      <c r="H3" s="10">
        <v>3</v>
      </c>
      <c r="I3" s="10">
        <v>3</v>
      </c>
      <c r="J3" s="10">
        <v>3</v>
      </c>
    </row>
    <row r="4" spans="1:40" x14ac:dyDescent="0.3">
      <c r="B4" s="10" t="s">
        <v>29</v>
      </c>
      <c r="C4" s="10" t="s">
        <v>29</v>
      </c>
      <c r="D4" s="9">
        <f t="shared" si="0"/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</row>
    <row r="5" spans="1:40" x14ac:dyDescent="0.3">
      <c r="B5" s="10" t="s">
        <v>10</v>
      </c>
      <c r="C5" s="10" t="s">
        <v>40</v>
      </c>
      <c r="D5" s="9">
        <f t="shared" si="0"/>
        <v>8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  <c r="J5" s="10">
        <v>3</v>
      </c>
    </row>
    <row r="6" spans="1:40" x14ac:dyDescent="0.3">
      <c r="B6" s="10" t="s">
        <v>12</v>
      </c>
      <c r="C6" s="10" t="s">
        <v>43</v>
      </c>
      <c r="D6" s="9">
        <f t="shared" si="0"/>
        <v>6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</row>
    <row r="7" spans="1:40" x14ac:dyDescent="0.3">
      <c r="B7" s="10" t="s">
        <v>22</v>
      </c>
      <c r="C7" s="10" t="s">
        <v>49</v>
      </c>
      <c r="D7" s="9">
        <f t="shared" si="0"/>
        <v>8</v>
      </c>
      <c r="E7" s="10">
        <v>1</v>
      </c>
      <c r="F7" s="10">
        <v>0</v>
      </c>
      <c r="G7" s="10">
        <v>3</v>
      </c>
      <c r="H7" s="10">
        <v>1</v>
      </c>
      <c r="I7" s="10">
        <v>3</v>
      </c>
      <c r="J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2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</row>
    <row r="10" spans="1:40" ht="14.4" x14ac:dyDescent="0.3">
      <c r="B10" t="s">
        <v>68</v>
      </c>
      <c r="C10" s="10" t="s">
        <v>33</v>
      </c>
      <c r="D10" s="9">
        <f t="shared" si="0"/>
        <v>3</v>
      </c>
      <c r="E10" s="10">
        <v>0</v>
      </c>
      <c r="F10" s="10">
        <v>0</v>
      </c>
      <c r="G10" s="10">
        <v>0</v>
      </c>
      <c r="H10" s="10">
        <v>3</v>
      </c>
      <c r="I10" s="10">
        <v>0</v>
      </c>
      <c r="J10" s="10">
        <v>0</v>
      </c>
    </row>
    <row r="11" spans="1:40" x14ac:dyDescent="0.3">
      <c r="B11" s="10" t="s">
        <v>9</v>
      </c>
      <c r="C11" s="10" t="s">
        <v>9</v>
      </c>
      <c r="D11" s="9">
        <f t="shared" si="0"/>
        <v>12</v>
      </c>
      <c r="E11" s="10">
        <v>3</v>
      </c>
      <c r="F11" s="10">
        <v>1</v>
      </c>
      <c r="G11" s="10">
        <v>3</v>
      </c>
      <c r="H11" s="10">
        <v>1</v>
      </c>
      <c r="I11" s="10">
        <v>3</v>
      </c>
      <c r="J11" s="10">
        <v>1</v>
      </c>
    </row>
    <row r="12" spans="1:40" x14ac:dyDescent="0.3">
      <c r="B12" s="10" t="s">
        <v>11</v>
      </c>
      <c r="C12" s="10" t="s">
        <v>41</v>
      </c>
      <c r="D12" s="9">
        <f t="shared" si="0"/>
        <v>1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</row>
    <row r="13" spans="1:40" x14ac:dyDescent="0.3">
      <c r="B13" s="10" t="s">
        <v>15</v>
      </c>
      <c r="C13" s="10" t="s">
        <v>45</v>
      </c>
      <c r="D13" s="9">
        <f t="shared" si="0"/>
        <v>4</v>
      </c>
      <c r="E13" s="10">
        <v>1</v>
      </c>
      <c r="F13" s="10">
        <v>0</v>
      </c>
      <c r="G13" s="10">
        <v>0</v>
      </c>
      <c r="H13" s="10">
        <v>1</v>
      </c>
      <c r="I13" s="10">
        <v>1</v>
      </c>
      <c r="J13" s="10">
        <v>1</v>
      </c>
    </row>
    <row r="14" spans="1:40" x14ac:dyDescent="0.3">
      <c r="B14" s="10" t="s">
        <v>8</v>
      </c>
      <c r="C14" s="10" t="s">
        <v>8</v>
      </c>
      <c r="D14" s="9">
        <f t="shared" si="0"/>
        <v>8</v>
      </c>
      <c r="E14" s="10">
        <v>1</v>
      </c>
      <c r="F14" s="10">
        <v>1</v>
      </c>
      <c r="G14" s="10">
        <v>1</v>
      </c>
      <c r="H14" s="10">
        <v>1</v>
      </c>
      <c r="I14" s="10">
        <v>3</v>
      </c>
      <c r="J14" s="10">
        <v>1</v>
      </c>
    </row>
    <row r="15" spans="1:40" x14ac:dyDescent="0.3">
      <c r="B15" s="10" t="s">
        <v>18</v>
      </c>
      <c r="C15" s="10" t="s">
        <v>46</v>
      </c>
      <c r="D15" s="9">
        <f t="shared" si="0"/>
        <v>2</v>
      </c>
      <c r="E15" s="10">
        <v>1</v>
      </c>
      <c r="F15" s="10">
        <v>0</v>
      </c>
      <c r="G15" s="10">
        <v>1</v>
      </c>
      <c r="H15" s="10">
        <v>0</v>
      </c>
      <c r="I15" s="10">
        <v>0</v>
      </c>
      <c r="J15" s="10">
        <v>0</v>
      </c>
    </row>
    <row r="16" spans="1:40" x14ac:dyDescent="0.3">
      <c r="B16" s="10" t="s">
        <v>25</v>
      </c>
      <c r="C16" s="10" t="s">
        <v>51</v>
      </c>
      <c r="D16" s="9">
        <f t="shared" si="0"/>
        <v>7</v>
      </c>
      <c r="E16" s="10">
        <v>1</v>
      </c>
      <c r="F16" s="10">
        <v>1</v>
      </c>
      <c r="G16" s="10">
        <v>3</v>
      </c>
      <c r="H16" s="10">
        <v>1</v>
      </c>
      <c r="I16" s="10">
        <v>1</v>
      </c>
      <c r="J16" s="10">
        <v>0</v>
      </c>
    </row>
    <row r="17" spans="2:10" x14ac:dyDescent="0.3">
      <c r="B17" s="10" t="s">
        <v>6</v>
      </c>
      <c r="C17" s="10" t="s">
        <v>39</v>
      </c>
      <c r="D17" s="9">
        <f t="shared" si="0"/>
        <v>2</v>
      </c>
      <c r="E17" s="10">
        <v>1</v>
      </c>
      <c r="F17" s="10">
        <v>0</v>
      </c>
      <c r="G17" s="10">
        <v>1</v>
      </c>
      <c r="H17" s="10">
        <v>0</v>
      </c>
      <c r="I17" s="10">
        <v>0</v>
      </c>
      <c r="J17" s="10">
        <v>0</v>
      </c>
    </row>
    <row r="18" spans="2:10" x14ac:dyDescent="0.3">
      <c r="B18" s="10" t="s">
        <v>17</v>
      </c>
      <c r="C18" s="10" t="s">
        <v>17</v>
      </c>
      <c r="D18" s="9">
        <f t="shared" si="0"/>
        <v>6</v>
      </c>
      <c r="E18" s="10">
        <v>1</v>
      </c>
      <c r="F18" s="10">
        <v>1</v>
      </c>
      <c r="G18" s="10">
        <v>0</v>
      </c>
      <c r="H18" s="10">
        <v>0</v>
      </c>
      <c r="I18" s="10">
        <v>3</v>
      </c>
      <c r="J18" s="10">
        <v>1</v>
      </c>
    </row>
    <row r="19" spans="2:10" ht="14.4" x14ac:dyDescent="0.3">
      <c r="B19" t="s">
        <v>70</v>
      </c>
      <c r="C19" s="10" t="s">
        <v>52</v>
      </c>
      <c r="D19" s="9">
        <f t="shared" si="0"/>
        <v>3</v>
      </c>
      <c r="E19" s="10">
        <v>1</v>
      </c>
      <c r="F19" s="10">
        <v>0</v>
      </c>
      <c r="G19" s="10">
        <v>0</v>
      </c>
      <c r="H19" s="10">
        <v>0</v>
      </c>
      <c r="I19" s="10">
        <v>1</v>
      </c>
      <c r="J19" s="10">
        <v>1</v>
      </c>
    </row>
    <row r="20" spans="2:10" x14ac:dyDescent="0.3">
      <c r="B20" s="10" t="s">
        <v>4</v>
      </c>
      <c r="C20" s="10" t="s">
        <v>37</v>
      </c>
      <c r="D20" s="9">
        <f t="shared" si="0"/>
        <v>2</v>
      </c>
      <c r="E20" s="10">
        <v>1</v>
      </c>
      <c r="F20" s="10">
        <v>0</v>
      </c>
      <c r="G20" s="10">
        <v>0</v>
      </c>
      <c r="H20" s="10">
        <v>0</v>
      </c>
      <c r="I20" s="10">
        <v>1</v>
      </c>
      <c r="J20" s="10">
        <v>0</v>
      </c>
    </row>
    <row r="21" spans="2:10" x14ac:dyDescent="0.3">
      <c r="B21" s="10" t="s">
        <v>7</v>
      </c>
      <c r="C21" s="10" t="s">
        <v>7</v>
      </c>
      <c r="D21" s="9">
        <f t="shared" si="0"/>
        <v>14</v>
      </c>
      <c r="E21" s="10">
        <v>3</v>
      </c>
      <c r="F21" s="10">
        <v>1</v>
      </c>
      <c r="G21" s="10">
        <v>3</v>
      </c>
      <c r="H21" s="10">
        <v>3</v>
      </c>
      <c r="I21" s="10">
        <v>3</v>
      </c>
      <c r="J21" s="10">
        <v>1</v>
      </c>
    </row>
    <row r="22" spans="2:10" x14ac:dyDescent="0.3">
      <c r="B22" s="10" t="s">
        <v>20</v>
      </c>
      <c r="C22" s="10" t="s">
        <v>47</v>
      </c>
      <c r="D22" s="9">
        <f t="shared" si="0"/>
        <v>3</v>
      </c>
      <c r="E22" s="10">
        <v>0</v>
      </c>
      <c r="F22" s="10">
        <v>0</v>
      </c>
      <c r="G22" s="10">
        <v>1</v>
      </c>
      <c r="H22" s="10">
        <v>0</v>
      </c>
      <c r="I22" s="10">
        <v>1</v>
      </c>
      <c r="J22" s="10">
        <v>1</v>
      </c>
    </row>
    <row r="23" spans="2:10" x14ac:dyDescent="0.3">
      <c r="B23" s="10" t="s">
        <v>2</v>
      </c>
      <c r="C23" s="10" t="s">
        <v>2</v>
      </c>
      <c r="D23" s="9">
        <f t="shared" si="0"/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</row>
    <row r="24" spans="2:10" x14ac:dyDescent="0.3">
      <c r="B24" s="10" t="s">
        <v>3</v>
      </c>
      <c r="C24" s="10" t="s">
        <v>35</v>
      </c>
      <c r="D24" s="9">
        <f t="shared" si="0"/>
        <v>4</v>
      </c>
      <c r="E24" s="10">
        <v>1</v>
      </c>
      <c r="F24" s="10">
        <v>0</v>
      </c>
      <c r="G24" s="10">
        <v>1</v>
      </c>
      <c r="H24" s="10">
        <v>0</v>
      </c>
      <c r="I24" s="10">
        <v>1</v>
      </c>
      <c r="J24" s="10">
        <v>1</v>
      </c>
    </row>
    <row r="25" spans="2:10" ht="14.4" x14ac:dyDescent="0.3">
      <c r="B25" t="s">
        <v>67</v>
      </c>
      <c r="C25" s="10" t="s">
        <v>23</v>
      </c>
      <c r="D25" s="9">
        <f t="shared" si="0"/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</row>
    <row r="26" spans="2:10" x14ac:dyDescent="0.3">
      <c r="B26" s="10" t="s">
        <v>32</v>
      </c>
      <c r="C26" s="10" t="s">
        <v>32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1</v>
      </c>
      <c r="J26" s="10">
        <v>0</v>
      </c>
    </row>
    <row r="27" spans="2:10" x14ac:dyDescent="0.3">
      <c r="B27" s="10" t="s">
        <v>14</v>
      </c>
      <c r="C27" s="10" t="s">
        <v>44</v>
      </c>
      <c r="D27" s="9">
        <f t="shared" si="0"/>
        <v>8</v>
      </c>
      <c r="E27" s="10">
        <v>3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</row>
    <row r="28" spans="2:10" x14ac:dyDescent="0.3">
      <c r="B28" s="10" t="s">
        <v>27</v>
      </c>
      <c r="C28" s="10" t="s">
        <v>53</v>
      </c>
      <c r="D28" s="9">
        <f t="shared" si="0"/>
        <v>4</v>
      </c>
      <c r="E28" s="10">
        <v>1</v>
      </c>
      <c r="F28" s="10">
        <v>1</v>
      </c>
      <c r="G28" s="10">
        <v>1</v>
      </c>
      <c r="H28" s="10">
        <v>0</v>
      </c>
      <c r="I28" s="10">
        <v>0</v>
      </c>
      <c r="J28" s="10">
        <v>1</v>
      </c>
    </row>
    <row r="29" spans="2:10" x14ac:dyDescent="0.3">
      <c r="B29" s="10" t="s">
        <v>13</v>
      </c>
      <c r="C29" s="10" t="s">
        <v>42</v>
      </c>
      <c r="D29" s="9">
        <f t="shared" si="0"/>
        <v>1</v>
      </c>
      <c r="E29" s="10">
        <v>0</v>
      </c>
      <c r="F29" s="10">
        <v>0</v>
      </c>
      <c r="G29" s="10">
        <v>0</v>
      </c>
      <c r="H29" s="10">
        <v>0</v>
      </c>
      <c r="I29" s="10">
        <v>1</v>
      </c>
      <c r="J29" s="10">
        <v>0</v>
      </c>
    </row>
    <row r="30" spans="2:10" x14ac:dyDescent="0.3">
      <c r="B30" s="10" t="s">
        <v>28</v>
      </c>
      <c r="C30" s="10" t="s">
        <v>55</v>
      </c>
      <c r="D30" s="9">
        <f t="shared" si="0"/>
        <v>6</v>
      </c>
      <c r="E30" s="10">
        <v>0</v>
      </c>
      <c r="F30" s="10">
        <v>3</v>
      </c>
      <c r="G30" s="10">
        <v>1</v>
      </c>
      <c r="H30" s="10">
        <v>0</v>
      </c>
      <c r="I30" s="10">
        <v>1</v>
      </c>
      <c r="J30" s="10">
        <v>1</v>
      </c>
    </row>
    <row r="31" spans="2:10" x14ac:dyDescent="0.3">
      <c r="B31" s="10" t="s">
        <v>24</v>
      </c>
      <c r="C31" s="10" t="s">
        <v>50</v>
      </c>
      <c r="D31" s="9">
        <f t="shared" si="0"/>
        <v>12</v>
      </c>
      <c r="E31" s="10">
        <v>1</v>
      </c>
      <c r="F31" s="10">
        <v>1</v>
      </c>
      <c r="G31" s="10">
        <v>3</v>
      </c>
      <c r="H31" s="10">
        <v>3</v>
      </c>
      <c r="I31" s="10">
        <v>3</v>
      </c>
      <c r="J31" s="10">
        <v>1</v>
      </c>
    </row>
    <row r="32" spans="2:10" x14ac:dyDescent="0.3">
      <c r="B32" s="10" t="s">
        <v>30</v>
      </c>
      <c r="C32" s="10" t="s">
        <v>54</v>
      </c>
      <c r="D32" s="9">
        <f t="shared" si="0"/>
        <v>9</v>
      </c>
      <c r="E32" s="10">
        <v>1</v>
      </c>
      <c r="F32" s="10">
        <v>0</v>
      </c>
      <c r="G32" s="10">
        <v>1</v>
      </c>
      <c r="H32" s="10">
        <v>3</v>
      </c>
      <c r="I32" s="10">
        <v>3</v>
      </c>
      <c r="J32" s="10">
        <v>1</v>
      </c>
    </row>
    <row r="33" spans="2:10" x14ac:dyDescent="0.3">
      <c r="B33" s="10" t="s">
        <v>0</v>
      </c>
      <c r="C33" s="10" t="s">
        <v>38</v>
      </c>
      <c r="D33" s="9">
        <f t="shared" si="0"/>
        <v>12</v>
      </c>
      <c r="E33" s="10">
        <v>3</v>
      </c>
      <c r="F33" s="10">
        <v>1</v>
      </c>
      <c r="G33" s="10">
        <v>1</v>
      </c>
      <c r="H33" s="10">
        <v>3</v>
      </c>
      <c r="I33" s="10">
        <v>3</v>
      </c>
      <c r="J33" s="10">
        <v>1</v>
      </c>
    </row>
    <row r="34" spans="2:10" x14ac:dyDescent="0.3">
      <c r="B34" s="10" t="s">
        <v>5</v>
      </c>
      <c r="C34" s="10" t="s">
        <v>36</v>
      </c>
      <c r="D34" s="9">
        <f t="shared" si="0"/>
        <v>13</v>
      </c>
      <c r="E34" s="10">
        <v>3</v>
      </c>
      <c r="F34" s="10">
        <v>0</v>
      </c>
      <c r="G34" s="10">
        <v>3</v>
      </c>
      <c r="H34" s="10">
        <v>3</v>
      </c>
      <c r="I34" s="10">
        <v>3</v>
      </c>
      <c r="J34" s="10">
        <v>1</v>
      </c>
    </row>
    <row r="35" spans="2:10" x14ac:dyDescent="0.3">
      <c r="B35" s="10" t="s">
        <v>21</v>
      </c>
      <c r="C35" s="10" t="s">
        <v>48</v>
      </c>
      <c r="D35" s="9">
        <f t="shared" si="0"/>
        <v>7</v>
      </c>
      <c r="E35" s="10">
        <v>1</v>
      </c>
      <c r="F35" s="10">
        <v>0</v>
      </c>
      <c r="G35" s="10">
        <v>1</v>
      </c>
      <c r="H35" s="10">
        <v>3</v>
      </c>
      <c r="I35" s="10">
        <v>1</v>
      </c>
      <c r="J35" s="10">
        <v>1</v>
      </c>
    </row>
    <row r="36" spans="2:10" x14ac:dyDescent="0.3">
      <c r="B36" s="10" t="s">
        <v>16</v>
      </c>
      <c r="C36" s="10" t="s">
        <v>16</v>
      </c>
      <c r="D36" s="9">
        <f t="shared" si="0"/>
        <v>4</v>
      </c>
      <c r="E36" s="10">
        <v>1</v>
      </c>
      <c r="F36" s="10">
        <v>0</v>
      </c>
      <c r="G36" s="10">
        <v>1</v>
      </c>
      <c r="H36" s="10">
        <v>0</v>
      </c>
      <c r="I36" s="10">
        <v>1</v>
      </c>
      <c r="J36" s="10">
        <v>1</v>
      </c>
    </row>
  </sheetData>
  <autoFilter ref="A1:AN1">
    <sortState ref="A2:AN36">
      <sortCondition ref="C1"/>
    </sortState>
  </autoFilter>
  <conditionalFormatting sqref="E2:H36 K2:AN36">
    <cfRule type="cellIs" dxfId="19" priority="3" operator="equal">
      <formula>3</formula>
    </cfRule>
    <cfRule type="cellIs" dxfId="18" priority="4" operator="equal">
      <formula>1</formula>
    </cfRule>
  </conditionalFormatting>
  <conditionalFormatting sqref="I2:J36">
    <cfRule type="cellIs" dxfId="17" priority="1" operator="equal">
      <formula>3</formula>
    </cfRule>
    <cfRule type="cellIs" dxfId="16" priority="2" operator="equal">
      <formula>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J23" sqref="J2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57</v>
      </c>
      <c r="C1" s="5" t="s">
        <v>58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34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40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43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49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68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41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45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46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51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39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70</v>
      </c>
      <c r="C19" s="2" t="s">
        <v>52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37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47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35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67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44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53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42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55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50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54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38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36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48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15" priority="7">
      <formula>F2&lt;E2</formula>
    </cfRule>
    <cfRule type="expression" dxfId="14" priority="8">
      <formula>F2&gt;E2</formula>
    </cfRule>
  </conditionalFormatting>
  <conditionalFormatting sqref="E2:E36">
    <cfRule type="expression" dxfId="13" priority="5">
      <formula>E2&lt;D2</formula>
    </cfRule>
    <cfRule type="expression" dxfId="12" priority="6">
      <formula>E2&gt;D2</formula>
    </cfRule>
  </conditionalFormatting>
  <conditionalFormatting sqref="G2:H36">
    <cfRule type="expression" dxfId="11" priority="3">
      <formula>G2&lt;F2</formula>
    </cfRule>
    <cfRule type="expression" dxfId="10" priority="4">
      <formula>G2&gt;F2</formula>
    </cfRule>
  </conditionalFormatting>
  <conditionalFormatting sqref="I2:J36">
    <cfRule type="expression" dxfId="9" priority="1">
      <formula>I2&lt;H2</formula>
    </cfRule>
    <cfRule type="expression" dxfId="8" priority="2">
      <formula>I2&gt;H2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L5" sqref="L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57</v>
      </c>
      <c r="C1" s="5" t="s">
        <v>58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</row>
    <row r="3" spans="1:40" x14ac:dyDescent="0.3">
      <c r="B3" s="2" t="s">
        <v>1</v>
      </c>
      <c r="C3" s="2" t="s">
        <v>34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</row>
    <row r="5" spans="1:40" x14ac:dyDescent="0.3">
      <c r="B5" s="2" t="s">
        <v>10</v>
      </c>
      <c r="C5" s="2" t="s">
        <v>40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</row>
    <row r="6" spans="1:40" x14ac:dyDescent="0.3">
      <c r="B6" s="2" t="s">
        <v>12</v>
      </c>
      <c r="C6" s="2" t="s">
        <v>43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</row>
    <row r="7" spans="1:40" x14ac:dyDescent="0.3">
      <c r="B7" s="2" t="s">
        <v>22</v>
      </c>
      <c r="C7" s="2" t="s">
        <v>49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</row>
    <row r="10" spans="1:40" ht="14.4" x14ac:dyDescent="0.3">
      <c r="B10" t="s">
        <v>68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</row>
    <row r="12" spans="1:40" x14ac:dyDescent="0.3">
      <c r="B12" s="2" t="s">
        <v>11</v>
      </c>
      <c r="C12" s="2" t="s">
        <v>41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</row>
    <row r="13" spans="1:40" x14ac:dyDescent="0.3">
      <c r="B13" s="2" t="s">
        <v>15</v>
      </c>
      <c r="C13" s="2" t="s">
        <v>45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</row>
    <row r="15" spans="1:40" x14ac:dyDescent="0.3">
      <c r="B15" s="2" t="s">
        <v>18</v>
      </c>
      <c r="C15" s="2" t="s">
        <v>46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</row>
    <row r="16" spans="1:40" x14ac:dyDescent="0.3">
      <c r="B16" s="2" t="s">
        <v>25</v>
      </c>
      <c r="C16" s="2" t="s">
        <v>51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</row>
    <row r="17" spans="2:10" x14ac:dyDescent="0.3">
      <c r="B17" s="2" t="s">
        <v>6</v>
      </c>
      <c r="C17" s="2" t="s">
        <v>39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</row>
    <row r="18" spans="2:10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</row>
    <row r="19" spans="2:10" ht="14.4" x14ac:dyDescent="0.3">
      <c r="B19" t="s">
        <v>70</v>
      </c>
      <c r="C19" s="2" t="s">
        <v>52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</row>
    <row r="20" spans="2:10" x14ac:dyDescent="0.3">
      <c r="B20" s="2" t="s">
        <v>4</v>
      </c>
      <c r="C20" s="2" t="s">
        <v>37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</row>
    <row r="21" spans="2:10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</row>
    <row r="22" spans="2:10" x14ac:dyDescent="0.3">
      <c r="B22" s="2" t="s">
        <v>20</v>
      </c>
      <c r="C22" s="2" t="s">
        <v>47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</row>
    <row r="23" spans="2:10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</row>
    <row r="24" spans="2:10" x14ac:dyDescent="0.3">
      <c r="B24" s="2" t="s">
        <v>3</v>
      </c>
      <c r="C24" s="2" t="s">
        <v>35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</row>
    <row r="25" spans="2:10" ht="14.4" x14ac:dyDescent="0.3">
      <c r="B25" t="s">
        <v>67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</row>
    <row r="26" spans="2:10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</row>
    <row r="27" spans="2:10" x14ac:dyDescent="0.3">
      <c r="B27" s="2" t="s">
        <v>14</v>
      </c>
      <c r="C27" s="2" t="s">
        <v>44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</row>
    <row r="28" spans="2:10" x14ac:dyDescent="0.3">
      <c r="B28" s="2" t="s">
        <v>27</v>
      </c>
      <c r="C28" s="2" t="s">
        <v>53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</row>
    <row r="29" spans="2:10" x14ac:dyDescent="0.3">
      <c r="B29" s="2" t="s">
        <v>13</v>
      </c>
      <c r="C29" s="2" t="s">
        <v>42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</row>
    <row r="30" spans="2:10" x14ac:dyDescent="0.3">
      <c r="B30" s="2" t="s">
        <v>28</v>
      </c>
      <c r="C30" s="2" t="s">
        <v>55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</row>
    <row r="31" spans="2:10" x14ac:dyDescent="0.3">
      <c r="B31" s="2" t="s">
        <v>24</v>
      </c>
      <c r="C31" s="2" t="s">
        <v>50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</row>
    <row r="32" spans="2:10" x14ac:dyDescent="0.3">
      <c r="B32" s="2" t="s">
        <v>30</v>
      </c>
      <c r="C32" s="2" t="s">
        <v>54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</row>
    <row r="33" spans="2:10" x14ac:dyDescent="0.3">
      <c r="B33" s="2" t="s">
        <v>0</v>
      </c>
      <c r="C33" s="2" t="s">
        <v>38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</row>
    <row r="34" spans="2:10" x14ac:dyDescent="0.3">
      <c r="B34" s="2" t="s">
        <v>5</v>
      </c>
      <c r="C34" s="2" t="s">
        <v>36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</row>
    <row r="35" spans="2:10" x14ac:dyDescent="0.3">
      <c r="B35" s="2" t="s">
        <v>21</v>
      </c>
      <c r="C35" s="2" t="s">
        <v>48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</row>
    <row r="36" spans="2:10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</row>
  </sheetData>
  <autoFilter ref="A1:AN1">
    <sortState ref="A2:AM36">
      <sortCondition ref="C1"/>
    </sortState>
  </autoFilter>
  <conditionalFormatting sqref="F2:J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J2" sqref="J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57</v>
      </c>
      <c r="C1" s="5" t="s">
        <v>58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</row>
    <row r="3" spans="1:40" x14ac:dyDescent="0.3">
      <c r="B3" s="2" t="s">
        <v>1</v>
      </c>
      <c r="C3" s="2" t="s">
        <v>34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</row>
    <row r="5" spans="1:40" x14ac:dyDescent="0.3">
      <c r="B5" s="2" t="s">
        <v>10</v>
      </c>
      <c r="C5" s="2" t="s">
        <v>40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</row>
    <row r="6" spans="1:40" x14ac:dyDescent="0.3">
      <c r="B6" s="2" t="s">
        <v>12</v>
      </c>
      <c r="C6" s="2" t="s">
        <v>43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</row>
    <row r="7" spans="1:40" x14ac:dyDescent="0.3">
      <c r="B7" s="2" t="s">
        <v>22</v>
      </c>
      <c r="C7" s="2" t="s">
        <v>49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</row>
    <row r="10" spans="1:40" ht="14.4" x14ac:dyDescent="0.3">
      <c r="B10" t="s">
        <v>68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</row>
    <row r="12" spans="1:40" x14ac:dyDescent="0.3">
      <c r="B12" s="2" t="s">
        <v>11</v>
      </c>
      <c r="C12" s="2" t="s">
        <v>41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</row>
    <row r="13" spans="1:40" x14ac:dyDescent="0.3">
      <c r="B13" s="2" t="s">
        <v>15</v>
      </c>
      <c r="C13" s="2" t="s">
        <v>45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</row>
    <row r="15" spans="1:40" x14ac:dyDescent="0.3">
      <c r="B15" s="2" t="s">
        <v>18</v>
      </c>
      <c r="C15" s="2" t="s">
        <v>46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</row>
    <row r="16" spans="1:40" x14ac:dyDescent="0.3">
      <c r="B16" s="2" t="s">
        <v>25</v>
      </c>
      <c r="C16" s="2" t="s">
        <v>51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</row>
    <row r="17" spans="2:10" x14ac:dyDescent="0.3">
      <c r="B17" s="2" t="s">
        <v>6</v>
      </c>
      <c r="C17" s="2" t="s">
        <v>39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</row>
    <row r="18" spans="2:10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</row>
    <row r="19" spans="2:10" ht="14.4" x14ac:dyDescent="0.3">
      <c r="B19" t="s">
        <v>70</v>
      </c>
      <c r="C19" s="2" t="s">
        <v>52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</row>
    <row r="20" spans="2:10" x14ac:dyDescent="0.3">
      <c r="B20" s="2" t="s">
        <v>4</v>
      </c>
      <c r="C20" s="2" t="s">
        <v>37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</row>
    <row r="21" spans="2:10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</row>
    <row r="22" spans="2:10" x14ac:dyDescent="0.3">
      <c r="B22" s="2" t="s">
        <v>20</v>
      </c>
      <c r="C22" s="2" t="s">
        <v>47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</row>
    <row r="23" spans="2:10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</row>
    <row r="24" spans="2:10" x14ac:dyDescent="0.3">
      <c r="B24" s="2" t="s">
        <v>3</v>
      </c>
      <c r="C24" s="2" t="s">
        <v>35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</row>
    <row r="25" spans="2:10" ht="14.4" x14ac:dyDescent="0.3">
      <c r="B25" t="s">
        <v>67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</row>
    <row r="26" spans="2:10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</row>
    <row r="27" spans="2:10" x14ac:dyDescent="0.3">
      <c r="B27" s="2" t="s">
        <v>14</v>
      </c>
      <c r="C27" s="2" t="s">
        <v>44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</row>
    <row r="28" spans="2:10" x14ac:dyDescent="0.3">
      <c r="B28" s="2" t="s">
        <v>27</v>
      </c>
      <c r="C28" s="2" t="s">
        <v>53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</row>
    <row r="29" spans="2:10" x14ac:dyDescent="0.3">
      <c r="B29" s="2" t="s">
        <v>13</v>
      </c>
      <c r="C29" s="2" t="s">
        <v>42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</row>
    <row r="30" spans="2:10" x14ac:dyDescent="0.3">
      <c r="B30" s="2" t="s">
        <v>28</v>
      </c>
      <c r="C30" s="2" t="s">
        <v>55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</row>
    <row r="31" spans="2:10" x14ac:dyDescent="0.3">
      <c r="B31" s="2" t="s">
        <v>24</v>
      </c>
      <c r="C31" s="2" t="s">
        <v>50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</row>
    <row r="32" spans="2:10" x14ac:dyDescent="0.3">
      <c r="B32" s="2" t="s">
        <v>30</v>
      </c>
      <c r="C32" s="2" t="s">
        <v>54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</row>
    <row r="33" spans="2:10" x14ac:dyDescent="0.3">
      <c r="B33" s="2" t="s">
        <v>0</v>
      </c>
      <c r="C33" s="2" t="s">
        <v>38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</row>
    <row r="34" spans="2:10" x14ac:dyDescent="0.3">
      <c r="B34" s="2" t="s">
        <v>5</v>
      </c>
      <c r="C34" s="2" t="s">
        <v>36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</row>
    <row r="35" spans="2:10" x14ac:dyDescent="0.3">
      <c r="B35" s="2" t="s">
        <v>21</v>
      </c>
      <c r="C35" s="2" t="s">
        <v>48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</row>
    <row r="36" spans="2:10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</row>
  </sheetData>
  <autoFilter ref="A1:AN1">
    <sortState ref="A2:AM36">
      <sortCondition ref="C1"/>
    </sortState>
  </autoFilter>
  <conditionalFormatting sqref="F3:F36">
    <cfRule type="expression" dxfId="5" priority="3">
      <formula>F3&lt;E3</formula>
    </cfRule>
    <cfRule type="expression" dxfId="4" priority="4">
      <formula>F3&gt;E3</formula>
    </cfRule>
  </conditionalFormatting>
  <conditionalFormatting sqref="F2:J2 G3:J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L5" sqref="L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57</v>
      </c>
      <c r="C1" s="5" t="s">
        <v>58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</row>
    <row r="3" spans="1:40" x14ac:dyDescent="0.3">
      <c r="B3" s="2" t="s">
        <v>1</v>
      </c>
      <c r="C3" s="2" t="s">
        <v>34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</row>
    <row r="5" spans="1:40" x14ac:dyDescent="0.3">
      <c r="B5" s="2" t="s">
        <v>10</v>
      </c>
      <c r="C5" s="2" t="s">
        <v>40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</row>
    <row r="6" spans="1:40" x14ac:dyDescent="0.3">
      <c r="B6" s="2" t="s">
        <v>12</v>
      </c>
      <c r="C6" s="2" t="s">
        <v>43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</row>
    <row r="7" spans="1:40" x14ac:dyDescent="0.3">
      <c r="B7" s="2" t="s">
        <v>22</v>
      </c>
      <c r="C7" s="2" t="s">
        <v>49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</row>
    <row r="10" spans="1:40" ht="14.4" x14ac:dyDescent="0.3">
      <c r="B10" t="s">
        <v>68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</row>
    <row r="12" spans="1:40" x14ac:dyDescent="0.3">
      <c r="B12" s="2" t="s">
        <v>11</v>
      </c>
      <c r="C12" s="2" t="s">
        <v>41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</row>
    <row r="13" spans="1:40" x14ac:dyDescent="0.3">
      <c r="B13" s="2" t="s">
        <v>15</v>
      </c>
      <c r="C13" s="2" t="s">
        <v>45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</row>
    <row r="15" spans="1:40" x14ac:dyDescent="0.3">
      <c r="B15" s="2" t="s">
        <v>18</v>
      </c>
      <c r="C15" s="2" t="s">
        <v>46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</row>
    <row r="16" spans="1:40" x14ac:dyDescent="0.3">
      <c r="B16" s="2" t="s">
        <v>25</v>
      </c>
      <c r="C16" s="2" t="s">
        <v>51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</row>
    <row r="17" spans="2:10" x14ac:dyDescent="0.3">
      <c r="B17" s="2" t="s">
        <v>6</v>
      </c>
      <c r="C17" s="2" t="s">
        <v>39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</row>
    <row r="18" spans="2:10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</row>
    <row r="19" spans="2:10" ht="14.4" x14ac:dyDescent="0.3">
      <c r="B19" t="s">
        <v>70</v>
      </c>
      <c r="C19" s="2" t="s">
        <v>52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</row>
    <row r="20" spans="2:10" x14ac:dyDescent="0.3">
      <c r="B20" s="2" t="s">
        <v>4</v>
      </c>
      <c r="C20" s="2" t="s">
        <v>37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</row>
    <row r="21" spans="2:10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</row>
    <row r="22" spans="2:10" x14ac:dyDescent="0.3">
      <c r="B22" s="2" t="s">
        <v>20</v>
      </c>
      <c r="C22" s="2" t="s">
        <v>47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</row>
    <row r="23" spans="2:10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</row>
    <row r="24" spans="2:10" x14ac:dyDescent="0.3">
      <c r="B24" s="2" t="s">
        <v>3</v>
      </c>
      <c r="C24" s="2" t="s">
        <v>35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</row>
    <row r="25" spans="2:10" ht="14.4" x14ac:dyDescent="0.3">
      <c r="B25" t="s">
        <v>67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</row>
    <row r="26" spans="2:10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</row>
    <row r="27" spans="2:10" x14ac:dyDescent="0.3">
      <c r="B27" s="2" t="s">
        <v>14</v>
      </c>
      <c r="C27" s="2" t="s">
        <v>44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</row>
    <row r="28" spans="2:10" x14ac:dyDescent="0.3">
      <c r="B28" s="2" t="s">
        <v>27</v>
      </c>
      <c r="C28" s="2" t="s">
        <v>53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</row>
    <row r="29" spans="2:10" x14ac:dyDescent="0.3">
      <c r="B29" s="2" t="s">
        <v>13</v>
      </c>
      <c r="C29" s="2" t="s">
        <v>42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</row>
    <row r="30" spans="2:10" x14ac:dyDescent="0.3">
      <c r="B30" s="2" t="s">
        <v>28</v>
      </c>
      <c r="C30" s="2" t="s">
        <v>55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</row>
    <row r="31" spans="2:10" x14ac:dyDescent="0.3">
      <c r="B31" s="2" t="s">
        <v>24</v>
      </c>
      <c r="C31" s="2" t="s">
        <v>50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</row>
    <row r="32" spans="2:10" x14ac:dyDescent="0.3">
      <c r="B32" s="2" t="s">
        <v>30</v>
      </c>
      <c r="C32" s="2" t="s">
        <v>54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</row>
    <row r="33" spans="2:10" x14ac:dyDescent="0.3">
      <c r="B33" s="2" t="s">
        <v>0</v>
      </c>
      <c r="C33" s="2" t="s">
        <v>38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</row>
    <row r="34" spans="2:10" x14ac:dyDescent="0.3">
      <c r="B34" s="2" t="s">
        <v>5</v>
      </c>
      <c r="C34" s="2" t="s">
        <v>36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</row>
    <row r="35" spans="2:10" x14ac:dyDescent="0.3">
      <c r="B35" s="2" t="s">
        <v>21</v>
      </c>
      <c r="C35" s="2" t="s">
        <v>48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</row>
    <row r="36" spans="2:10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</row>
  </sheetData>
  <autoFilter ref="A1:AN1">
    <sortState ref="A2:AM36">
      <sortCondition ref="C1"/>
    </sortState>
  </autoFilter>
  <conditionalFormatting sqref="F2:J36">
    <cfRule type="expression" dxfId="1" priority="1">
      <formula>F2&lt;E2</formula>
    </cfRule>
    <cfRule type="expression" dxfId="0" priority="2">
      <formula>F2&gt;E2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P2" sqref="P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57</v>
      </c>
      <c r="C1" s="5" t="s">
        <v>58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71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72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73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74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75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A2" s="1" t="s">
        <v>69</v>
      </c>
      <c r="B2" s="32" t="s">
        <v>1</v>
      </c>
      <c r="C2" s="2" t="s">
        <v>34</v>
      </c>
      <c r="E2" s="3">
        <f>giorn!E3</f>
        <v>84.5</v>
      </c>
      <c r="F2" s="3">
        <f>giorn!F3</f>
        <v>71.5</v>
      </c>
      <c r="G2" s="3">
        <f>giorn!G3</f>
        <v>71</v>
      </c>
      <c r="H2" s="3">
        <f>giorn!H3</f>
        <v>82</v>
      </c>
      <c r="I2" s="3">
        <f>giorn!I3</f>
        <v>72</v>
      </c>
      <c r="J2" s="31">
        <f>SUM(E2:I2)</f>
        <v>381</v>
      </c>
      <c r="K2" s="3">
        <f>giorn!J3</f>
        <v>83</v>
      </c>
      <c r="L2" s="3"/>
      <c r="M2" s="3"/>
      <c r="N2" s="3"/>
      <c r="O2" s="3"/>
      <c r="P2" s="31">
        <f>SUM(K2:O2)</f>
        <v>83</v>
      </c>
      <c r="Q2" s="3"/>
      <c r="R2" s="3"/>
      <c r="S2" s="3"/>
      <c r="T2" s="3"/>
      <c r="U2" s="3"/>
      <c r="V2" s="3">
        <f>SUM(Q2:U2)</f>
        <v>0</v>
      </c>
      <c r="W2" s="3"/>
      <c r="X2" s="3"/>
      <c r="Y2" s="3"/>
      <c r="Z2" s="3"/>
      <c r="AA2" s="3"/>
      <c r="AB2" s="3"/>
      <c r="AC2" s="3">
        <f>SUM(X2:AB2)</f>
        <v>0</v>
      </c>
      <c r="AD2" s="3"/>
      <c r="AE2" s="3"/>
      <c r="AF2" s="3"/>
      <c r="AG2" s="3"/>
      <c r="AH2" s="3"/>
      <c r="AI2" s="3">
        <f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B3" s="2" t="s">
        <v>15</v>
      </c>
      <c r="C3" s="2" t="s">
        <v>45</v>
      </c>
      <c r="E3" s="3">
        <f>giorn!E13</f>
        <v>75</v>
      </c>
      <c r="F3" s="3">
        <f>giorn!F13</f>
        <v>55</v>
      </c>
      <c r="G3" s="3">
        <f>giorn!G13</f>
        <v>57.5</v>
      </c>
      <c r="H3" s="3">
        <f>giorn!H13</f>
        <v>67.5</v>
      </c>
      <c r="I3" s="3">
        <f>giorn!I13</f>
        <v>64</v>
      </c>
      <c r="J3" s="3">
        <f>SUM(E3:I3)</f>
        <v>319</v>
      </c>
      <c r="K3" s="3">
        <f>giorn!J13</f>
        <v>80.5</v>
      </c>
      <c r="L3" s="3"/>
      <c r="M3" s="3"/>
      <c r="N3" s="3"/>
      <c r="O3" s="3"/>
      <c r="P3" s="3">
        <f t="shared" ref="P3:P36" si="0">SUM(K3:O3)</f>
        <v>80.5</v>
      </c>
      <c r="Q3" s="3"/>
      <c r="R3" s="3"/>
      <c r="S3" s="3"/>
      <c r="T3" s="3"/>
      <c r="U3" s="3"/>
      <c r="V3" s="3">
        <f t="shared" ref="V3:V36" si="1">SUM(Q3:U3)</f>
        <v>0</v>
      </c>
      <c r="W3" s="3"/>
      <c r="X3" s="3"/>
      <c r="Y3" s="3"/>
      <c r="Z3" s="3"/>
      <c r="AA3" s="3"/>
      <c r="AB3" s="3"/>
      <c r="AC3" s="3">
        <f t="shared" ref="AC3:AC36" si="2">SUM(X3:AB3)</f>
        <v>0</v>
      </c>
      <c r="AD3" s="3"/>
      <c r="AE3" s="3"/>
      <c r="AF3" s="3"/>
      <c r="AG3" s="3"/>
      <c r="AH3" s="3"/>
      <c r="AI3" s="3">
        <f t="shared" ref="AI3:AI36" si="3">SUM(AD3:AH3)</f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3</v>
      </c>
      <c r="C4" s="2" t="s">
        <v>35</v>
      </c>
      <c r="E4" s="3">
        <f>giorn!E24</f>
        <v>81</v>
      </c>
      <c r="F4" s="3">
        <f>giorn!F24</f>
        <v>64</v>
      </c>
      <c r="G4" s="3">
        <f>giorn!G24</f>
        <v>62.5</v>
      </c>
      <c r="H4" s="3">
        <f>giorn!H24</f>
        <v>69</v>
      </c>
      <c r="I4" s="3">
        <f>giorn!I24</f>
        <v>73.5</v>
      </c>
      <c r="J4" s="3">
        <f>SUM(E4:I4)</f>
        <v>350</v>
      </c>
      <c r="K4" s="3">
        <f>giorn!J24</f>
        <v>79</v>
      </c>
      <c r="L4" s="3"/>
      <c r="M4" s="3"/>
      <c r="N4" s="3"/>
      <c r="O4" s="3"/>
      <c r="P4" s="3">
        <f t="shared" si="0"/>
        <v>79</v>
      </c>
      <c r="Q4" s="3"/>
      <c r="R4" s="3"/>
      <c r="S4" s="3"/>
      <c r="T4" s="3"/>
      <c r="U4" s="3"/>
      <c r="V4" s="3">
        <f t="shared" si="1"/>
        <v>0</v>
      </c>
      <c r="W4" s="3"/>
      <c r="X4" s="3"/>
      <c r="Y4" s="3"/>
      <c r="Z4" s="3"/>
      <c r="AA4" s="3"/>
      <c r="AB4" s="3"/>
      <c r="AC4" s="3">
        <f t="shared" si="2"/>
        <v>0</v>
      </c>
      <c r="AD4" s="3"/>
      <c r="AE4" s="3"/>
      <c r="AF4" s="3"/>
      <c r="AG4" s="3"/>
      <c r="AH4" s="3"/>
      <c r="AI4" s="3">
        <f t="shared" si="3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9</v>
      </c>
      <c r="C5" s="2" t="s">
        <v>9</v>
      </c>
      <c r="E5" s="3">
        <f>giorn!E11</f>
        <v>78.5</v>
      </c>
      <c r="F5" s="3">
        <f>giorn!F11</f>
        <v>59.5</v>
      </c>
      <c r="G5" s="3">
        <f>giorn!G11</f>
        <v>69</v>
      </c>
      <c r="H5" s="3">
        <f>giorn!H11</f>
        <v>66.5</v>
      </c>
      <c r="I5" s="3">
        <f>giorn!I11</f>
        <v>76.5</v>
      </c>
      <c r="J5" s="3">
        <f>SUM(E5:I5)</f>
        <v>350</v>
      </c>
      <c r="K5" s="3">
        <f>giorn!J11</f>
        <v>78</v>
      </c>
      <c r="L5" s="3"/>
      <c r="M5" s="3"/>
      <c r="N5" s="3"/>
      <c r="O5" s="3"/>
      <c r="P5" s="3">
        <f t="shared" si="0"/>
        <v>78</v>
      </c>
      <c r="Q5" s="3"/>
      <c r="R5" s="3"/>
      <c r="S5" s="3"/>
      <c r="T5" s="3"/>
      <c r="U5" s="3"/>
      <c r="V5" s="3">
        <f t="shared" si="1"/>
        <v>0</v>
      </c>
      <c r="W5" s="3"/>
      <c r="X5" s="3"/>
      <c r="Y5" s="3"/>
      <c r="Z5" s="3"/>
      <c r="AA5" s="3"/>
      <c r="AB5" s="3"/>
      <c r="AC5" s="3">
        <f t="shared" si="2"/>
        <v>0</v>
      </c>
      <c r="AD5" s="3"/>
      <c r="AE5" s="3"/>
      <c r="AF5" s="3"/>
      <c r="AG5" s="3"/>
      <c r="AH5" s="3"/>
      <c r="AI5" s="3">
        <f t="shared" si="3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10</v>
      </c>
      <c r="C6" s="2" t="s">
        <v>40</v>
      </c>
      <c r="E6" s="3">
        <f>giorn!E5</f>
        <v>77.5</v>
      </c>
      <c r="F6" s="3">
        <f>giorn!F5</f>
        <v>61.5</v>
      </c>
      <c r="G6" s="3">
        <f>giorn!G5</f>
        <v>55</v>
      </c>
      <c r="H6" s="3">
        <f>giorn!H5</f>
        <v>73</v>
      </c>
      <c r="I6" s="3">
        <f>giorn!I5</f>
        <v>60.5</v>
      </c>
      <c r="J6" s="3">
        <f>SUM(E6:I6)</f>
        <v>327.5</v>
      </c>
      <c r="K6" s="3">
        <f>giorn!J5</f>
        <v>77.5</v>
      </c>
      <c r="L6" s="3"/>
      <c r="M6" s="3"/>
      <c r="N6" s="3"/>
      <c r="O6" s="3"/>
      <c r="P6" s="3">
        <f t="shared" si="0"/>
        <v>77.5</v>
      </c>
      <c r="Q6" s="3"/>
      <c r="R6" s="3"/>
      <c r="S6" s="3"/>
      <c r="T6" s="3"/>
      <c r="U6" s="3"/>
      <c r="V6" s="3">
        <f t="shared" si="1"/>
        <v>0</v>
      </c>
      <c r="W6" s="3"/>
      <c r="X6" s="3"/>
      <c r="Y6" s="3"/>
      <c r="Z6" s="3"/>
      <c r="AA6" s="3"/>
      <c r="AB6" s="3"/>
      <c r="AC6" s="3">
        <f t="shared" si="2"/>
        <v>0</v>
      </c>
      <c r="AD6" s="3"/>
      <c r="AE6" s="3"/>
      <c r="AF6" s="3"/>
      <c r="AG6" s="3"/>
      <c r="AH6" s="3"/>
      <c r="AI6" s="3">
        <f t="shared" si="3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B7" s="2" t="s">
        <v>11</v>
      </c>
      <c r="C7" s="2" t="s">
        <v>41</v>
      </c>
      <c r="E7" s="3">
        <f>giorn!E12</f>
        <v>77.5</v>
      </c>
      <c r="F7" s="3">
        <f>giorn!F12</f>
        <v>60</v>
      </c>
      <c r="G7" s="3">
        <f>giorn!G12</f>
        <v>67.5</v>
      </c>
      <c r="H7" s="3">
        <f>giorn!H12</f>
        <v>78</v>
      </c>
      <c r="I7" s="3">
        <f>giorn!I12</f>
        <v>73</v>
      </c>
      <c r="J7" s="3">
        <f>SUM(E7:I7)</f>
        <v>356</v>
      </c>
      <c r="K7" s="3">
        <f>giorn!J12</f>
        <v>77</v>
      </c>
      <c r="L7" s="3"/>
      <c r="M7" s="3"/>
      <c r="N7" s="3"/>
      <c r="O7" s="3"/>
      <c r="P7" s="3">
        <f t="shared" si="0"/>
        <v>77</v>
      </c>
      <c r="Q7" s="3"/>
      <c r="R7" s="3"/>
      <c r="S7" s="3"/>
      <c r="T7" s="3"/>
      <c r="U7" s="3"/>
      <c r="V7" s="3">
        <f t="shared" si="1"/>
        <v>0</v>
      </c>
      <c r="W7" s="3"/>
      <c r="X7" s="3"/>
      <c r="Y7" s="3"/>
      <c r="Z7" s="3"/>
      <c r="AA7" s="3"/>
      <c r="AB7" s="3"/>
      <c r="AC7" s="3">
        <f t="shared" si="2"/>
        <v>0</v>
      </c>
      <c r="AD7" s="3"/>
      <c r="AE7" s="3"/>
      <c r="AF7" s="3"/>
      <c r="AG7" s="3"/>
      <c r="AH7" s="3"/>
      <c r="AI7" s="3">
        <f t="shared" si="3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20</v>
      </c>
      <c r="C8" s="2" t="s">
        <v>47</v>
      </c>
      <c r="E8" s="3">
        <f>giorn!E22</f>
        <v>71.5</v>
      </c>
      <c r="F8" s="3">
        <f>giorn!F22</f>
        <v>65</v>
      </c>
      <c r="G8" s="3">
        <f>giorn!G22</f>
        <v>63.5</v>
      </c>
      <c r="H8" s="3">
        <f>giorn!H22</f>
        <v>57.5</v>
      </c>
      <c r="I8" s="3">
        <f>giorn!I22</f>
        <v>81</v>
      </c>
      <c r="J8" s="3">
        <f>SUM(E8:I8)</f>
        <v>338.5</v>
      </c>
      <c r="K8" s="3">
        <f>giorn!J22</f>
        <v>76</v>
      </c>
      <c r="L8" s="3"/>
      <c r="M8" s="3"/>
      <c r="N8" s="3"/>
      <c r="O8" s="3"/>
      <c r="P8" s="3">
        <f t="shared" si="0"/>
        <v>76</v>
      </c>
      <c r="Q8" s="3"/>
      <c r="R8" s="3"/>
      <c r="S8" s="3"/>
      <c r="T8" s="3"/>
      <c r="U8" s="3"/>
      <c r="V8" s="3">
        <f t="shared" si="1"/>
        <v>0</v>
      </c>
      <c r="W8" s="3"/>
      <c r="X8" s="3"/>
      <c r="Y8" s="3"/>
      <c r="Z8" s="3"/>
      <c r="AA8" s="3"/>
      <c r="AB8" s="3"/>
      <c r="AC8" s="3">
        <f t="shared" si="2"/>
        <v>0</v>
      </c>
      <c r="AD8" s="3"/>
      <c r="AE8" s="3"/>
      <c r="AF8" s="3"/>
      <c r="AG8" s="3"/>
      <c r="AH8" s="3"/>
      <c r="AI8" s="3">
        <f t="shared" si="3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12</v>
      </c>
      <c r="C9" s="2" t="s">
        <v>43</v>
      </c>
      <c r="E9" s="3">
        <f>giorn!E6</f>
        <v>76</v>
      </c>
      <c r="F9" s="3">
        <f>giorn!F6</f>
        <v>60</v>
      </c>
      <c r="G9" s="3">
        <f>giorn!G6</f>
        <v>68.5</v>
      </c>
      <c r="H9" s="3">
        <f>giorn!H6</f>
        <v>75</v>
      </c>
      <c r="I9" s="3">
        <f>giorn!I6</f>
        <v>67.5</v>
      </c>
      <c r="J9" s="3">
        <f>SUM(E9:I9)</f>
        <v>347</v>
      </c>
      <c r="K9" s="3">
        <f>giorn!J6</f>
        <v>75</v>
      </c>
      <c r="L9" s="3"/>
      <c r="M9" s="3"/>
      <c r="N9" s="3"/>
      <c r="O9" s="3"/>
      <c r="P9" s="3">
        <f t="shared" si="0"/>
        <v>75</v>
      </c>
      <c r="Q9" s="3"/>
      <c r="R9" s="3"/>
      <c r="S9" s="3"/>
      <c r="T9" s="3"/>
      <c r="U9" s="3"/>
      <c r="V9" s="3">
        <f t="shared" si="1"/>
        <v>0</v>
      </c>
      <c r="W9" s="3"/>
      <c r="X9" s="3"/>
      <c r="Y9" s="3"/>
      <c r="Z9" s="3"/>
      <c r="AA9" s="3"/>
      <c r="AB9" s="3"/>
      <c r="AC9" s="3">
        <f t="shared" si="2"/>
        <v>0</v>
      </c>
      <c r="AD9" s="3"/>
      <c r="AE9" s="3"/>
      <c r="AF9" s="3"/>
      <c r="AG9" s="3"/>
      <c r="AH9" s="3"/>
      <c r="AI9" s="3">
        <f t="shared" si="3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x14ac:dyDescent="0.3">
      <c r="B10" s="2" t="s">
        <v>19</v>
      </c>
      <c r="C10" s="2" t="s">
        <v>19</v>
      </c>
      <c r="E10" s="3">
        <f>giorn!E2</f>
        <v>72.5</v>
      </c>
      <c r="F10" s="3">
        <f>giorn!F2</f>
        <v>66.5</v>
      </c>
      <c r="G10" s="3">
        <f>giorn!G2</f>
        <v>61.5</v>
      </c>
      <c r="H10" s="3">
        <f>giorn!H2</f>
        <v>72.5</v>
      </c>
      <c r="I10" s="3">
        <f>giorn!I2</f>
        <v>64.5</v>
      </c>
      <c r="J10" s="3">
        <f>SUM(E10:I10)</f>
        <v>337.5</v>
      </c>
      <c r="K10" s="3">
        <f>giorn!J2</f>
        <v>75</v>
      </c>
      <c r="L10" s="3"/>
      <c r="M10" s="3"/>
      <c r="N10" s="3"/>
      <c r="O10" s="3"/>
      <c r="P10" s="3">
        <f t="shared" si="0"/>
        <v>75</v>
      </c>
      <c r="Q10" s="3"/>
      <c r="R10" s="3"/>
      <c r="S10" s="3"/>
      <c r="T10" s="3"/>
      <c r="U10" s="3"/>
      <c r="V10" s="3">
        <f t="shared" si="1"/>
        <v>0</v>
      </c>
      <c r="W10" s="3"/>
      <c r="X10" s="3"/>
      <c r="Y10" s="3"/>
      <c r="Z10" s="3"/>
      <c r="AA10" s="3"/>
      <c r="AB10" s="3"/>
      <c r="AC10" s="3">
        <f t="shared" si="2"/>
        <v>0</v>
      </c>
      <c r="AD10" s="3"/>
      <c r="AE10" s="3"/>
      <c r="AF10" s="3"/>
      <c r="AG10" s="3"/>
      <c r="AH10" s="3"/>
      <c r="AI10" s="3">
        <f t="shared" si="3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14</v>
      </c>
      <c r="C11" s="2" t="s">
        <v>44</v>
      </c>
      <c r="E11" s="3">
        <f>giorn!E27</f>
        <v>75</v>
      </c>
      <c r="F11" s="3">
        <f>giorn!F27</f>
        <v>71</v>
      </c>
      <c r="G11" s="3">
        <f>giorn!G27</f>
        <v>71.5</v>
      </c>
      <c r="H11" s="3">
        <f>giorn!H27</f>
        <v>73.5</v>
      </c>
      <c r="I11" s="3">
        <f>giorn!I27</f>
        <v>70</v>
      </c>
      <c r="J11" s="3">
        <f>SUM(E11:I11)</f>
        <v>361</v>
      </c>
      <c r="K11" s="3">
        <f>giorn!J27</f>
        <v>74</v>
      </c>
      <c r="L11" s="3"/>
      <c r="M11" s="3"/>
      <c r="N11" s="3"/>
      <c r="O11" s="3"/>
      <c r="P11" s="3">
        <f t="shared" si="0"/>
        <v>74</v>
      </c>
      <c r="Q11" s="3"/>
      <c r="R11" s="3"/>
      <c r="S11" s="3"/>
      <c r="T11" s="3"/>
      <c r="U11" s="3"/>
      <c r="V11" s="3">
        <f t="shared" si="1"/>
        <v>0</v>
      </c>
      <c r="W11" s="3"/>
      <c r="X11" s="3"/>
      <c r="Y11" s="3"/>
      <c r="Z11" s="3"/>
      <c r="AA11" s="3"/>
      <c r="AB11" s="3"/>
      <c r="AC11" s="3">
        <f t="shared" si="2"/>
        <v>0</v>
      </c>
      <c r="AD11" s="3"/>
      <c r="AE11" s="3"/>
      <c r="AF11" s="3"/>
      <c r="AG11" s="3"/>
      <c r="AH11" s="3"/>
      <c r="AI11" s="3">
        <f t="shared" si="3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26</v>
      </c>
      <c r="C12" s="2" t="s">
        <v>26</v>
      </c>
      <c r="E12" s="3">
        <f>giorn!E9</f>
        <v>69</v>
      </c>
      <c r="F12" s="3">
        <f>giorn!F9</f>
        <v>61</v>
      </c>
      <c r="G12" s="3">
        <f>giorn!G9</f>
        <v>65.5</v>
      </c>
      <c r="H12" s="3">
        <f>giorn!H9</f>
        <v>77.5</v>
      </c>
      <c r="I12" s="3">
        <f>giorn!I9</f>
        <v>67</v>
      </c>
      <c r="J12" s="3">
        <f>SUM(E12:I12)</f>
        <v>340</v>
      </c>
      <c r="K12" s="3">
        <f>giorn!J9</f>
        <v>73</v>
      </c>
      <c r="L12" s="3"/>
      <c r="M12" s="3"/>
      <c r="N12" s="3"/>
      <c r="O12" s="3"/>
      <c r="P12" s="3">
        <f t="shared" si="0"/>
        <v>73</v>
      </c>
      <c r="Q12" s="3"/>
      <c r="R12" s="3"/>
      <c r="S12" s="3"/>
      <c r="T12" s="3"/>
      <c r="U12" s="3"/>
      <c r="V12" s="3">
        <f t="shared" si="1"/>
        <v>0</v>
      </c>
      <c r="W12" s="3"/>
      <c r="X12" s="3"/>
      <c r="Y12" s="3"/>
      <c r="Z12" s="3"/>
      <c r="AA12" s="3"/>
      <c r="AB12" s="3"/>
      <c r="AC12" s="3">
        <f t="shared" si="2"/>
        <v>0</v>
      </c>
      <c r="AD12" s="3"/>
      <c r="AE12" s="3"/>
      <c r="AF12" s="3"/>
      <c r="AG12" s="3"/>
      <c r="AH12" s="3"/>
      <c r="AI12" s="3">
        <f t="shared" si="3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5</v>
      </c>
      <c r="C13" s="2" t="s">
        <v>36</v>
      </c>
      <c r="E13" s="3">
        <f>giorn!E34</f>
        <v>80.5</v>
      </c>
      <c r="F13" s="3">
        <f>giorn!F34</f>
        <v>57.5</v>
      </c>
      <c r="G13" s="3">
        <f>giorn!G34</f>
        <v>66.5</v>
      </c>
      <c r="H13" s="3">
        <f>giorn!H34</f>
        <v>74</v>
      </c>
      <c r="I13" s="3">
        <f>giorn!I34</f>
        <v>79.5</v>
      </c>
      <c r="J13" s="3">
        <f>SUM(E13:I13)</f>
        <v>358</v>
      </c>
      <c r="K13" s="3">
        <f>giorn!J34</f>
        <v>71</v>
      </c>
      <c r="L13" s="3"/>
      <c r="M13" s="3"/>
      <c r="N13" s="3"/>
      <c r="O13" s="3"/>
      <c r="P13" s="3">
        <f t="shared" si="0"/>
        <v>71</v>
      </c>
      <c r="Q13" s="3"/>
      <c r="R13" s="3"/>
      <c r="S13" s="3"/>
      <c r="T13" s="3"/>
      <c r="U13" s="3"/>
      <c r="V13" s="3">
        <f t="shared" si="1"/>
        <v>0</v>
      </c>
      <c r="W13" s="3"/>
      <c r="X13" s="3"/>
      <c r="Y13" s="3"/>
      <c r="Z13" s="3"/>
      <c r="AA13" s="3"/>
      <c r="AB13" s="3"/>
      <c r="AC13" s="3">
        <f t="shared" si="2"/>
        <v>0</v>
      </c>
      <c r="AD13" s="3"/>
      <c r="AE13" s="3"/>
      <c r="AF13" s="3"/>
      <c r="AG13" s="3"/>
      <c r="AH13" s="3"/>
      <c r="AI13" s="3">
        <f t="shared" si="3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giorn!E14</f>
        <v>78.5</v>
      </c>
      <c r="F14" s="3">
        <f>giorn!F14</f>
        <v>54</v>
      </c>
      <c r="G14" s="3">
        <f>giorn!G14</f>
        <v>64</v>
      </c>
      <c r="H14" s="3">
        <f>giorn!H14</f>
        <v>72</v>
      </c>
      <c r="I14" s="3">
        <f>giorn!I14</f>
        <v>74</v>
      </c>
      <c r="J14" s="3">
        <f>SUM(E14:I14)</f>
        <v>342.5</v>
      </c>
      <c r="K14" s="3">
        <f>giorn!J14</f>
        <v>71</v>
      </c>
      <c r="L14" s="3"/>
      <c r="M14" s="3"/>
      <c r="N14" s="3"/>
      <c r="O14" s="3"/>
      <c r="P14" s="3">
        <f t="shared" si="0"/>
        <v>71</v>
      </c>
      <c r="Q14" s="3"/>
      <c r="R14" s="3"/>
      <c r="S14" s="3"/>
      <c r="T14" s="3"/>
      <c r="U14" s="3"/>
      <c r="V14" s="3">
        <f t="shared" si="1"/>
        <v>0</v>
      </c>
      <c r="W14" s="3"/>
      <c r="X14" s="3"/>
      <c r="Y14" s="3"/>
      <c r="Z14" s="3"/>
      <c r="AA14" s="3"/>
      <c r="AB14" s="3"/>
      <c r="AC14" s="3">
        <f t="shared" si="2"/>
        <v>0</v>
      </c>
      <c r="AD14" s="3"/>
      <c r="AE14" s="3"/>
      <c r="AF14" s="3"/>
      <c r="AG14" s="3"/>
      <c r="AH14" s="3"/>
      <c r="AI14" s="3">
        <f t="shared" si="3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29</v>
      </c>
      <c r="C15" s="2" t="s">
        <v>29</v>
      </c>
      <c r="E15" s="3">
        <f>giorn!E4</f>
        <v>67.5</v>
      </c>
      <c r="F15" s="3">
        <f>giorn!F4</f>
        <v>59.5</v>
      </c>
      <c r="G15" s="3">
        <f>giorn!G4</f>
        <v>57.5</v>
      </c>
      <c r="H15" s="3">
        <f>giorn!H4</f>
        <v>73.5</v>
      </c>
      <c r="I15" s="3">
        <f>giorn!I4</f>
        <v>77</v>
      </c>
      <c r="J15" s="3">
        <f>SUM(E15:I15)</f>
        <v>335</v>
      </c>
      <c r="K15" s="3">
        <f>giorn!J4</f>
        <v>71</v>
      </c>
      <c r="L15" s="3"/>
      <c r="M15" s="3"/>
      <c r="N15" s="3"/>
      <c r="O15" s="3"/>
      <c r="P15" s="3">
        <f t="shared" si="0"/>
        <v>71</v>
      </c>
      <c r="Q15" s="3"/>
      <c r="R15" s="3"/>
      <c r="S15" s="3"/>
      <c r="T15" s="3"/>
      <c r="U15" s="3"/>
      <c r="V15" s="3">
        <f t="shared" si="1"/>
        <v>0</v>
      </c>
      <c r="W15" s="3"/>
      <c r="X15" s="3"/>
      <c r="Y15" s="3"/>
      <c r="Z15" s="3"/>
      <c r="AA15" s="3"/>
      <c r="AB15" s="3"/>
      <c r="AC15" s="3">
        <f t="shared" si="2"/>
        <v>0</v>
      </c>
      <c r="AD15" s="3"/>
      <c r="AE15" s="3"/>
      <c r="AF15" s="3"/>
      <c r="AG15" s="3"/>
      <c r="AH15" s="3"/>
      <c r="AI15" s="3">
        <f t="shared" si="3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B16" s="2" t="s">
        <v>6</v>
      </c>
      <c r="C16" s="2" t="s">
        <v>39</v>
      </c>
      <c r="E16" s="3">
        <f>giorn!E17</f>
        <v>80.5</v>
      </c>
      <c r="F16" s="3">
        <f>giorn!F17</f>
        <v>59.5</v>
      </c>
      <c r="G16" s="3">
        <f>giorn!G17</f>
        <v>75</v>
      </c>
      <c r="H16" s="3">
        <f>giorn!H17</f>
        <v>68.5</v>
      </c>
      <c r="I16" s="3">
        <f>giorn!I17</f>
        <v>69.5</v>
      </c>
      <c r="J16" s="3">
        <f>SUM(E16:I16)</f>
        <v>353</v>
      </c>
      <c r="K16" s="3">
        <f>giorn!J17</f>
        <v>70.5</v>
      </c>
      <c r="L16" s="3"/>
      <c r="M16" s="3"/>
      <c r="N16" s="3"/>
      <c r="O16" s="3"/>
      <c r="P16" s="3">
        <f t="shared" si="0"/>
        <v>70.5</v>
      </c>
      <c r="Q16" s="3"/>
      <c r="R16" s="3"/>
      <c r="S16" s="3"/>
      <c r="T16" s="3"/>
      <c r="U16" s="3"/>
      <c r="V16" s="3">
        <f t="shared" si="1"/>
        <v>0</v>
      </c>
      <c r="W16" s="3"/>
      <c r="X16" s="3"/>
      <c r="Y16" s="3"/>
      <c r="Z16" s="3"/>
      <c r="AA16" s="3"/>
      <c r="AB16" s="3"/>
      <c r="AC16" s="3">
        <f t="shared" si="2"/>
        <v>0</v>
      </c>
      <c r="AD16" s="3"/>
      <c r="AE16" s="3"/>
      <c r="AF16" s="3"/>
      <c r="AG16" s="3"/>
      <c r="AH16" s="3"/>
      <c r="AI16" s="3">
        <f t="shared" si="3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30</v>
      </c>
      <c r="C17" s="2" t="s">
        <v>54</v>
      </c>
      <c r="E17" s="3">
        <f>giorn!E32</f>
        <v>67.5</v>
      </c>
      <c r="F17" s="3">
        <f>giorn!F32</f>
        <v>61.5</v>
      </c>
      <c r="G17" s="3">
        <f>giorn!G32</f>
        <v>65</v>
      </c>
      <c r="H17" s="3">
        <f>giorn!H32</f>
        <v>80.5</v>
      </c>
      <c r="I17" s="3">
        <f>giorn!I32</f>
        <v>75.5</v>
      </c>
      <c r="J17" s="3">
        <f>SUM(E17:I17)</f>
        <v>350</v>
      </c>
      <c r="K17" s="3">
        <f>giorn!J32</f>
        <v>70.5</v>
      </c>
      <c r="L17" s="3"/>
      <c r="M17" s="3"/>
      <c r="N17" s="3"/>
      <c r="O17" s="3"/>
      <c r="P17" s="3">
        <f t="shared" si="0"/>
        <v>70.5</v>
      </c>
      <c r="Q17" s="3"/>
      <c r="R17" s="3"/>
      <c r="S17" s="3"/>
      <c r="T17" s="3"/>
      <c r="U17" s="3"/>
      <c r="V17" s="3">
        <f t="shared" si="1"/>
        <v>0</v>
      </c>
      <c r="W17" s="3"/>
      <c r="X17" s="3"/>
      <c r="Y17" s="3"/>
      <c r="Z17" s="3"/>
      <c r="AA17" s="3"/>
      <c r="AB17" s="3"/>
      <c r="AC17" s="3">
        <f t="shared" si="2"/>
        <v>0</v>
      </c>
      <c r="AD17" s="3"/>
      <c r="AE17" s="3"/>
      <c r="AF17" s="3"/>
      <c r="AG17" s="3"/>
      <c r="AH17" s="3"/>
      <c r="AI17" s="3">
        <f t="shared" si="3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69</v>
      </c>
      <c r="B18" s="32" t="s">
        <v>22</v>
      </c>
      <c r="C18" s="2" t="s">
        <v>49</v>
      </c>
      <c r="E18" s="3">
        <f>giorn!E7</f>
        <v>69.5</v>
      </c>
      <c r="F18" s="3">
        <f>giorn!F7</f>
        <v>72.5</v>
      </c>
      <c r="G18" s="3">
        <f>giorn!G7</f>
        <v>71</v>
      </c>
      <c r="H18" s="3">
        <f>giorn!H7</f>
        <v>76.5</v>
      </c>
      <c r="I18" s="3">
        <f>giorn!I7</f>
        <v>78</v>
      </c>
      <c r="J18" s="31">
        <f>SUM(E18:I18)</f>
        <v>367.5</v>
      </c>
      <c r="K18" s="3">
        <f>giorn!J7</f>
        <v>69.5</v>
      </c>
      <c r="L18" s="3"/>
      <c r="M18" s="3"/>
      <c r="N18" s="3"/>
      <c r="O18" s="3"/>
      <c r="P18" s="31">
        <f t="shared" si="0"/>
        <v>69.5</v>
      </c>
      <c r="Q18" s="3"/>
      <c r="R18" s="3"/>
      <c r="S18" s="3"/>
      <c r="T18" s="3"/>
      <c r="U18" s="3"/>
      <c r="V18" s="3">
        <f t="shared" si="1"/>
        <v>0</v>
      </c>
      <c r="W18" s="3"/>
      <c r="X18" s="3"/>
      <c r="Y18" s="3"/>
      <c r="Z18" s="3"/>
      <c r="AA18" s="3"/>
      <c r="AB18" s="3"/>
      <c r="AC18" s="3">
        <f t="shared" si="2"/>
        <v>0</v>
      </c>
      <c r="AD18" s="3"/>
      <c r="AE18" s="3"/>
      <c r="AF18" s="3"/>
      <c r="AG18" s="3"/>
      <c r="AH18" s="3"/>
      <c r="AI18" s="3">
        <f t="shared" si="3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x14ac:dyDescent="0.3">
      <c r="B19" s="2" t="s">
        <v>25</v>
      </c>
      <c r="C19" s="2" t="s">
        <v>51</v>
      </c>
      <c r="E19" s="3">
        <f>giorn!E16</f>
        <v>69</v>
      </c>
      <c r="F19" s="3">
        <f>giorn!F16</f>
        <v>63.5</v>
      </c>
      <c r="G19" s="3">
        <f>giorn!G16</f>
        <v>67.5</v>
      </c>
      <c r="H19" s="3">
        <f>giorn!H16</f>
        <v>74.5</v>
      </c>
      <c r="I19" s="3">
        <f>giorn!I16</f>
        <v>70</v>
      </c>
      <c r="J19" s="3">
        <f>SUM(E19:I19)</f>
        <v>344.5</v>
      </c>
      <c r="K19" s="3">
        <f>giorn!J16</f>
        <v>69.5</v>
      </c>
      <c r="L19" s="3"/>
      <c r="M19" s="3"/>
      <c r="N19" s="3"/>
      <c r="O19" s="3"/>
      <c r="P19" s="3">
        <f t="shared" si="0"/>
        <v>69.5</v>
      </c>
      <c r="Q19" s="3"/>
      <c r="R19" s="3"/>
      <c r="S19" s="3"/>
      <c r="T19" s="3"/>
      <c r="U19" s="3"/>
      <c r="V19" s="3">
        <f t="shared" si="1"/>
        <v>0</v>
      </c>
      <c r="W19" s="3"/>
      <c r="X19" s="3"/>
      <c r="Y19" s="3"/>
      <c r="Z19" s="3"/>
      <c r="AA19" s="3"/>
      <c r="AB19" s="3"/>
      <c r="AC19" s="3">
        <f t="shared" si="2"/>
        <v>0</v>
      </c>
      <c r="AD19" s="3"/>
      <c r="AE19" s="3"/>
      <c r="AF19" s="3"/>
      <c r="AG19" s="3"/>
      <c r="AH19" s="3"/>
      <c r="AI19" s="3">
        <f t="shared" si="3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A20" s="1" t="s">
        <v>69</v>
      </c>
      <c r="B20" s="32" t="s">
        <v>0</v>
      </c>
      <c r="C20" s="2" t="s">
        <v>38</v>
      </c>
      <c r="E20" s="3">
        <f>giorn!E33</f>
        <v>85.5</v>
      </c>
      <c r="F20" s="3">
        <f>giorn!F33</f>
        <v>60</v>
      </c>
      <c r="G20" s="3">
        <f>giorn!G33</f>
        <v>61.5</v>
      </c>
      <c r="H20" s="3">
        <f>giorn!H33</f>
        <v>76</v>
      </c>
      <c r="I20" s="3">
        <f>giorn!I33</f>
        <v>80.5</v>
      </c>
      <c r="J20" s="31">
        <f>SUM(E20:I20)</f>
        <v>363.5</v>
      </c>
      <c r="K20" s="3">
        <f>giorn!J33</f>
        <v>68</v>
      </c>
      <c r="L20" s="3"/>
      <c r="M20" s="3"/>
      <c r="N20" s="3"/>
      <c r="O20" s="3"/>
      <c r="P20" s="31">
        <f t="shared" si="0"/>
        <v>68</v>
      </c>
      <c r="Q20" s="3"/>
      <c r="R20" s="3"/>
      <c r="S20" s="3"/>
      <c r="T20" s="3"/>
      <c r="U20" s="3"/>
      <c r="V20" s="3">
        <f t="shared" si="1"/>
        <v>0</v>
      </c>
      <c r="W20" s="3"/>
      <c r="X20" s="3"/>
      <c r="Y20" s="3"/>
      <c r="Z20" s="3"/>
      <c r="AA20" s="3"/>
      <c r="AB20" s="3"/>
      <c r="AC20" s="3">
        <f t="shared" si="2"/>
        <v>0</v>
      </c>
      <c r="AD20" s="3"/>
      <c r="AE20" s="3"/>
      <c r="AF20" s="3"/>
      <c r="AG20" s="3"/>
      <c r="AH20" s="3"/>
      <c r="AI20" s="3">
        <f t="shared" si="3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16</v>
      </c>
      <c r="C21" s="2" t="s">
        <v>16</v>
      </c>
      <c r="E21" s="3">
        <f>giorn!E36</f>
        <v>75</v>
      </c>
      <c r="F21" s="3">
        <f>giorn!F36</f>
        <v>61</v>
      </c>
      <c r="G21" s="3">
        <f>giorn!G36</f>
        <v>69.5</v>
      </c>
      <c r="H21" s="3">
        <f>giorn!H36</f>
        <v>72</v>
      </c>
      <c r="I21" s="3">
        <f>giorn!I36</f>
        <v>72</v>
      </c>
      <c r="J21" s="3">
        <f>SUM(E21:I21)</f>
        <v>349.5</v>
      </c>
      <c r="K21" s="3">
        <f>giorn!J36</f>
        <v>68</v>
      </c>
      <c r="L21" s="3"/>
      <c r="M21" s="3"/>
      <c r="N21" s="3"/>
      <c r="O21" s="3"/>
      <c r="P21" s="3">
        <f t="shared" si="0"/>
        <v>68</v>
      </c>
      <c r="Q21" s="3"/>
      <c r="R21" s="3"/>
      <c r="S21" s="3"/>
      <c r="T21" s="3"/>
      <c r="U21" s="3"/>
      <c r="V21" s="3">
        <f t="shared" si="1"/>
        <v>0</v>
      </c>
      <c r="W21" s="3"/>
      <c r="X21" s="3"/>
      <c r="Y21" s="3"/>
      <c r="Z21" s="3"/>
      <c r="AA21" s="3"/>
      <c r="AB21" s="3"/>
      <c r="AC21" s="3">
        <f t="shared" si="2"/>
        <v>0</v>
      </c>
      <c r="AD21" s="3"/>
      <c r="AE21" s="3"/>
      <c r="AF21" s="3"/>
      <c r="AG21" s="3"/>
      <c r="AH21" s="3"/>
      <c r="AI21" s="3">
        <f t="shared" si="3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21</v>
      </c>
      <c r="C22" s="2" t="s">
        <v>48</v>
      </c>
      <c r="E22" s="3">
        <f>giorn!E35</f>
        <v>71</v>
      </c>
      <c r="F22" s="3">
        <f>giorn!F35</f>
        <v>60.5</v>
      </c>
      <c r="G22" s="3">
        <f>giorn!G35</f>
        <v>61.5</v>
      </c>
      <c r="H22" s="3">
        <f>giorn!H35</f>
        <v>83</v>
      </c>
      <c r="I22" s="3">
        <f>giorn!I35</f>
        <v>57.5</v>
      </c>
      <c r="J22" s="3">
        <f>SUM(E22:I22)</f>
        <v>333.5</v>
      </c>
      <c r="K22" s="3">
        <f>giorn!J35</f>
        <v>68</v>
      </c>
      <c r="L22" s="3"/>
      <c r="M22" s="3"/>
      <c r="N22" s="3"/>
      <c r="O22" s="3"/>
      <c r="P22" s="3">
        <f t="shared" si="0"/>
        <v>68</v>
      </c>
      <c r="Q22" s="3"/>
      <c r="R22" s="3"/>
      <c r="S22" s="3"/>
      <c r="T22" s="3"/>
      <c r="U22" s="3"/>
      <c r="V22" s="3">
        <f t="shared" si="1"/>
        <v>0</v>
      </c>
      <c r="W22" s="3"/>
      <c r="X22" s="3"/>
      <c r="Y22" s="3"/>
      <c r="Z22" s="3"/>
      <c r="AA22" s="3"/>
      <c r="AB22" s="3"/>
      <c r="AC22" s="3">
        <f t="shared" si="2"/>
        <v>0</v>
      </c>
      <c r="AD22" s="3"/>
      <c r="AE22" s="3"/>
      <c r="AF22" s="3"/>
      <c r="AG22" s="3"/>
      <c r="AH22" s="3"/>
      <c r="AI22" s="3">
        <f t="shared" si="3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17</v>
      </c>
      <c r="C23" s="2" t="s">
        <v>17</v>
      </c>
      <c r="E23" s="3">
        <f>giorn!E18</f>
        <v>74</v>
      </c>
      <c r="F23" s="3">
        <f>giorn!F18</f>
        <v>60.5</v>
      </c>
      <c r="G23" s="3">
        <f>giorn!G18</f>
        <v>71.5</v>
      </c>
      <c r="H23" s="3">
        <f>giorn!H18</f>
        <v>71.5</v>
      </c>
      <c r="I23" s="3">
        <f>giorn!I18</f>
        <v>75.5</v>
      </c>
      <c r="J23" s="3">
        <f>SUM(E23:I23)</f>
        <v>353</v>
      </c>
      <c r="K23" s="3">
        <f>giorn!J18</f>
        <v>67.5</v>
      </c>
      <c r="L23" s="3"/>
      <c r="M23" s="3"/>
      <c r="N23" s="3"/>
      <c r="O23" s="3"/>
      <c r="P23" s="3">
        <f t="shared" si="0"/>
        <v>67.5</v>
      </c>
      <c r="Q23" s="3"/>
      <c r="R23" s="3"/>
      <c r="S23" s="3"/>
      <c r="T23" s="3"/>
      <c r="U23" s="3"/>
      <c r="V23" s="3">
        <f t="shared" si="1"/>
        <v>0</v>
      </c>
      <c r="W23" s="3"/>
      <c r="X23" s="3"/>
      <c r="Y23" s="3"/>
      <c r="Z23" s="3"/>
      <c r="AA23" s="3"/>
      <c r="AB23" s="3"/>
      <c r="AC23" s="3">
        <f t="shared" si="2"/>
        <v>0</v>
      </c>
      <c r="AD23" s="3"/>
      <c r="AE23" s="3"/>
      <c r="AF23" s="3"/>
      <c r="AG23" s="3"/>
      <c r="AH23" s="3"/>
      <c r="AI23" s="3">
        <f t="shared" si="3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2</v>
      </c>
      <c r="C24" s="2" t="s">
        <v>2</v>
      </c>
      <c r="E24" s="3">
        <f>giorn!E23</f>
        <v>84</v>
      </c>
      <c r="F24" s="3">
        <f>giorn!F23</f>
        <v>66</v>
      </c>
      <c r="G24" s="3">
        <f>giorn!G23</f>
        <v>60.5</v>
      </c>
      <c r="H24" s="3">
        <f>giorn!H23</f>
        <v>64.5</v>
      </c>
      <c r="I24" s="3">
        <f>giorn!I23</f>
        <v>64.5</v>
      </c>
      <c r="J24" s="3">
        <f>SUM(E24:I24)</f>
        <v>339.5</v>
      </c>
      <c r="K24" s="3">
        <f>giorn!J23</f>
        <v>67.5</v>
      </c>
      <c r="L24" s="3"/>
      <c r="M24" s="3"/>
      <c r="N24" s="3"/>
      <c r="O24" s="3"/>
      <c r="P24" s="3">
        <f t="shared" si="0"/>
        <v>67.5</v>
      </c>
      <c r="Q24" s="3"/>
      <c r="R24" s="3"/>
      <c r="S24" s="3"/>
      <c r="T24" s="3"/>
      <c r="U24" s="3"/>
      <c r="V24" s="3">
        <f t="shared" si="1"/>
        <v>0</v>
      </c>
      <c r="W24" s="3"/>
      <c r="X24" s="3"/>
      <c r="Y24" s="3"/>
      <c r="Z24" s="3"/>
      <c r="AA24" s="3"/>
      <c r="AB24" s="3"/>
      <c r="AC24" s="3">
        <f t="shared" si="2"/>
        <v>0</v>
      </c>
      <c r="AD24" s="3"/>
      <c r="AE24" s="3"/>
      <c r="AF24" s="3"/>
      <c r="AG24" s="3"/>
      <c r="AH24" s="3"/>
      <c r="AI24" s="3">
        <f t="shared" si="3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67</v>
      </c>
      <c r="C25" s="2" t="s">
        <v>23</v>
      </c>
      <c r="E25" s="3">
        <f>giorn!E25</f>
        <v>69</v>
      </c>
      <c r="F25" s="3">
        <f>giorn!F25</f>
        <v>60</v>
      </c>
      <c r="G25" s="3">
        <f>giorn!G25</f>
        <v>69.5</v>
      </c>
      <c r="H25" s="3">
        <f>giorn!H25</f>
        <v>62.5</v>
      </c>
      <c r="I25" s="3">
        <f>giorn!I25</f>
        <v>70.5</v>
      </c>
      <c r="J25" s="3">
        <f>SUM(E25:I25)</f>
        <v>331.5</v>
      </c>
      <c r="K25" s="3">
        <f>giorn!J25</f>
        <v>66</v>
      </c>
      <c r="L25" s="3"/>
      <c r="M25" s="3"/>
      <c r="N25" s="3"/>
      <c r="O25" s="3"/>
      <c r="P25" s="3">
        <f t="shared" si="0"/>
        <v>66</v>
      </c>
      <c r="Q25" s="3"/>
      <c r="R25" s="3"/>
      <c r="S25" s="3"/>
      <c r="T25" s="3"/>
      <c r="U25" s="3"/>
      <c r="V25" s="3">
        <f t="shared" si="1"/>
        <v>0</v>
      </c>
      <c r="W25" s="3"/>
      <c r="X25" s="3"/>
      <c r="Y25" s="3"/>
      <c r="Z25" s="3"/>
      <c r="AA25" s="3"/>
      <c r="AB25" s="3"/>
      <c r="AC25" s="3">
        <f t="shared" si="2"/>
        <v>0</v>
      </c>
      <c r="AD25" s="3"/>
      <c r="AE25" s="3"/>
      <c r="AF25" s="3"/>
      <c r="AG25" s="3"/>
      <c r="AH25" s="3"/>
      <c r="AI25" s="3">
        <f t="shared" si="3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giorn!E26</f>
        <v>66.5</v>
      </c>
      <c r="F26" s="3">
        <f>giorn!F26</f>
        <v>60</v>
      </c>
      <c r="G26" s="3">
        <f>giorn!G26</f>
        <v>70.5</v>
      </c>
      <c r="H26" s="3">
        <f>giorn!H26</f>
        <v>66.5</v>
      </c>
      <c r="I26" s="3">
        <f>giorn!I26</f>
        <v>67</v>
      </c>
      <c r="J26" s="3">
        <f>SUM(E26:I26)</f>
        <v>330.5</v>
      </c>
      <c r="K26" s="3">
        <f>giorn!J26</f>
        <v>66</v>
      </c>
      <c r="L26" s="3"/>
      <c r="M26" s="3"/>
      <c r="N26" s="3"/>
      <c r="O26" s="3"/>
      <c r="P26" s="3">
        <f t="shared" si="0"/>
        <v>66</v>
      </c>
      <c r="Q26" s="3"/>
      <c r="R26" s="3"/>
      <c r="S26" s="3"/>
      <c r="T26" s="3"/>
      <c r="U26" s="3"/>
      <c r="V26" s="3">
        <f t="shared" si="1"/>
        <v>0</v>
      </c>
      <c r="W26" s="3"/>
      <c r="X26" s="3"/>
      <c r="Y26" s="3"/>
      <c r="Z26" s="3"/>
      <c r="AA26" s="3"/>
      <c r="AB26" s="3"/>
      <c r="AC26" s="3">
        <f t="shared" si="2"/>
        <v>0</v>
      </c>
      <c r="AD26" s="3"/>
      <c r="AE26" s="3"/>
      <c r="AF26" s="3"/>
      <c r="AG26" s="3"/>
      <c r="AH26" s="3"/>
      <c r="AI26" s="3">
        <f t="shared" si="3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7</v>
      </c>
      <c r="C27" s="2" t="s">
        <v>7</v>
      </c>
      <c r="E27" s="3">
        <f>giorn!E21</f>
        <v>78.5</v>
      </c>
      <c r="F27" s="3">
        <f>giorn!F21</f>
        <v>62</v>
      </c>
      <c r="G27" s="3">
        <f>giorn!G21</f>
        <v>75.5</v>
      </c>
      <c r="H27" s="3">
        <f>giorn!H21</f>
        <v>78</v>
      </c>
      <c r="I27" s="3">
        <f>giorn!I21</f>
        <v>68</v>
      </c>
      <c r="J27" s="3">
        <f>SUM(E27:I27)</f>
        <v>362</v>
      </c>
      <c r="K27" s="3">
        <f>giorn!J21</f>
        <v>65.5</v>
      </c>
      <c r="L27" s="3"/>
      <c r="M27" s="3"/>
      <c r="N27" s="3"/>
      <c r="O27" s="3"/>
      <c r="P27" s="3">
        <f t="shared" si="0"/>
        <v>65.5</v>
      </c>
      <c r="Q27" s="3"/>
      <c r="R27" s="3"/>
      <c r="S27" s="3"/>
      <c r="T27" s="3"/>
      <c r="U27" s="3"/>
      <c r="V27" s="3">
        <f t="shared" si="1"/>
        <v>0</v>
      </c>
      <c r="W27" s="3"/>
      <c r="X27" s="3"/>
      <c r="Y27" s="3"/>
      <c r="Z27" s="3"/>
      <c r="AA27" s="3"/>
      <c r="AB27" s="3"/>
      <c r="AC27" s="3">
        <f t="shared" si="2"/>
        <v>0</v>
      </c>
      <c r="AD27" s="3"/>
      <c r="AE27" s="3"/>
      <c r="AF27" s="3"/>
      <c r="AG27" s="3"/>
      <c r="AH27" s="3"/>
      <c r="AI27" s="3">
        <f t="shared" si="3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ht="14.4" x14ac:dyDescent="0.3">
      <c r="B28" t="s">
        <v>70</v>
      </c>
      <c r="C28" s="2" t="s">
        <v>52</v>
      </c>
      <c r="E28" s="3">
        <f>giorn!E19</f>
        <v>68</v>
      </c>
      <c r="F28" s="3">
        <f>giorn!F19</f>
        <v>69.5</v>
      </c>
      <c r="G28" s="3">
        <f>giorn!G19</f>
        <v>60</v>
      </c>
      <c r="H28" s="3">
        <f>giorn!H19</f>
        <v>69.5</v>
      </c>
      <c r="I28" s="3">
        <f>giorn!I19</f>
        <v>70.5</v>
      </c>
      <c r="J28" s="3">
        <f>SUM(E28:I28)</f>
        <v>337.5</v>
      </c>
      <c r="K28" s="3">
        <f>giorn!J19</f>
        <v>65.5</v>
      </c>
      <c r="L28" s="3"/>
      <c r="M28" s="3"/>
      <c r="N28" s="3"/>
      <c r="O28" s="3"/>
      <c r="P28" s="3">
        <f t="shared" si="0"/>
        <v>65.5</v>
      </c>
      <c r="Q28" s="3"/>
      <c r="R28" s="3"/>
      <c r="S28" s="3"/>
      <c r="T28" s="3"/>
      <c r="U28" s="3"/>
      <c r="V28" s="3">
        <f t="shared" si="1"/>
        <v>0</v>
      </c>
      <c r="W28" s="3"/>
      <c r="X28" s="3"/>
      <c r="Y28" s="3"/>
      <c r="Z28" s="3"/>
      <c r="AA28" s="3"/>
      <c r="AB28" s="3"/>
      <c r="AC28" s="3">
        <f t="shared" si="2"/>
        <v>0</v>
      </c>
      <c r="AD28" s="3"/>
      <c r="AE28" s="3"/>
      <c r="AF28" s="3"/>
      <c r="AG28" s="3"/>
      <c r="AH28" s="3"/>
      <c r="AI28" s="3">
        <f t="shared" si="3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24</v>
      </c>
      <c r="C29" s="2" t="s">
        <v>50</v>
      </c>
      <c r="E29" s="3">
        <f>giorn!E31</f>
        <v>69</v>
      </c>
      <c r="F29" s="3">
        <f>giorn!F31</f>
        <v>61</v>
      </c>
      <c r="G29" s="3">
        <f>giorn!G31</f>
        <v>76.5</v>
      </c>
      <c r="H29" s="3">
        <f>giorn!H31</f>
        <v>83</v>
      </c>
      <c r="I29" s="3">
        <f>giorn!I31</f>
        <v>67</v>
      </c>
      <c r="J29" s="3">
        <f>SUM(E29:I29)</f>
        <v>356.5</v>
      </c>
      <c r="K29" s="3">
        <f>giorn!J31</f>
        <v>64.5</v>
      </c>
      <c r="L29" s="3"/>
      <c r="M29" s="3"/>
      <c r="N29" s="3"/>
      <c r="O29" s="3"/>
      <c r="P29" s="3">
        <f t="shared" si="0"/>
        <v>64.5</v>
      </c>
      <c r="Q29" s="3"/>
      <c r="R29" s="3"/>
      <c r="S29" s="3"/>
      <c r="T29" s="3"/>
      <c r="U29" s="3"/>
      <c r="V29" s="3">
        <f t="shared" si="1"/>
        <v>0</v>
      </c>
      <c r="W29" s="3"/>
      <c r="X29" s="3"/>
      <c r="Y29" s="3"/>
      <c r="Z29" s="3"/>
      <c r="AA29" s="3"/>
      <c r="AB29" s="3"/>
      <c r="AC29" s="3">
        <f t="shared" si="2"/>
        <v>0</v>
      </c>
      <c r="AD29" s="3"/>
      <c r="AE29" s="3"/>
      <c r="AF29" s="3"/>
      <c r="AG29" s="3"/>
      <c r="AH29" s="3"/>
      <c r="AI29" s="3">
        <f t="shared" si="3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55</v>
      </c>
      <c r="E30" s="3">
        <f>giorn!E30</f>
        <v>68</v>
      </c>
      <c r="F30" s="3">
        <f>giorn!F30</f>
        <v>64.5</v>
      </c>
      <c r="G30" s="3">
        <f>giorn!G30</f>
        <v>72.5</v>
      </c>
      <c r="H30" s="3">
        <f>giorn!H30</f>
        <v>67.5</v>
      </c>
      <c r="I30" s="3">
        <f>giorn!I30</f>
        <v>66.5</v>
      </c>
      <c r="J30" s="3">
        <f>SUM(E30:I30)</f>
        <v>339</v>
      </c>
      <c r="K30" s="3">
        <f>giorn!J30</f>
        <v>64.5</v>
      </c>
      <c r="L30" s="3"/>
      <c r="M30" s="3"/>
      <c r="N30" s="3"/>
      <c r="O30" s="3"/>
      <c r="P30" s="3">
        <f t="shared" si="0"/>
        <v>64.5</v>
      </c>
      <c r="Q30" s="3"/>
      <c r="R30" s="3"/>
      <c r="S30" s="3"/>
      <c r="T30" s="3"/>
      <c r="U30" s="3"/>
      <c r="V30" s="3">
        <f t="shared" si="1"/>
        <v>0</v>
      </c>
      <c r="W30" s="3"/>
      <c r="X30" s="3"/>
      <c r="Y30" s="3"/>
      <c r="Z30" s="3"/>
      <c r="AA30" s="3"/>
      <c r="AB30" s="3"/>
      <c r="AC30" s="3">
        <f t="shared" si="2"/>
        <v>0</v>
      </c>
      <c r="AD30" s="3"/>
      <c r="AE30" s="3"/>
      <c r="AF30" s="3"/>
      <c r="AG30" s="3"/>
      <c r="AH30" s="3"/>
      <c r="AI30" s="3">
        <f t="shared" si="3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B31" s="2" t="s">
        <v>27</v>
      </c>
      <c r="C31" s="2" t="s">
        <v>53</v>
      </c>
      <c r="E31" s="3">
        <f>giorn!E28</f>
        <v>68</v>
      </c>
      <c r="F31" s="3">
        <f>giorn!F28</f>
        <v>62</v>
      </c>
      <c r="G31" s="3">
        <f>giorn!G28</f>
        <v>71</v>
      </c>
      <c r="H31" s="3">
        <f>giorn!H28</f>
        <v>70</v>
      </c>
      <c r="I31" s="3">
        <f>giorn!I28</f>
        <v>68</v>
      </c>
      <c r="J31" s="3">
        <f>SUM(E31:I31)</f>
        <v>339</v>
      </c>
      <c r="K31" s="3">
        <f>giorn!J28</f>
        <v>63.5</v>
      </c>
      <c r="L31" s="3"/>
      <c r="M31" s="3"/>
      <c r="N31" s="3"/>
      <c r="O31" s="3"/>
      <c r="P31" s="3">
        <f t="shared" si="0"/>
        <v>63.5</v>
      </c>
      <c r="Q31" s="3"/>
      <c r="R31" s="3"/>
      <c r="S31" s="3"/>
      <c r="T31" s="3"/>
      <c r="U31" s="3"/>
      <c r="V31" s="3">
        <f t="shared" si="1"/>
        <v>0</v>
      </c>
      <c r="W31" s="3"/>
      <c r="X31" s="3"/>
      <c r="Y31" s="3"/>
      <c r="Z31" s="3"/>
      <c r="AA31" s="3"/>
      <c r="AB31" s="3"/>
      <c r="AC31" s="3">
        <f t="shared" si="2"/>
        <v>0</v>
      </c>
      <c r="AD31" s="3"/>
      <c r="AE31" s="3"/>
      <c r="AF31" s="3"/>
      <c r="AG31" s="3"/>
      <c r="AH31" s="3"/>
      <c r="AI31" s="3">
        <f t="shared" si="3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4</v>
      </c>
      <c r="C32" s="2" t="s">
        <v>37</v>
      </c>
      <c r="E32" s="3">
        <f>giorn!E20</f>
        <v>81</v>
      </c>
      <c r="F32" s="3">
        <f>giorn!F20</f>
        <v>53</v>
      </c>
      <c r="G32" s="3">
        <f>giorn!G20</f>
        <v>71</v>
      </c>
      <c r="H32" s="3">
        <f>giorn!H20</f>
        <v>70.5</v>
      </c>
      <c r="I32" s="3">
        <f>giorn!I20</f>
        <v>68.5</v>
      </c>
      <c r="J32" s="3">
        <f>SUM(E32:I32)</f>
        <v>344</v>
      </c>
      <c r="K32" s="3">
        <f>giorn!J20</f>
        <v>63</v>
      </c>
      <c r="L32" s="3"/>
      <c r="M32" s="3"/>
      <c r="N32" s="3"/>
      <c r="O32" s="3"/>
      <c r="P32" s="3">
        <f t="shared" si="0"/>
        <v>63</v>
      </c>
      <c r="Q32" s="3"/>
      <c r="R32" s="3"/>
      <c r="S32" s="3"/>
      <c r="T32" s="3"/>
      <c r="U32" s="3"/>
      <c r="V32" s="3">
        <f t="shared" si="1"/>
        <v>0</v>
      </c>
      <c r="W32" s="3"/>
      <c r="X32" s="3"/>
      <c r="Y32" s="3"/>
      <c r="Z32" s="3"/>
      <c r="AA32" s="3"/>
      <c r="AB32" s="3"/>
      <c r="AC32" s="3">
        <f t="shared" si="2"/>
        <v>0</v>
      </c>
      <c r="AD32" s="3"/>
      <c r="AE32" s="3"/>
      <c r="AF32" s="3"/>
      <c r="AG32" s="3"/>
      <c r="AH32" s="3"/>
      <c r="AI32" s="3">
        <f t="shared" si="3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2:45" x14ac:dyDescent="0.3">
      <c r="B33" s="2" t="s">
        <v>18</v>
      </c>
      <c r="C33" s="2" t="s">
        <v>46</v>
      </c>
      <c r="E33" s="3">
        <f>giorn!E15</f>
        <v>73</v>
      </c>
      <c r="F33" s="3">
        <f>giorn!F15</f>
        <v>63.5</v>
      </c>
      <c r="G33" s="3">
        <f>giorn!G15</f>
        <v>66</v>
      </c>
      <c r="H33" s="3">
        <f>giorn!H15</f>
        <v>67.5</v>
      </c>
      <c r="I33" s="3">
        <f>giorn!I15</f>
        <v>70</v>
      </c>
      <c r="J33" s="3">
        <f>SUM(E33:I33)</f>
        <v>340</v>
      </c>
      <c r="K33" s="3">
        <f>giorn!J15</f>
        <v>62.5</v>
      </c>
      <c r="L33" s="3"/>
      <c r="M33" s="3"/>
      <c r="N33" s="3"/>
      <c r="O33" s="3"/>
      <c r="P33" s="3">
        <f t="shared" si="0"/>
        <v>62.5</v>
      </c>
      <c r="Q33" s="3"/>
      <c r="R33" s="3"/>
      <c r="S33" s="3"/>
      <c r="T33" s="3"/>
      <c r="U33" s="3"/>
      <c r="V33" s="3">
        <f t="shared" si="1"/>
        <v>0</v>
      </c>
      <c r="W33" s="3"/>
      <c r="X33" s="3"/>
      <c r="Y33" s="3"/>
      <c r="Z33" s="3"/>
      <c r="AA33" s="3"/>
      <c r="AB33" s="3"/>
      <c r="AC33" s="3">
        <f t="shared" si="2"/>
        <v>0</v>
      </c>
      <c r="AD33" s="3"/>
      <c r="AE33" s="3"/>
      <c r="AF33" s="3"/>
      <c r="AG33" s="3"/>
      <c r="AH33" s="3"/>
      <c r="AI33" s="3">
        <f t="shared" si="3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2:45" ht="14.4" x14ac:dyDescent="0.3">
      <c r="B34" t="s">
        <v>68</v>
      </c>
      <c r="C34" s="2" t="s">
        <v>33</v>
      </c>
      <c r="E34" s="3">
        <f>giorn!E10</f>
        <v>64</v>
      </c>
      <c r="F34" s="3">
        <f>giorn!F10</f>
        <v>60</v>
      </c>
      <c r="G34" s="3">
        <f>giorn!G10</f>
        <v>67</v>
      </c>
      <c r="H34" s="3">
        <f>giorn!H10</f>
        <v>82</v>
      </c>
      <c r="I34" s="3">
        <f>giorn!I10</f>
        <v>65</v>
      </c>
      <c r="J34" s="3">
        <f>SUM(E34:I34)</f>
        <v>338</v>
      </c>
      <c r="K34" s="3">
        <f>giorn!J10</f>
        <v>62.5</v>
      </c>
      <c r="L34" s="3"/>
      <c r="M34" s="3"/>
      <c r="N34" s="3"/>
      <c r="O34" s="3"/>
      <c r="P34" s="3">
        <f t="shared" si="0"/>
        <v>62.5</v>
      </c>
      <c r="Q34" s="3"/>
      <c r="R34" s="3"/>
      <c r="S34" s="3"/>
      <c r="T34" s="3"/>
      <c r="U34" s="3"/>
      <c r="V34" s="3">
        <f t="shared" si="1"/>
        <v>0</v>
      </c>
      <c r="W34" s="3"/>
      <c r="X34" s="3"/>
      <c r="Y34" s="3"/>
      <c r="Z34" s="3"/>
      <c r="AA34" s="3"/>
      <c r="AB34" s="3"/>
      <c r="AC34" s="3">
        <f t="shared" si="2"/>
        <v>0</v>
      </c>
      <c r="AD34" s="3"/>
      <c r="AE34" s="3"/>
      <c r="AF34" s="3"/>
      <c r="AG34" s="3"/>
      <c r="AH34" s="3"/>
      <c r="AI34" s="3">
        <f t="shared" si="3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2:45" x14ac:dyDescent="0.3">
      <c r="B35" s="2" t="s">
        <v>31</v>
      </c>
      <c r="C35" s="2" t="s">
        <v>31</v>
      </c>
      <c r="E35" s="3">
        <f>giorn!E8</f>
        <v>67.5</v>
      </c>
      <c r="F35" s="3">
        <f>giorn!F8</f>
        <v>67.5</v>
      </c>
      <c r="G35" s="3">
        <f>giorn!G8</f>
        <v>59.5</v>
      </c>
      <c r="H35" s="3">
        <f>giorn!H8</f>
        <v>64.5</v>
      </c>
      <c r="I35" s="3">
        <f>giorn!I8</f>
        <v>75</v>
      </c>
      <c r="J35" s="3">
        <f>SUM(E35:I35)</f>
        <v>334</v>
      </c>
      <c r="K35" s="3">
        <f>giorn!J8</f>
        <v>62.5</v>
      </c>
      <c r="L35" s="3"/>
      <c r="M35" s="3"/>
      <c r="N35" s="3"/>
      <c r="O35" s="3"/>
      <c r="P35" s="3">
        <f t="shared" si="0"/>
        <v>62.5</v>
      </c>
      <c r="Q35" s="3"/>
      <c r="R35" s="3"/>
      <c r="S35" s="3"/>
      <c r="T35" s="3"/>
      <c r="U35" s="3"/>
      <c r="V35" s="3">
        <f t="shared" si="1"/>
        <v>0</v>
      </c>
      <c r="W35" s="3"/>
      <c r="X35" s="3"/>
      <c r="Y35" s="3"/>
      <c r="Z35" s="3"/>
      <c r="AA35" s="3"/>
      <c r="AB35" s="3"/>
      <c r="AC35" s="3">
        <f t="shared" si="2"/>
        <v>0</v>
      </c>
      <c r="AD35" s="3"/>
      <c r="AE35" s="3"/>
      <c r="AF35" s="3"/>
      <c r="AG35" s="3"/>
      <c r="AH35" s="3"/>
      <c r="AI35" s="3">
        <f t="shared" si="3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2:45" x14ac:dyDescent="0.3">
      <c r="B36" s="2" t="s">
        <v>13</v>
      </c>
      <c r="C36" s="2" t="s">
        <v>42</v>
      </c>
      <c r="E36" s="3">
        <f>giorn!E29</f>
        <v>75.5</v>
      </c>
      <c r="F36" s="3">
        <f>giorn!F29</f>
        <v>56.5</v>
      </c>
      <c r="G36" s="3">
        <f>giorn!G29</f>
        <v>60.5</v>
      </c>
      <c r="H36" s="3">
        <f>giorn!H29</f>
        <v>67</v>
      </c>
      <c r="I36" s="3">
        <f>giorn!I29</f>
        <v>68</v>
      </c>
      <c r="J36" s="3">
        <f>SUM(E36:I36)</f>
        <v>327.5</v>
      </c>
      <c r="K36" s="3">
        <f>giorn!J29</f>
        <v>62</v>
      </c>
      <c r="L36" s="3"/>
      <c r="M36" s="3"/>
      <c r="N36" s="3"/>
      <c r="O36" s="3"/>
      <c r="P36" s="3">
        <f t="shared" si="0"/>
        <v>62</v>
      </c>
      <c r="Q36" s="3"/>
      <c r="R36" s="3"/>
      <c r="S36" s="3"/>
      <c r="T36" s="3"/>
      <c r="U36" s="3"/>
      <c r="V36" s="3">
        <f t="shared" si="1"/>
        <v>0</v>
      </c>
      <c r="W36" s="3"/>
      <c r="X36" s="3"/>
      <c r="Y36" s="3"/>
      <c r="Z36" s="3"/>
      <c r="AA36" s="3"/>
      <c r="AB36" s="3"/>
      <c r="AC36" s="3">
        <f t="shared" si="2"/>
        <v>0</v>
      </c>
      <c r="AD36" s="3"/>
      <c r="AE36" s="3"/>
      <c r="AF36" s="3"/>
      <c r="AG36" s="3"/>
      <c r="AH36" s="3"/>
      <c r="AI36" s="3">
        <f t="shared" si="3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2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2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2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2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2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2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2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2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2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2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2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2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P36">
      <sortCondition descending="1" ref="K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"/>
  <sheetViews>
    <sheetView workbookViewId="0"/>
  </sheetViews>
  <sheetFormatPr defaultRowHeight="14.4" x14ac:dyDescent="0.3"/>
  <cols>
    <col min="1" max="1" width="20.44140625" customWidth="1"/>
    <col min="4" max="4" width="8.88671875" style="18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up C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2012-10-25T09:20:31Z</dcterms:modified>
</cp:coreProperties>
</file>