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00" windowWidth="9540" windowHeight="6180" tabRatio="923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N3" i="10" l="1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2" i="10"/>
  <c r="N3" i="11"/>
  <c r="N4" i="11"/>
  <c r="N5" i="11"/>
  <c r="N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2" i="11"/>
  <c r="N3" i="9"/>
  <c r="N4" i="9"/>
  <c r="N5" i="9"/>
  <c r="N6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2" i="9"/>
  <c r="N3" i="7"/>
  <c r="N4" i="7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2" i="7"/>
  <c r="J8" i="23"/>
  <c r="J9" i="23"/>
  <c r="J6" i="23"/>
  <c r="J13" i="23"/>
  <c r="J3" i="23"/>
  <c r="J17" i="23"/>
  <c r="J5" i="23"/>
  <c r="J4" i="23"/>
  <c r="J15" i="23"/>
  <c r="J12" i="23"/>
  <c r="J11" i="23"/>
  <c r="J7" i="23"/>
  <c r="J16" i="23"/>
  <c r="J18" i="23"/>
  <c r="J14" i="23"/>
  <c r="J10" i="23"/>
  <c r="J22" i="23"/>
  <c r="J19" i="23"/>
  <c r="J21" i="23"/>
  <c r="J25" i="23"/>
  <c r="J27" i="23"/>
  <c r="J24" i="23"/>
  <c r="J23" i="23"/>
  <c r="J20" i="23"/>
  <c r="J26" i="23"/>
  <c r="J29" i="23"/>
  <c r="J28" i="23"/>
  <c r="J32" i="23"/>
  <c r="J31" i="23"/>
  <c r="J33" i="23"/>
  <c r="J30" i="23"/>
  <c r="J2" i="23"/>
  <c r="O3" i="22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I10" i="23" s="1"/>
  <c r="N5" i="22"/>
  <c r="I17" i="23" s="1"/>
  <c r="N6" i="22"/>
  <c r="I18" i="23" s="1"/>
  <c r="N7" i="22"/>
  <c r="N8" i="22"/>
  <c r="I33" i="23" s="1"/>
  <c r="N9" i="22"/>
  <c r="I5" i="23" s="1"/>
  <c r="N10" i="22"/>
  <c r="I11" i="23" s="1"/>
  <c r="N11" i="22"/>
  <c r="I22" i="23" s="1"/>
  <c r="N12" i="22"/>
  <c r="I8" i="23" s="1"/>
  <c r="N13" i="22"/>
  <c r="I15" i="23" s="1"/>
  <c r="N14" i="22"/>
  <c r="I14" i="23" s="1"/>
  <c r="N15" i="22"/>
  <c r="I32" i="23" s="1"/>
  <c r="N16" i="22"/>
  <c r="I2" i="23" s="1"/>
  <c r="N17" i="22"/>
  <c r="I25" i="23" s="1"/>
  <c r="N18" i="22"/>
  <c r="I4" i="23" s="1"/>
  <c r="N19" i="22"/>
  <c r="I13" i="23" s="1"/>
  <c r="N20" i="22"/>
  <c r="I28" i="23" s="1"/>
  <c r="N21" i="22"/>
  <c r="I6" i="23" s="1"/>
  <c r="N22" i="22"/>
  <c r="I23" i="23" s="1"/>
  <c r="N23" i="22"/>
  <c r="I26" i="23" s="1"/>
  <c r="N24" i="22"/>
  <c r="I29" i="23" s="1"/>
  <c r="N25" i="22"/>
  <c r="I31" i="23" s="1"/>
  <c r="N26" i="22"/>
  <c r="I30" i="23" s="1"/>
  <c r="N27" i="22"/>
  <c r="I21" i="23" s="1"/>
  <c r="N28" i="22"/>
  <c r="I24" i="23" s="1"/>
  <c r="N29" i="22"/>
  <c r="I27" i="23" s="1"/>
  <c r="N30" i="22"/>
  <c r="I20" i="23" s="1"/>
  <c r="N31" i="22"/>
  <c r="I3" i="23" s="1"/>
  <c r="N32" i="22"/>
  <c r="I16" i="23" s="1"/>
  <c r="N33" i="22"/>
  <c r="N34" i="22"/>
  <c r="I12" i="23" s="1"/>
  <c r="N35" i="22"/>
  <c r="I19" i="23" s="1"/>
  <c r="N36" i="22"/>
  <c r="I7" i="23" s="1"/>
  <c r="N2" i="22"/>
  <c r="I9" i="23" s="1"/>
  <c r="M3" i="22" l="1"/>
  <c r="M4" i="22"/>
  <c r="H10" i="23" s="1"/>
  <c r="M5" i="22"/>
  <c r="H17" i="23" s="1"/>
  <c r="M6" i="22"/>
  <c r="H18" i="23" s="1"/>
  <c r="M7" i="22"/>
  <c r="M8" i="22"/>
  <c r="H33" i="23" s="1"/>
  <c r="M9" i="22"/>
  <c r="H5" i="23" s="1"/>
  <c r="M10" i="22"/>
  <c r="H11" i="23" s="1"/>
  <c r="M11" i="22"/>
  <c r="H22" i="23" s="1"/>
  <c r="M12" i="22"/>
  <c r="H8" i="23" s="1"/>
  <c r="M13" i="22"/>
  <c r="H15" i="23" s="1"/>
  <c r="M14" i="22"/>
  <c r="H14" i="23" s="1"/>
  <c r="M15" i="22"/>
  <c r="H32" i="23" s="1"/>
  <c r="M16" i="22"/>
  <c r="H2" i="23" s="1"/>
  <c r="M17" i="22"/>
  <c r="H25" i="23" s="1"/>
  <c r="M18" i="22"/>
  <c r="H4" i="23" s="1"/>
  <c r="M19" i="22"/>
  <c r="H13" i="23" s="1"/>
  <c r="M20" i="22"/>
  <c r="H28" i="23" s="1"/>
  <c r="M21" i="22"/>
  <c r="H6" i="23" s="1"/>
  <c r="M22" i="22"/>
  <c r="H23" i="23" s="1"/>
  <c r="M23" i="22"/>
  <c r="H26" i="23" s="1"/>
  <c r="M24" i="22"/>
  <c r="H29" i="23" s="1"/>
  <c r="M25" i="22"/>
  <c r="H31" i="23" s="1"/>
  <c r="M26" i="22"/>
  <c r="H30" i="23" s="1"/>
  <c r="M27" i="22"/>
  <c r="H21" i="23" s="1"/>
  <c r="M28" i="22"/>
  <c r="H24" i="23" s="1"/>
  <c r="M29" i="22"/>
  <c r="H27" i="23" s="1"/>
  <c r="M30" i="22"/>
  <c r="H20" i="23" s="1"/>
  <c r="M31" i="22"/>
  <c r="H3" i="23" s="1"/>
  <c r="M32" i="22"/>
  <c r="H16" i="23" s="1"/>
  <c r="M33" i="22"/>
  <c r="M34" i="22"/>
  <c r="H12" i="23" s="1"/>
  <c r="M35" i="22"/>
  <c r="H19" i="23" s="1"/>
  <c r="M36" i="22"/>
  <c r="H7" i="23" s="1"/>
  <c r="M2" i="22"/>
  <c r="H9" i="23" s="1"/>
  <c r="L13" i="22" l="1"/>
  <c r="G15" i="23" s="1"/>
  <c r="L24" i="22"/>
  <c r="G29" i="23" s="1"/>
  <c r="L11" i="22"/>
  <c r="G22" i="23" s="1"/>
  <c r="L5" i="22"/>
  <c r="G17" i="23" s="1"/>
  <c r="L12" i="22"/>
  <c r="G8" i="23" s="1"/>
  <c r="L22" i="22"/>
  <c r="G23" i="23" s="1"/>
  <c r="L6" i="22"/>
  <c r="G18" i="23" s="1"/>
  <c r="L2" i="22"/>
  <c r="G9" i="23" s="1"/>
  <c r="L27" i="22"/>
  <c r="G21" i="23" s="1"/>
  <c r="L9" i="22"/>
  <c r="G5" i="23" s="1"/>
  <c r="L34" i="22"/>
  <c r="G12" i="23" s="1"/>
  <c r="L14" i="22"/>
  <c r="G14" i="23" s="1"/>
  <c r="L4" i="22"/>
  <c r="G10" i="23" s="1"/>
  <c r="L17" i="22"/>
  <c r="G25" i="23" s="1"/>
  <c r="L32" i="22"/>
  <c r="G16" i="23" s="1"/>
  <c r="L7" i="22"/>
  <c r="L16" i="22"/>
  <c r="G2" i="23" s="1"/>
  <c r="L33" i="22"/>
  <c r="L36" i="22"/>
  <c r="G7" i="23" s="1"/>
  <c r="L35" i="22"/>
  <c r="G19" i="23" s="1"/>
  <c r="L18" i="22"/>
  <c r="G4" i="23" s="1"/>
  <c r="L23" i="22"/>
  <c r="G26" i="23" s="1"/>
  <c r="L25" i="22"/>
  <c r="G31" i="23" s="1"/>
  <c r="L26" i="22"/>
  <c r="G30" i="23" s="1"/>
  <c r="L21" i="22"/>
  <c r="G6" i="23" s="1"/>
  <c r="L19" i="22"/>
  <c r="G13" i="23" s="1"/>
  <c r="L31" i="22"/>
  <c r="G3" i="23" s="1"/>
  <c r="L30" i="22"/>
  <c r="G20" i="23" s="1"/>
  <c r="L28" i="22"/>
  <c r="G24" i="23" s="1"/>
  <c r="L20" i="22"/>
  <c r="G28" i="23" s="1"/>
  <c r="L15" i="22"/>
  <c r="G32" i="23" s="1"/>
  <c r="L10" i="22"/>
  <c r="G11" i="23" s="1"/>
  <c r="L8" i="22"/>
  <c r="G33" i="23" s="1"/>
  <c r="L29" i="22"/>
  <c r="G27" i="23" s="1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F29" i="23"/>
  <c r="D29" i="23" s="1"/>
  <c r="F22" i="23"/>
  <c r="D22" i="23" s="1"/>
  <c r="F17" i="23"/>
  <c r="D17" i="23" s="1"/>
  <c r="F8" i="23"/>
  <c r="D8" i="23" s="1"/>
  <c r="F23" i="23"/>
  <c r="D23" i="23" s="1"/>
  <c r="F18" i="23"/>
  <c r="D18" i="23" s="1"/>
  <c r="F9" i="23"/>
  <c r="D9" i="23" s="1"/>
  <c r="F21" i="23"/>
  <c r="D21" i="23" s="1"/>
  <c r="F5" i="23"/>
  <c r="D5" i="23" s="1"/>
  <c r="F12" i="23"/>
  <c r="D12" i="23" s="1"/>
  <c r="F14" i="23"/>
  <c r="D14" i="23" s="1"/>
  <c r="F10" i="23"/>
  <c r="D10" i="23" s="1"/>
  <c r="F25" i="23"/>
  <c r="D25" i="23" s="1"/>
  <c r="F16" i="23"/>
  <c r="D16" i="23" s="1"/>
  <c r="F2" i="23"/>
  <c r="D2" i="23" s="1"/>
  <c r="F7" i="23"/>
  <c r="D7" i="23" s="1"/>
  <c r="F19" i="23"/>
  <c r="D19" i="23" s="1"/>
  <c r="F4" i="23"/>
  <c r="D4" i="23" s="1"/>
  <c r="F26" i="23"/>
  <c r="D26" i="23" s="1"/>
  <c r="F31" i="23"/>
  <c r="D31" i="23" s="1"/>
  <c r="F30" i="23"/>
  <c r="D30" i="23" s="1"/>
  <c r="F6" i="23"/>
  <c r="D6" i="23" s="1"/>
  <c r="F13" i="23"/>
  <c r="D13" i="23" s="1"/>
  <c r="F3" i="23"/>
  <c r="D3" i="23" s="1"/>
  <c r="F20" i="23"/>
  <c r="D20" i="23" s="1"/>
  <c r="F24" i="23"/>
  <c r="D24" i="23" s="1"/>
  <c r="F28" i="23"/>
  <c r="D28" i="23" s="1"/>
  <c r="F32" i="23"/>
  <c r="D32" i="23" s="1"/>
  <c r="F11" i="23"/>
  <c r="D11" i="23" s="1"/>
  <c r="F33" i="23"/>
  <c r="D33" i="23" s="1"/>
  <c r="F27" i="23"/>
  <c r="D27" i="23" s="1"/>
  <c r="F15" i="23"/>
  <c r="D15" i="23" s="1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33" i="23" l="1"/>
  <c r="E16" i="23"/>
  <c r="E3" i="23"/>
  <c r="E5" i="23"/>
  <c r="E29" i="23"/>
  <c r="E13" i="23"/>
  <c r="E9" i="23"/>
  <c r="E7" i="23"/>
  <c r="E27" i="23"/>
  <c r="E21" i="23"/>
  <c r="E17" i="23"/>
  <c r="E11" i="23"/>
  <c r="E8" i="23"/>
  <c r="E4" i="23"/>
  <c r="E6" i="23"/>
  <c r="E24" i="23"/>
  <c r="E12" i="23"/>
  <c r="E22" i="23"/>
  <c r="E2" i="23"/>
  <c r="E26" i="23"/>
  <c r="E23" i="23"/>
  <c r="E10" i="23"/>
  <c r="E31" i="23"/>
  <c r="E32" i="23"/>
  <c r="E14" i="23"/>
  <c r="E28" i="23"/>
  <c r="E18" i="23"/>
  <c r="E15" i="23"/>
  <c r="E25" i="23"/>
  <c r="E20" i="23"/>
  <c r="E30" i="23"/>
  <c r="E19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F4" i="7"/>
  <c r="G4" i="7" s="1"/>
  <c r="H4" i="7" s="1"/>
  <c r="I4" i="7" s="1"/>
  <c r="J4" i="7" s="1"/>
  <c r="K4" i="7" s="1"/>
  <c r="L4" i="7" s="1"/>
  <c r="M4" i="7" s="1"/>
  <c r="F5" i="7"/>
  <c r="G5" i="7" s="1"/>
  <c r="H5" i="7" s="1"/>
  <c r="I5" i="7" s="1"/>
  <c r="J5" i="7" s="1"/>
  <c r="K5" i="7" s="1"/>
  <c r="L5" i="7" s="1"/>
  <c r="M5" i="7" s="1"/>
  <c r="F6" i="7"/>
  <c r="G6" i="7" s="1"/>
  <c r="H6" i="7" s="1"/>
  <c r="I6" i="7" s="1"/>
  <c r="J6" i="7" s="1"/>
  <c r="K6" i="7" s="1"/>
  <c r="L6" i="7" s="1"/>
  <c r="M6" i="7" s="1"/>
  <c r="F7" i="7"/>
  <c r="G7" i="7" s="1"/>
  <c r="H7" i="7" s="1"/>
  <c r="I7" i="7" s="1"/>
  <c r="J7" i="7" s="1"/>
  <c r="K7" i="7" s="1"/>
  <c r="L7" i="7" s="1"/>
  <c r="M7" i="7" s="1"/>
  <c r="F8" i="7"/>
  <c r="G8" i="7" s="1"/>
  <c r="H8" i="7" s="1"/>
  <c r="I8" i="7" s="1"/>
  <c r="J8" i="7" s="1"/>
  <c r="K8" i="7" s="1"/>
  <c r="L8" i="7" s="1"/>
  <c r="M8" i="7" s="1"/>
  <c r="F9" i="7"/>
  <c r="G9" i="7" s="1"/>
  <c r="H9" i="7" s="1"/>
  <c r="I9" i="7" s="1"/>
  <c r="J9" i="7" s="1"/>
  <c r="K9" i="7" s="1"/>
  <c r="L9" i="7" s="1"/>
  <c r="M9" i="7" s="1"/>
  <c r="F10" i="7"/>
  <c r="G10" i="7" s="1"/>
  <c r="H10" i="7" s="1"/>
  <c r="I10" i="7" s="1"/>
  <c r="J10" i="7" s="1"/>
  <c r="K10" i="7" s="1"/>
  <c r="L10" i="7" s="1"/>
  <c r="M10" i="7" s="1"/>
  <c r="F11" i="7"/>
  <c r="G11" i="7" s="1"/>
  <c r="H11" i="7" s="1"/>
  <c r="I11" i="7" s="1"/>
  <c r="J11" i="7" s="1"/>
  <c r="K11" i="7" s="1"/>
  <c r="L11" i="7" s="1"/>
  <c r="M11" i="7" s="1"/>
  <c r="F12" i="7"/>
  <c r="G12" i="7" s="1"/>
  <c r="H12" i="7" s="1"/>
  <c r="I12" i="7" s="1"/>
  <c r="J12" i="7" s="1"/>
  <c r="K12" i="7" s="1"/>
  <c r="L12" i="7" s="1"/>
  <c r="M12" i="7" s="1"/>
  <c r="F13" i="7"/>
  <c r="G13" i="7" s="1"/>
  <c r="H13" i="7" s="1"/>
  <c r="I13" i="7" s="1"/>
  <c r="J13" i="7" s="1"/>
  <c r="K13" i="7" s="1"/>
  <c r="L13" i="7" s="1"/>
  <c r="M13" i="7" s="1"/>
  <c r="F14" i="7"/>
  <c r="G14" i="7" s="1"/>
  <c r="H14" i="7" s="1"/>
  <c r="I14" i="7" s="1"/>
  <c r="J14" i="7" s="1"/>
  <c r="K14" i="7" s="1"/>
  <c r="L14" i="7" s="1"/>
  <c r="M14" i="7" s="1"/>
  <c r="F15" i="7"/>
  <c r="G15" i="7" s="1"/>
  <c r="H15" i="7" s="1"/>
  <c r="I15" i="7" s="1"/>
  <c r="J15" i="7" s="1"/>
  <c r="K15" i="7" s="1"/>
  <c r="L15" i="7" s="1"/>
  <c r="M15" i="7" s="1"/>
  <c r="F16" i="7"/>
  <c r="G16" i="7" s="1"/>
  <c r="H16" i="7" s="1"/>
  <c r="I16" i="7" s="1"/>
  <c r="J16" i="7" s="1"/>
  <c r="K16" i="7" s="1"/>
  <c r="L16" i="7" s="1"/>
  <c r="M16" i="7" s="1"/>
  <c r="F17" i="7"/>
  <c r="G17" i="7" s="1"/>
  <c r="H17" i="7" s="1"/>
  <c r="I17" i="7" s="1"/>
  <c r="J17" i="7" s="1"/>
  <c r="K17" i="7" s="1"/>
  <c r="L17" i="7" s="1"/>
  <c r="M17" i="7" s="1"/>
  <c r="F18" i="7"/>
  <c r="G18" i="7" s="1"/>
  <c r="H18" i="7" s="1"/>
  <c r="I18" i="7" s="1"/>
  <c r="J18" i="7" s="1"/>
  <c r="K18" i="7" s="1"/>
  <c r="L18" i="7" s="1"/>
  <c r="M18" i="7" s="1"/>
  <c r="F19" i="7"/>
  <c r="G19" i="7" s="1"/>
  <c r="H19" i="7" s="1"/>
  <c r="I19" i="7" s="1"/>
  <c r="J19" i="7" s="1"/>
  <c r="K19" i="7" s="1"/>
  <c r="L19" i="7" s="1"/>
  <c r="M19" i="7" s="1"/>
  <c r="F20" i="7"/>
  <c r="G20" i="7" s="1"/>
  <c r="H20" i="7" s="1"/>
  <c r="I20" i="7" s="1"/>
  <c r="J20" i="7" s="1"/>
  <c r="K20" i="7" s="1"/>
  <c r="L20" i="7" s="1"/>
  <c r="M20" i="7" s="1"/>
  <c r="F21" i="7"/>
  <c r="G21" i="7" s="1"/>
  <c r="H21" i="7" s="1"/>
  <c r="I21" i="7" s="1"/>
  <c r="J21" i="7" s="1"/>
  <c r="K21" i="7" s="1"/>
  <c r="L21" i="7" s="1"/>
  <c r="M21" i="7" s="1"/>
  <c r="F22" i="7"/>
  <c r="G22" i="7" s="1"/>
  <c r="H22" i="7" s="1"/>
  <c r="I22" i="7" s="1"/>
  <c r="J22" i="7" s="1"/>
  <c r="K22" i="7" s="1"/>
  <c r="L22" i="7" s="1"/>
  <c r="M22" i="7" s="1"/>
  <c r="F23" i="7"/>
  <c r="G23" i="7" s="1"/>
  <c r="H23" i="7" s="1"/>
  <c r="I23" i="7" s="1"/>
  <c r="J23" i="7" s="1"/>
  <c r="K23" i="7" s="1"/>
  <c r="L23" i="7" s="1"/>
  <c r="M23" i="7" s="1"/>
  <c r="F24" i="7"/>
  <c r="G24" i="7" s="1"/>
  <c r="H24" i="7" s="1"/>
  <c r="I24" i="7" s="1"/>
  <c r="J24" i="7" s="1"/>
  <c r="K24" i="7" s="1"/>
  <c r="L24" i="7" s="1"/>
  <c r="M24" i="7" s="1"/>
  <c r="F25" i="7"/>
  <c r="G25" i="7" s="1"/>
  <c r="H25" i="7" s="1"/>
  <c r="I25" i="7" s="1"/>
  <c r="J25" i="7" s="1"/>
  <c r="K25" i="7" s="1"/>
  <c r="L25" i="7" s="1"/>
  <c r="M25" i="7" s="1"/>
  <c r="F26" i="7"/>
  <c r="G26" i="7" s="1"/>
  <c r="H26" i="7" s="1"/>
  <c r="I26" i="7" s="1"/>
  <c r="J26" i="7" s="1"/>
  <c r="K26" i="7" s="1"/>
  <c r="L26" i="7" s="1"/>
  <c r="M26" i="7" s="1"/>
  <c r="F27" i="7"/>
  <c r="G27" i="7" s="1"/>
  <c r="H27" i="7" s="1"/>
  <c r="I27" i="7" s="1"/>
  <c r="J27" i="7" s="1"/>
  <c r="K27" i="7" s="1"/>
  <c r="L27" i="7" s="1"/>
  <c r="M27" i="7" s="1"/>
  <c r="F28" i="7"/>
  <c r="G28" i="7" s="1"/>
  <c r="H28" i="7" s="1"/>
  <c r="I28" i="7" s="1"/>
  <c r="J28" i="7" s="1"/>
  <c r="K28" i="7" s="1"/>
  <c r="L28" i="7" s="1"/>
  <c r="M28" i="7" s="1"/>
  <c r="F29" i="7"/>
  <c r="G29" i="7" s="1"/>
  <c r="H29" i="7" s="1"/>
  <c r="I29" i="7" s="1"/>
  <c r="J29" i="7" s="1"/>
  <c r="K29" i="7" s="1"/>
  <c r="L29" i="7" s="1"/>
  <c r="M29" i="7" s="1"/>
  <c r="F30" i="7"/>
  <c r="G30" i="7" s="1"/>
  <c r="H30" i="7" s="1"/>
  <c r="I30" i="7" s="1"/>
  <c r="J30" i="7" s="1"/>
  <c r="K30" i="7" s="1"/>
  <c r="L30" i="7" s="1"/>
  <c r="M30" i="7" s="1"/>
  <c r="F31" i="7"/>
  <c r="G31" i="7" s="1"/>
  <c r="H31" i="7" s="1"/>
  <c r="I31" i="7" s="1"/>
  <c r="J31" i="7" s="1"/>
  <c r="K31" i="7" s="1"/>
  <c r="L31" i="7" s="1"/>
  <c r="M31" i="7" s="1"/>
  <c r="F32" i="7"/>
  <c r="G32" i="7" s="1"/>
  <c r="H32" i="7" s="1"/>
  <c r="I32" i="7" s="1"/>
  <c r="J32" i="7" s="1"/>
  <c r="K32" i="7" s="1"/>
  <c r="L32" i="7" s="1"/>
  <c r="M32" i="7" s="1"/>
  <c r="F33" i="7"/>
  <c r="G33" i="7" s="1"/>
  <c r="H33" i="7" s="1"/>
  <c r="I33" i="7" s="1"/>
  <c r="J33" i="7" s="1"/>
  <c r="K33" i="7" s="1"/>
  <c r="L33" i="7" s="1"/>
  <c r="M33" i="7" s="1"/>
  <c r="F34" i="7"/>
  <c r="G34" i="7" s="1"/>
  <c r="H34" i="7" s="1"/>
  <c r="I34" i="7" s="1"/>
  <c r="J34" i="7" s="1"/>
  <c r="K34" i="7" s="1"/>
  <c r="L34" i="7" s="1"/>
  <c r="M34" i="7" s="1"/>
  <c r="F35" i="7"/>
  <c r="G35" i="7" s="1"/>
  <c r="H35" i="7" s="1"/>
  <c r="I35" i="7" s="1"/>
  <c r="J35" i="7" s="1"/>
  <c r="K35" i="7" s="1"/>
  <c r="L35" i="7" s="1"/>
  <c r="M35" i="7" s="1"/>
  <c r="F36" i="7"/>
  <c r="G36" i="7" s="1"/>
  <c r="H36" i="7" s="1"/>
  <c r="I36" i="7" s="1"/>
  <c r="J36" i="7" s="1"/>
  <c r="K36" i="7" s="1"/>
  <c r="L36" i="7" s="1"/>
  <c r="M36" i="7" s="1"/>
  <c r="F2" i="7"/>
  <c r="G2" i="7" s="1"/>
  <c r="H2" i="7" s="1"/>
  <c r="I2" i="7" s="1"/>
  <c r="J2" i="7" s="1"/>
  <c r="K2" i="7" s="1"/>
  <c r="L2" i="7" s="1"/>
  <c r="M2" i="7" s="1"/>
  <c r="M8" i="10" l="1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4" i="1" l="1"/>
  <c r="F33" i="1"/>
  <c r="F20" i="1"/>
  <c r="F13" i="1"/>
  <c r="F36" i="1"/>
  <c r="F25" i="1"/>
  <c r="F28" i="1"/>
  <c r="F8" i="1"/>
  <c r="F26" i="1"/>
  <c r="F7" i="1"/>
  <c r="F17" i="1"/>
  <c r="F35" i="1"/>
  <c r="F19" i="1"/>
  <c r="F16" i="1"/>
  <c r="F32" i="1"/>
  <c r="F11" i="1"/>
  <c r="F18" i="1"/>
  <c r="F21" i="1"/>
  <c r="F10" i="1"/>
  <c r="F9" i="1"/>
  <c r="F23" i="1"/>
  <c r="F31" i="1"/>
  <c r="F34" i="1"/>
  <c r="F15" i="1"/>
  <c r="F27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7" i="1"/>
  <c r="I29" i="1"/>
  <c r="I30" i="1"/>
  <c r="I6" i="1"/>
  <c r="I22" i="1"/>
  <c r="I3" i="1"/>
  <c r="I19" i="1"/>
  <c r="I21" i="1"/>
  <c r="I28" i="1"/>
  <c r="I7" i="1"/>
  <c r="I16" i="1"/>
  <c r="I32" i="1"/>
  <c r="I11" i="1"/>
  <c r="I31" i="1"/>
  <c r="I8" i="1"/>
  <c r="I5" i="1"/>
  <c r="I33" i="1"/>
  <c r="I14" i="1"/>
  <c r="I25" i="1"/>
  <c r="I24" i="1"/>
  <c r="I20" i="1"/>
  <c r="I35" i="1"/>
  <c r="I4" i="1"/>
  <c r="I9" i="1"/>
  <c r="I12" i="1"/>
  <c r="I18" i="1"/>
  <c r="I26" i="1"/>
  <c r="I23" i="1"/>
  <c r="I17" i="1"/>
  <c r="I13" i="1"/>
  <c r="I36" i="1"/>
  <c r="I34" i="1"/>
  <c r="I15" i="1"/>
  <c r="I10" i="1"/>
  <c r="F2" i="1"/>
  <c r="F29" i="1"/>
  <c r="F30" i="1"/>
  <c r="F6" i="1"/>
  <c r="F22" i="1"/>
  <c r="F3" i="1"/>
  <c r="F5" i="1"/>
  <c r="F14" i="1"/>
  <c r="F24" i="1"/>
  <c r="F12" i="1"/>
  <c r="G2" i="1"/>
  <c r="G27" i="1"/>
  <c r="G29" i="1"/>
  <c r="G30" i="1"/>
  <c r="G6" i="1"/>
  <c r="G22" i="1"/>
  <c r="G3" i="1"/>
  <c r="G19" i="1"/>
  <c r="G21" i="1"/>
  <c r="G28" i="1"/>
  <c r="G7" i="1"/>
  <c r="G16" i="1"/>
  <c r="G32" i="1"/>
  <c r="G11" i="1"/>
  <c r="G31" i="1"/>
  <c r="G8" i="1"/>
  <c r="G5" i="1"/>
  <c r="G33" i="1"/>
  <c r="G14" i="1"/>
  <c r="G25" i="1"/>
  <c r="G24" i="1"/>
  <c r="G20" i="1"/>
  <c r="G35" i="1"/>
  <c r="G4" i="1"/>
  <c r="G9" i="1"/>
  <c r="G12" i="1"/>
  <c r="G18" i="1"/>
  <c r="G26" i="1"/>
  <c r="G23" i="1"/>
  <c r="G17" i="1"/>
  <c r="G13" i="1"/>
  <c r="G36" i="1"/>
  <c r="G34" i="1"/>
  <c r="G15" i="1"/>
  <c r="G10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15" i="1" l="1"/>
  <c r="H28" i="1"/>
  <c r="H3" i="1"/>
  <c r="H29" i="1"/>
  <c r="H25" i="1"/>
  <c r="H19" i="1"/>
  <c r="H16" i="1"/>
  <c r="H32" i="1"/>
  <c r="H31" i="1"/>
  <c r="H27" i="1"/>
  <c r="H8" i="1"/>
  <c r="H26" i="1"/>
  <c r="H30" i="1"/>
  <c r="H7" i="1"/>
  <c r="H17" i="1"/>
  <c r="H24" i="1"/>
  <c r="H11" i="1"/>
  <c r="H18" i="1"/>
  <c r="H21" i="1"/>
  <c r="H2" i="1"/>
  <c r="H20" i="1"/>
  <c r="H6" i="1"/>
  <c r="H5" i="1"/>
  <c r="H10" i="1"/>
  <c r="H35" i="1"/>
  <c r="H22" i="1"/>
  <c r="H12" i="1"/>
  <c r="H23" i="1"/>
  <c r="H4" i="1"/>
  <c r="H33" i="1"/>
  <c r="H34" i="1"/>
  <c r="H13" i="1"/>
  <c r="H9" i="1"/>
  <c r="H36" i="1"/>
  <c r="H14" i="1"/>
  <c r="H8" i="10"/>
  <c r="L36" i="1" s="1"/>
  <c r="H16" i="10"/>
  <c r="L9" i="1" s="1"/>
  <c r="H24" i="10"/>
  <c r="L29" i="1" s="1"/>
  <c r="H32" i="10"/>
  <c r="L13" i="1" s="1"/>
  <c r="H5" i="11"/>
  <c r="K28" i="1" s="1"/>
  <c r="H13" i="11"/>
  <c r="K31" i="1" s="1"/>
  <c r="H21" i="11"/>
  <c r="K3" i="1" s="1"/>
  <c r="H29" i="11"/>
  <c r="K32" i="1" s="1"/>
  <c r="H2" i="11"/>
  <c r="K14" i="1" s="1"/>
  <c r="H10" i="9"/>
  <c r="J15" i="1" s="1"/>
  <c r="H9" i="10"/>
  <c r="L12" i="1" s="1"/>
  <c r="H17" i="10"/>
  <c r="L22" i="1" s="1"/>
  <c r="H25" i="10"/>
  <c r="L35" i="1" s="1"/>
  <c r="H33" i="10"/>
  <c r="L10" i="1" s="1"/>
  <c r="H6" i="11"/>
  <c r="K16" i="1" s="1"/>
  <c r="H14" i="11"/>
  <c r="K19" i="1" s="1"/>
  <c r="H22" i="11"/>
  <c r="K25" i="1" s="1"/>
  <c r="H30" i="11"/>
  <c r="K23" i="1" s="1"/>
  <c r="H3" i="9"/>
  <c r="J2" i="1" s="1"/>
  <c r="H11" i="9"/>
  <c r="J21" i="1" s="1"/>
  <c r="H19" i="9"/>
  <c r="J18" i="1" s="1"/>
  <c r="H27" i="9"/>
  <c r="J11" i="1" s="1"/>
  <c r="H35" i="9"/>
  <c r="J24" i="1" s="1"/>
  <c r="H7" i="9"/>
  <c r="J20" i="1" s="1"/>
  <c r="H23" i="9"/>
  <c r="H14" i="10"/>
  <c r="L19" i="1" s="1"/>
  <c r="H11" i="11"/>
  <c r="K21" i="1" s="1"/>
  <c r="H35" i="11"/>
  <c r="K24" i="1" s="1"/>
  <c r="H24" i="9"/>
  <c r="J29" i="1" s="1"/>
  <c r="H7" i="10"/>
  <c r="L20" i="1" s="1"/>
  <c r="H31" i="10"/>
  <c r="L4" i="1" s="1"/>
  <c r="H12" i="11"/>
  <c r="K7" i="1" s="1"/>
  <c r="H36" i="11"/>
  <c r="K8" i="1" s="1"/>
  <c r="H33" i="9"/>
  <c r="J10" i="1" s="1"/>
  <c r="H34" i="9"/>
  <c r="J6" i="1" s="1"/>
  <c r="H10" i="10"/>
  <c r="L15" i="1" s="1"/>
  <c r="H18" i="10"/>
  <c r="L5" i="1" s="1"/>
  <c r="H26" i="10"/>
  <c r="L34" i="1" s="1"/>
  <c r="H34" i="10"/>
  <c r="L6" i="1" s="1"/>
  <c r="H7" i="11"/>
  <c r="K20" i="1" s="1"/>
  <c r="H15" i="11"/>
  <c r="K33" i="1" s="1"/>
  <c r="H23" i="11"/>
  <c r="K27" i="1" s="1"/>
  <c r="H31" i="11"/>
  <c r="K4" i="1" s="1"/>
  <c r="H4" i="9"/>
  <c r="J17" i="1" s="1"/>
  <c r="H12" i="9"/>
  <c r="J7" i="1" s="1"/>
  <c r="H20" i="9"/>
  <c r="J30" i="1" s="1"/>
  <c r="H28" i="9"/>
  <c r="J26" i="1" s="1"/>
  <c r="H36" i="9"/>
  <c r="J8" i="1" s="1"/>
  <c r="H34" i="11"/>
  <c r="K6" i="1" s="1"/>
  <c r="H6" i="10"/>
  <c r="L16" i="1" s="1"/>
  <c r="H30" i="10"/>
  <c r="L23" i="1" s="1"/>
  <c r="H27" i="11"/>
  <c r="K11" i="1" s="1"/>
  <c r="H16" i="9"/>
  <c r="J9" i="1" s="1"/>
  <c r="H23" i="10"/>
  <c r="L27" i="1" s="1"/>
  <c r="H28" i="11"/>
  <c r="K26" i="1" s="1"/>
  <c r="H17" i="9"/>
  <c r="J22" i="1" s="1"/>
  <c r="H18" i="9"/>
  <c r="J5" i="1" s="1"/>
  <c r="H3" i="10"/>
  <c r="H11" i="10"/>
  <c r="L21" i="1" s="1"/>
  <c r="H19" i="10"/>
  <c r="H27" i="10"/>
  <c r="L11" i="1" s="1"/>
  <c r="H35" i="10"/>
  <c r="L24" i="1" s="1"/>
  <c r="H8" i="11"/>
  <c r="K36" i="1" s="1"/>
  <c r="H16" i="11"/>
  <c r="K9" i="1" s="1"/>
  <c r="H24" i="11"/>
  <c r="K29" i="1" s="1"/>
  <c r="H32" i="11"/>
  <c r="K13" i="1" s="1"/>
  <c r="H5" i="9"/>
  <c r="J28" i="1" s="1"/>
  <c r="H13" i="9"/>
  <c r="J31" i="1" s="1"/>
  <c r="H21" i="9"/>
  <c r="J3" i="1" s="1"/>
  <c r="H29" i="9"/>
  <c r="J32" i="1" s="1"/>
  <c r="H2" i="9"/>
  <c r="J14" i="1" s="1"/>
  <c r="H4" i="10"/>
  <c r="L17" i="1" s="1"/>
  <c r="H12" i="10"/>
  <c r="L7" i="1" s="1"/>
  <c r="H20" i="10"/>
  <c r="L30" i="1" s="1"/>
  <c r="H28" i="10"/>
  <c r="L26" i="1" s="1"/>
  <c r="H36" i="10"/>
  <c r="L8" i="1" s="1"/>
  <c r="H9" i="11"/>
  <c r="K12" i="1" s="1"/>
  <c r="H17" i="11"/>
  <c r="K22" i="1" s="1"/>
  <c r="H25" i="11"/>
  <c r="K35" i="1" s="1"/>
  <c r="H33" i="11"/>
  <c r="K10" i="1" s="1"/>
  <c r="H6" i="9"/>
  <c r="J16" i="1" s="1"/>
  <c r="H14" i="9"/>
  <c r="J19" i="1" s="1"/>
  <c r="H22" i="9"/>
  <c r="J25" i="1" s="1"/>
  <c r="H30" i="9"/>
  <c r="J23" i="1" s="1"/>
  <c r="H5" i="10"/>
  <c r="L28" i="1" s="1"/>
  <c r="H13" i="10"/>
  <c r="L31" i="1" s="1"/>
  <c r="H21" i="10"/>
  <c r="L3" i="1" s="1"/>
  <c r="H29" i="10"/>
  <c r="L32" i="1" s="1"/>
  <c r="H2" i="10"/>
  <c r="L14" i="1" s="1"/>
  <c r="H10" i="11"/>
  <c r="K15" i="1" s="1"/>
  <c r="H18" i="11"/>
  <c r="K5" i="1" s="1"/>
  <c r="H26" i="11"/>
  <c r="K34" i="1" s="1"/>
  <c r="H15" i="9"/>
  <c r="J33" i="1" s="1"/>
  <c r="H31" i="9"/>
  <c r="J4" i="1" s="1"/>
  <c r="H22" i="10"/>
  <c r="L25" i="1" s="1"/>
  <c r="H3" i="11"/>
  <c r="K2" i="1" s="1"/>
  <c r="H19" i="11"/>
  <c r="K18" i="1" s="1"/>
  <c r="H8" i="9"/>
  <c r="J36" i="1" s="1"/>
  <c r="H32" i="9"/>
  <c r="J13" i="1" s="1"/>
  <c r="H15" i="10"/>
  <c r="L33" i="1" s="1"/>
  <c r="H4" i="11"/>
  <c r="K17" i="1" s="1"/>
  <c r="H20" i="11"/>
  <c r="K30" i="1" s="1"/>
  <c r="H9" i="9"/>
  <c r="J12" i="1" s="1"/>
  <c r="H25" i="9"/>
  <c r="J35" i="1" s="1"/>
  <c r="H26" i="9"/>
  <c r="J34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18" i="1"/>
  <c r="J27" i="1"/>
</calcChain>
</file>

<file path=xl/sharedStrings.xml><?xml version="1.0" encoding="utf-8"?>
<sst xmlns="http://schemas.openxmlformats.org/spreadsheetml/2006/main" count="897" uniqueCount="77">
  <si>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</si>
  <si>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</si>
  <si>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</si>
  <si>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</si>
  <si>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</si>
  <si>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</si>
  <si>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</si>
  <si>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</si>
  <si>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</si>
  <si>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</si>
  <si>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</si>
  <si>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</si>
  <si>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</si>
  <si>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</si>
  <si>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</si>
  <si>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</si>
  <si>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</si>
  <si>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</si>
  <si>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</si>
  <si>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</si>
  <si>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</si>
  <si>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</si>
  <si>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</si>
  <si>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</si>
  <si>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</si>
  <si>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</si>
  <si>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</si>
  <si>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</si>
  <si>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</si>
  <si>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</si>
  <si>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</si>
  <si>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</si>
  <si>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</si>
  <si>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</si>
  <si>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</si>
  <si>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</si>
  <si>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</si>
  <si>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</si>
  <si>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</si>
  <si>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</si>
  <si>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</si>
  <si>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</si>
  <si>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</si>
  <si>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</si>
  <si>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</si>
  <si>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</si>
  <si>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</si>
  <si>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</si>
  <si>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</si>
  <si>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</si>
  <si>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</si>
  <si>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</si>
  <si>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piero80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</si>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</sst>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1" xfId="0" applyBorder="1"/>
    <xf numFmtId="0" fontId="1" fillId="0" borderId="0" xfId="0" applyFont="1" applyBorder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</cellXfs>
  <cellStyles count="3">
    <cellStyle name="Collegamento ipertestuale 2" xfId="2"/>
    <cellStyle name="Normale" xfId="0" builtinId="0"/>
    <cellStyle name="Normale 2" xfId="1"/>
  </cellStyles>
  <dxfs count="68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tabSelected="1" zoomScaleNormal="100" workbookViewId="0">
      <pane ySplit="1" topLeftCell="A2" activePane="bottomLeft" state="frozen"/>
      <selection pane="bottomLeft" activeCell="N1" sqref="A1:N36"/>
    </sheetView>
  </sheetViews>
  <sheetFormatPr defaultRowHeight="10.199999999999999" x14ac:dyDescent="0.2"/>
  <cols>
    <col min="1" max="1" width="0.5546875" style="23" customWidth="1"/>
    <col min="2" max="2" width="3.21875" style="20" customWidth="1"/>
    <col min="3" max="3" width="0" style="23" hidden="1" customWidth="1"/>
    <col min="4" max="4" width="11.6640625" style="23" customWidth="1"/>
    <col min="5" max="5" width="11.21875" style="23" bestFit="1" customWidth="1"/>
    <col min="6" max="6" width="5.21875" style="27" customWidth="1"/>
    <col min="7" max="7" width="4" style="28" customWidth="1"/>
    <col min="8" max="8" width="3.5546875" style="28" bestFit="1" customWidth="1"/>
    <col min="9" max="9" width="4.33203125" style="28" bestFit="1" customWidth="1"/>
    <col min="10" max="10" width="3.5546875" style="20" bestFit="1" customWidth="1"/>
    <col min="11" max="12" width="3.88671875" style="20" bestFit="1" customWidth="1"/>
    <col min="13" max="13" width="2.88671875" style="20" customWidth="1"/>
    <col min="14" max="14" width="0.5546875" style="23" customWidth="1"/>
    <col min="15" max="16384" width="8.88671875" style="23"/>
  </cols>
  <sheetData>
    <row r="1" spans="2:13" s="20" customFormat="1" x14ac:dyDescent="0.2">
      <c r="B1" s="19" t="s">
        <v>55</v>
      </c>
      <c r="D1" s="19" t="s">
        <v>56</v>
      </c>
      <c r="E1" s="19" t="s">
        <v>57</v>
      </c>
      <c r="F1" s="21">
        <v>12</v>
      </c>
      <c r="G1" s="21" t="s">
        <v>61</v>
      </c>
      <c r="H1" s="21" t="s">
        <v>63</v>
      </c>
      <c r="I1" s="21" t="s">
        <v>60</v>
      </c>
      <c r="J1" s="21" t="s">
        <v>58</v>
      </c>
      <c r="K1" s="21" t="s">
        <v>59</v>
      </c>
      <c r="L1" s="21" t="s">
        <v>65</v>
      </c>
      <c r="M1" s="19" t="s">
        <v>62</v>
      </c>
    </row>
    <row r="2" spans="2:13" x14ac:dyDescent="0.2">
      <c r="B2" s="39">
        <v>1</v>
      </c>
      <c r="C2" s="40"/>
      <c r="D2" s="41" t="s">
        <v>1</v>
      </c>
      <c r="E2" s="41" t="s">
        <v>76</v>
      </c>
      <c r="F2" s="25">
        <v>748</v>
      </c>
      <c r="G2" s="26">
        <v>239</v>
      </c>
      <c r="H2" s="26">
        <v>17</v>
      </c>
      <c r="I2" s="26">
        <v>9</v>
      </c>
      <c r="J2" s="26">
        <v>0</v>
      </c>
      <c r="K2" s="26">
        <v>-11</v>
      </c>
      <c r="L2" s="26">
        <v>-19</v>
      </c>
      <c r="M2" s="22" t="s">
        <v>68</v>
      </c>
    </row>
    <row r="3" spans="2:13" x14ac:dyDescent="0.2">
      <c r="B3" s="42">
        <v>2</v>
      </c>
      <c r="D3" s="24" t="s">
        <v>7</v>
      </c>
      <c r="E3" s="24" t="s">
        <v>7</v>
      </c>
      <c r="F3" s="25">
        <v>738</v>
      </c>
      <c r="G3" s="26">
        <v>232</v>
      </c>
      <c r="H3" s="26">
        <v>17</v>
      </c>
      <c r="I3" s="26">
        <v>11</v>
      </c>
      <c r="J3" s="26">
        <v>10</v>
      </c>
      <c r="K3" s="26">
        <v>-1</v>
      </c>
      <c r="L3" s="26">
        <v>-9</v>
      </c>
      <c r="M3" s="22"/>
    </row>
    <row r="4" spans="2:13" x14ac:dyDescent="0.2">
      <c r="B4" s="42">
        <v>3</v>
      </c>
      <c r="D4" s="24" t="s">
        <v>24</v>
      </c>
      <c r="E4" s="24" t="s">
        <v>49</v>
      </c>
      <c r="F4" s="25">
        <v>737</v>
      </c>
      <c r="G4" s="26">
        <v>235</v>
      </c>
      <c r="H4" s="26">
        <v>20</v>
      </c>
      <c r="I4" s="26">
        <v>10</v>
      </c>
      <c r="J4" s="26">
        <v>11</v>
      </c>
      <c r="K4" s="26">
        <v>0</v>
      </c>
      <c r="L4" s="26">
        <v>-8</v>
      </c>
      <c r="M4" s="22" t="s">
        <v>68</v>
      </c>
    </row>
    <row r="5" spans="2:13" x14ac:dyDescent="0.2">
      <c r="B5" s="43">
        <v>4</v>
      </c>
      <c r="D5" s="24" t="s">
        <v>17</v>
      </c>
      <c r="E5" s="24" t="s">
        <v>17</v>
      </c>
      <c r="F5" s="25">
        <v>732.5</v>
      </c>
      <c r="G5" s="26">
        <v>227</v>
      </c>
      <c r="H5" s="26">
        <v>7</v>
      </c>
      <c r="I5" s="26">
        <v>13</v>
      </c>
      <c r="J5" s="26">
        <v>15.5</v>
      </c>
      <c r="K5" s="26">
        <v>4.5</v>
      </c>
      <c r="L5" s="26">
        <v>-3.5</v>
      </c>
      <c r="M5" s="22" t="s">
        <v>68</v>
      </c>
    </row>
    <row r="6" spans="2:13" x14ac:dyDescent="0.2">
      <c r="B6" s="43">
        <v>5</v>
      </c>
      <c r="D6" s="24" t="s">
        <v>5</v>
      </c>
      <c r="E6" s="24" t="s">
        <v>35</v>
      </c>
      <c r="F6" s="25">
        <v>729.5</v>
      </c>
      <c r="G6" s="26">
        <v>245</v>
      </c>
      <c r="H6" s="26">
        <v>16</v>
      </c>
      <c r="I6" s="26">
        <v>10</v>
      </c>
      <c r="J6" s="26">
        <v>18.5</v>
      </c>
      <c r="K6" s="26">
        <v>7.5</v>
      </c>
      <c r="L6" s="26">
        <v>-0.5</v>
      </c>
      <c r="M6" s="22"/>
    </row>
    <row r="7" spans="2:13" x14ac:dyDescent="0.2">
      <c r="B7" s="43">
        <v>6</v>
      </c>
      <c r="D7" s="24" t="s">
        <v>11</v>
      </c>
      <c r="E7" s="24" t="s">
        <v>40</v>
      </c>
      <c r="F7" s="25">
        <v>729</v>
      </c>
      <c r="G7" s="26">
        <v>243</v>
      </c>
      <c r="H7" s="26">
        <v>3</v>
      </c>
      <c r="I7" s="26">
        <v>8</v>
      </c>
      <c r="J7" s="26">
        <v>19</v>
      </c>
      <c r="K7" s="26">
        <v>8</v>
      </c>
      <c r="L7" s="26">
        <v>0</v>
      </c>
      <c r="M7" s="22"/>
    </row>
    <row r="8" spans="2:13" x14ac:dyDescent="0.2">
      <c r="B8" s="22">
        <v>7</v>
      </c>
      <c r="D8" s="24" t="s">
        <v>16</v>
      </c>
      <c r="E8" s="24" t="s">
        <v>16</v>
      </c>
      <c r="F8" s="25">
        <v>725.5</v>
      </c>
      <c r="G8" s="26">
        <v>232</v>
      </c>
      <c r="H8" s="26">
        <v>9</v>
      </c>
      <c r="I8" s="26">
        <v>9</v>
      </c>
      <c r="J8" s="26">
        <v>22.5</v>
      </c>
      <c r="K8" s="26">
        <v>11.5</v>
      </c>
      <c r="L8" s="26">
        <v>3.5</v>
      </c>
      <c r="M8" s="22"/>
    </row>
    <row r="9" spans="2:13" x14ac:dyDescent="0.2">
      <c r="B9" s="22">
        <v>8</v>
      </c>
      <c r="D9" s="24" t="s">
        <v>25</v>
      </c>
      <c r="E9" s="24" t="s">
        <v>50</v>
      </c>
      <c r="F9" s="25">
        <v>725</v>
      </c>
      <c r="G9" s="26">
        <v>233</v>
      </c>
      <c r="H9" s="26">
        <v>13</v>
      </c>
      <c r="I9" s="26">
        <v>13</v>
      </c>
      <c r="J9" s="26">
        <v>23</v>
      </c>
      <c r="K9" s="26">
        <v>12</v>
      </c>
      <c r="L9" s="26">
        <v>4</v>
      </c>
      <c r="M9" s="22" t="s">
        <v>68</v>
      </c>
    </row>
    <row r="10" spans="2:13" x14ac:dyDescent="0.2">
      <c r="B10" s="22">
        <v>9</v>
      </c>
      <c r="D10" s="24" t="s">
        <v>0</v>
      </c>
      <c r="E10" s="24" t="s">
        <v>37</v>
      </c>
      <c r="F10" s="25">
        <v>723</v>
      </c>
      <c r="G10" s="26">
        <v>236</v>
      </c>
      <c r="H10" s="26">
        <v>16</v>
      </c>
      <c r="I10" s="26">
        <v>12</v>
      </c>
      <c r="J10" s="26">
        <v>25</v>
      </c>
      <c r="K10" s="26">
        <v>14</v>
      </c>
      <c r="L10" s="26">
        <v>6</v>
      </c>
      <c r="M10" s="22" t="s">
        <v>68</v>
      </c>
    </row>
    <row r="11" spans="2:13" x14ac:dyDescent="0.2">
      <c r="B11" s="22">
        <v>10</v>
      </c>
      <c r="D11" s="24" t="s">
        <v>14</v>
      </c>
      <c r="E11" s="24" t="s">
        <v>43</v>
      </c>
      <c r="F11" s="25">
        <v>719</v>
      </c>
      <c r="G11" s="26">
        <v>233</v>
      </c>
      <c r="H11" s="26">
        <v>11</v>
      </c>
      <c r="I11" s="26">
        <v>12</v>
      </c>
      <c r="J11" s="26">
        <v>29</v>
      </c>
      <c r="K11" s="26">
        <v>18</v>
      </c>
      <c r="L11" s="26">
        <v>10</v>
      </c>
      <c r="M11" s="22"/>
    </row>
    <row r="12" spans="2:13" x14ac:dyDescent="0.2">
      <c r="B12" s="22">
        <v>11</v>
      </c>
      <c r="D12" s="24" t="s">
        <v>26</v>
      </c>
      <c r="E12" s="24" t="s">
        <v>26</v>
      </c>
      <c r="F12" s="25">
        <v>718</v>
      </c>
      <c r="G12" s="26">
        <v>228</v>
      </c>
      <c r="H12" s="26">
        <v>4</v>
      </c>
      <c r="I12" s="26">
        <v>14</v>
      </c>
      <c r="J12" s="26">
        <v>30</v>
      </c>
      <c r="K12" s="26">
        <v>19</v>
      </c>
      <c r="L12" s="26">
        <v>11</v>
      </c>
      <c r="M12" s="22"/>
    </row>
    <row r="13" spans="2:13" x14ac:dyDescent="0.2">
      <c r="B13" s="22">
        <v>12</v>
      </c>
      <c r="D13" s="24" t="s">
        <v>30</v>
      </c>
      <c r="E13" s="24" t="s">
        <v>53</v>
      </c>
      <c r="F13" s="25">
        <v>713</v>
      </c>
      <c r="G13" s="26">
        <v>232</v>
      </c>
      <c r="H13" s="26">
        <v>16</v>
      </c>
      <c r="I13" s="26">
        <v>6</v>
      </c>
      <c r="J13" s="26">
        <v>35</v>
      </c>
      <c r="K13" s="26">
        <v>24</v>
      </c>
      <c r="L13" s="26">
        <v>16</v>
      </c>
      <c r="M13" s="22"/>
    </row>
    <row r="14" spans="2:13" x14ac:dyDescent="0.2">
      <c r="B14" s="22">
        <v>13</v>
      </c>
      <c r="D14" s="24" t="s">
        <v>19</v>
      </c>
      <c r="E14" s="24" t="s">
        <v>19</v>
      </c>
      <c r="F14" s="25">
        <v>710.5</v>
      </c>
      <c r="G14" s="26">
        <v>235</v>
      </c>
      <c r="H14" s="26">
        <v>8</v>
      </c>
      <c r="I14" s="26">
        <v>9</v>
      </c>
      <c r="J14" s="26">
        <v>37.5</v>
      </c>
      <c r="K14" s="26">
        <v>26.5</v>
      </c>
      <c r="L14" s="26">
        <v>18.5</v>
      </c>
      <c r="M14" s="22"/>
    </row>
    <row r="15" spans="2:13" x14ac:dyDescent="0.2">
      <c r="B15" s="22">
        <v>14</v>
      </c>
      <c r="D15" s="24" t="s">
        <v>67</v>
      </c>
      <c r="E15" s="24" t="s">
        <v>33</v>
      </c>
      <c r="F15" s="25">
        <v>710.5</v>
      </c>
      <c r="G15" s="26">
        <v>228</v>
      </c>
      <c r="H15" s="26">
        <v>7</v>
      </c>
      <c r="I15" s="26">
        <v>5</v>
      </c>
      <c r="J15" s="26">
        <v>37.5</v>
      </c>
      <c r="K15" s="26">
        <v>26.5</v>
      </c>
      <c r="L15" s="26">
        <v>18.5</v>
      </c>
      <c r="M15" s="22"/>
    </row>
    <row r="16" spans="2:13" x14ac:dyDescent="0.2">
      <c r="B16" s="22">
        <v>15</v>
      </c>
      <c r="D16" s="24" t="s">
        <v>12</v>
      </c>
      <c r="E16" s="24" t="s">
        <v>42</v>
      </c>
      <c r="F16" s="25">
        <v>708.5</v>
      </c>
      <c r="G16" s="26">
        <v>226</v>
      </c>
      <c r="H16" s="26">
        <v>10</v>
      </c>
      <c r="I16" s="26">
        <v>5</v>
      </c>
      <c r="J16" s="26">
        <v>39.5</v>
      </c>
      <c r="K16" s="26">
        <v>28.5</v>
      </c>
      <c r="L16" s="26">
        <v>20.5</v>
      </c>
      <c r="M16" s="22"/>
    </row>
    <row r="17" spans="2:13" x14ac:dyDescent="0.2">
      <c r="B17" s="22">
        <v>16</v>
      </c>
      <c r="D17" s="24" t="s">
        <v>29</v>
      </c>
      <c r="E17" s="24" t="s">
        <v>29</v>
      </c>
      <c r="F17" s="25">
        <v>708</v>
      </c>
      <c r="G17" s="26">
        <v>254</v>
      </c>
      <c r="H17" s="26">
        <v>5</v>
      </c>
      <c r="I17" s="26">
        <v>11</v>
      </c>
      <c r="J17" s="26">
        <v>40</v>
      </c>
      <c r="K17" s="26">
        <v>29</v>
      </c>
      <c r="L17" s="26">
        <v>21</v>
      </c>
      <c r="M17" s="22"/>
    </row>
    <row r="18" spans="2:13" x14ac:dyDescent="0.2">
      <c r="B18" s="22">
        <v>17</v>
      </c>
      <c r="D18" s="24" t="s">
        <v>69</v>
      </c>
      <c r="E18" s="24" t="s">
        <v>51</v>
      </c>
      <c r="F18" s="25">
        <v>707</v>
      </c>
      <c r="G18" s="26">
        <v>232</v>
      </c>
      <c r="H18" s="26">
        <v>8</v>
      </c>
      <c r="I18" s="26">
        <v>8</v>
      </c>
      <c r="J18" s="26">
        <v>41</v>
      </c>
      <c r="K18" s="26">
        <v>30</v>
      </c>
      <c r="L18" s="26">
        <v>22</v>
      </c>
      <c r="M18" s="22"/>
    </row>
    <row r="19" spans="2:13" x14ac:dyDescent="0.2">
      <c r="B19" s="22">
        <v>18</v>
      </c>
      <c r="D19" s="24" t="s">
        <v>8</v>
      </c>
      <c r="E19" s="24" t="s">
        <v>8</v>
      </c>
      <c r="F19" s="25">
        <v>706.5</v>
      </c>
      <c r="G19" s="26">
        <v>222</v>
      </c>
      <c r="H19" s="26">
        <v>11</v>
      </c>
      <c r="I19" s="26">
        <v>11</v>
      </c>
      <c r="J19" s="26">
        <v>41.5</v>
      </c>
      <c r="K19" s="26">
        <v>30.5</v>
      </c>
      <c r="L19" s="26">
        <v>22.5</v>
      </c>
      <c r="M19" s="22"/>
    </row>
    <row r="20" spans="2:13" x14ac:dyDescent="0.2">
      <c r="B20" s="22">
        <v>19</v>
      </c>
      <c r="D20" s="24" t="s">
        <v>22</v>
      </c>
      <c r="E20" s="24" t="s">
        <v>48</v>
      </c>
      <c r="F20" s="25">
        <v>706</v>
      </c>
      <c r="G20" s="26">
        <v>224</v>
      </c>
      <c r="H20" s="26">
        <v>10</v>
      </c>
      <c r="I20" s="26">
        <v>12</v>
      </c>
      <c r="J20" s="26">
        <v>42</v>
      </c>
      <c r="K20" s="26">
        <v>31</v>
      </c>
      <c r="L20" s="26">
        <v>23</v>
      </c>
      <c r="M20" s="22" t="s">
        <v>68</v>
      </c>
    </row>
    <row r="21" spans="2:13" x14ac:dyDescent="0.2">
      <c r="B21" s="22">
        <v>20</v>
      </c>
      <c r="D21" s="24" t="s">
        <v>9</v>
      </c>
      <c r="E21" s="24" t="s">
        <v>9</v>
      </c>
      <c r="F21" s="25">
        <v>706</v>
      </c>
      <c r="G21" s="26">
        <v>217</v>
      </c>
      <c r="H21" s="26">
        <v>14</v>
      </c>
      <c r="I21" s="26">
        <v>11</v>
      </c>
      <c r="J21" s="26">
        <v>42</v>
      </c>
      <c r="K21" s="26">
        <v>31</v>
      </c>
      <c r="L21" s="26">
        <v>23</v>
      </c>
      <c r="M21" s="22"/>
    </row>
    <row r="22" spans="2:13" x14ac:dyDescent="0.2">
      <c r="B22" s="22">
        <v>21</v>
      </c>
      <c r="D22" s="24" t="s">
        <v>6</v>
      </c>
      <c r="E22" s="24" t="s">
        <v>38</v>
      </c>
      <c r="F22" s="25">
        <v>704</v>
      </c>
      <c r="G22" s="26">
        <v>224</v>
      </c>
      <c r="H22" s="26">
        <v>4</v>
      </c>
      <c r="I22" s="26">
        <v>10</v>
      </c>
      <c r="J22" s="26">
        <v>44</v>
      </c>
      <c r="K22" s="26">
        <v>33</v>
      </c>
      <c r="L22" s="26">
        <v>25</v>
      </c>
      <c r="M22" s="22"/>
    </row>
    <row r="23" spans="2:13" x14ac:dyDescent="0.2">
      <c r="B23" s="22">
        <v>22</v>
      </c>
      <c r="D23" s="24" t="s">
        <v>28</v>
      </c>
      <c r="E23" s="24" t="s">
        <v>54</v>
      </c>
      <c r="F23" s="25">
        <v>697.5</v>
      </c>
      <c r="G23" s="26">
        <v>216</v>
      </c>
      <c r="H23" s="26">
        <v>9</v>
      </c>
      <c r="I23" s="26">
        <v>11</v>
      </c>
      <c r="J23" s="26">
        <v>50.5</v>
      </c>
      <c r="K23" s="26">
        <v>39.5</v>
      </c>
      <c r="L23" s="26">
        <v>31.5</v>
      </c>
      <c r="M23" s="22"/>
    </row>
    <row r="24" spans="2:13" x14ac:dyDescent="0.2">
      <c r="B24" s="22">
        <v>23</v>
      </c>
      <c r="D24" s="24" t="s">
        <v>21</v>
      </c>
      <c r="E24" s="24" t="s">
        <v>47</v>
      </c>
      <c r="F24" s="25">
        <v>692</v>
      </c>
      <c r="G24" s="26">
        <v>228</v>
      </c>
      <c r="H24" s="26">
        <v>11</v>
      </c>
      <c r="I24" s="26">
        <v>9</v>
      </c>
      <c r="J24" s="26">
        <v>56</v>
      </c>
      <c r="K24" s="26">
        <v>45</v>
      </c>
      <c r="L24" s="26">
        <v>37</v>
      </c>
      <c r="M24" s="22"/>
    </row>
    <row r="25" spans="2:13" x14ac:dyDescent="0.2">
      <c r="B25" s="22">
        <v>24</v>
      </c>
      <c r="D25" s="24" t="s">
        <v>20</v>
      </c>
      <c r="E25" s="24" t="s">
        <v>46</v>
      </c>
      <c r="F25" s="25">
        <v>692</v>
      </c>
      <c r="G25" s="26">
        <v>224</v>
      </c>
      <c r="H25" s="26">
        <v>5</v>
      </c>
      <c r="I25" s="26">
        <v>12</v>
      </c>
      <c r="J25" s="26">
        <v>56</v>
      </c>
      <c r="K25" s="26">
        <v>45</v>
      </c>
      <c r="L25" s="26">
        <v>37</v>
      </c>
      <c r="M25" s="22"/>
    </row>
    <row r="26" spans="2:13" x14ac:dyDescent="0.2">
      <c r="B26" s="22">
        <v>25</v>
      </c>
      <c r="D26" s="24" t="s">
        <v>27</v>
      </c>
      <c r="E26" s="24" t="s">
        <v>52</v>
      </c>
      <c r="F26" s="25">
        <v>691.5</v>
      </c>
      <c r="G26" s="26">
        <v>223</v>
      </c>
      <c r="H26" s="26">
        <v>6</v>
      </c>
      <c r="I26" s="26">
        <v>8</v>
      </c>
      <c r="J26" s="26">
        <v>56.5</v>
      </c>
      <c r="K26" s="26">
        <v>45.5</v>
      </c>
      <c r="L26" s="26">
        <v>37.5</v>
      </c>
      <c r="M26" s="22"/>
    </row>
    <row r="27" spans="2:13" x14ac:dyDescent="0.2">
      <c r="B27" s="22">
        <v>26</v>
      </c>
      <c r="D27" s="24" t="s">
        <v>2</v>
      </c>
      <c r="E27" s="24" t="s">
        <v>2</v>
      </c>
      <c r="F27" s="25">
        <v>690.5</v>
      </c>
      <c r="G27" s="26">
        <v>220</v>
      </c>
      <c r="H27" s="26">
        <v>2</v>
      </c>
      <c r="I27" s="26">
        <v>12</v>
      </c>
      <c r="J27" s="26">
        <v>57.5</v>
      </c>
      <c r="K27" s="26">
        <v>46.5</v>
      </c>
      <c r="L27" s="26">
        <v>38.5</v>
      </c>
      <c r="M27" s="22"/>
    </row>
    <row r="28" spans="2:13" x14ac:dyDescent="0.2">
      <c r="B28" s="22">
        <v>27</v>
      </c>
      <c r="D28" s="44" t="s">
        <v>10</v>
      </c>
      <c r="E28" s="24" t="s">
        <v>39</v>
      </c>
      <c r="F28" s="25">
        <v>690</v>
      </c>
      <c r="G28" s="26">
        <v>226</v>
      </c>
      <c r="H28" s="26">
        <v>13</v>
      </c>
      <c r="I28" s="26">
        <v>12</v>
      </c>
      <c r="J28" s="26">
        <v>58</v>
      </c>
      <c r="K28" s="26">
        <v>47</v>
      </c>
      <c r="L28" s="26">
        <v>39</v>
      </c>
      <c r="M28" s="22"/>
    </row>
    <row r="29" spans="2:13" x14ac:dyDescent="0.2">
      <c r="B29" s="22">
        <v>28</v>
      </c>
      <c r="D29" s="24" t="s">
        <v>3</v>
      </c>
      <c r="E29" s="24" t="s">
        <v>34</v>
      </c>
      <c r="F29" s="25">
        <v>690</v>
      </c>
      <c r="G29" s="26">
        <v>220</v>
      </c>
      <c r="H29" s="26">
        <v>7</v>
      </c>
      <c r="I29" s="26">
        <v>12</v>
      </c>
      <c r="J29" s="26">
        <v>58</v>
      </c>
      <c r="K29" s="26">
        <v>47</v>
      </c>
      <c r="L29" s="26">
        <v>39</v>
      </c>
      <c r="M29" s="22"/>
    </row>
    <row r="30" spans="2:13" x14ac:dyDescent="0.2">
      <c r="B30" s="22">
        <v>29</v>
      </c>
      <c r="D30" s="24" t="s">
        <v>4</v>
      </c>
      <c r="E30" s="24" t="s">
        <v>36</v>
      </c>
      <c r="F30" s="25">
        <v>684.5</v>
      </c>
      <c r="G30" s="26">
        <v>212</v>
      </c>
      <c r="H30" s="26">
        <v>5</v>
      </c>
      <c r="I30" s="26">
        <v>7</v>
      </c>
      <c r="J30" s="26">
        <v>63.5</v>
      </c>
      <c r="K30" s="26">
        <v>52.5</v>
      </c>
      <c r="L30" s="26">
        <v>44.5</v>
      </c>
      <c r="M30" s="22"/>
    </row>
    <row r="31" spans="2:13" x14ac:dyDescent="0.2">
      <c r="B31" s="22">
        <v>30</v>
      </c>
      <c r="D31" s="24" t="s">
        <v>15</v>
      </c>
      <c r="E31" s="24" t="s">
        <v>44</v>
      </c>
      <c r="F31" s="25">
        <v>682</v>
      </c>
      <c r="G31" s="26">
        <v>236</v>
      </c>
      <c r="H31" s="26">
        <v>9</v>
      </c>
      <c r="I31" s="26">
        <v>6</v>
      </c>
      <c r="J31" s="26">
        <v>66</v>
      </c>
      <c r="K31" s="26">
        <v>55</v>
      </c>
      <c r="L31" s="26">
        <v>47</v>
      </c>
      <c r="M31" s="22"/>
    </row>
    <row r="32" spans="2:13" x14ac:dyDescent="0.2">
      <c r="B32" s="22">
        <v>31</v>
      </c>
      <c r="D32" s="24" t="s">
        <v>13</v>
      </c>
      <c r="E32" s="24" t="s">
        <v>41</v>
      </c>
      <c r="F32" s="25">
        <v>675</v>
      </c>
      <c r="G32" s="26">
        <v>227</v>
      </c>
      <c r="H32" s="26">
        <v>4</v>
      </c>
      <c r="I32" s="26">
        <v>10</v>
      </c>
      <c r="J32" s="26">
        <v>73</v>
      </c>
      <c r="K32" s="26">
        <v>62</v>
      </c>
      <c r="L32" s="26">
        <v>54</v>
      </c>
      <c r="M32" s="22"/>
    </row>
    <row r="33" spans="2:13" x14ac:dyDescent="0.2">
      <c r="B33" s="22">
        <v>32</v>
      </c>
      <c r="D33" s="24" t="s">
        <v>18</v>
      </c>
      <c r="E33" s="24" t="s">
        <v>45</v>
      </c>
      <c r="F33" s="25">
        <v>672</v>
      </c>
      <c r="G33" s="26">
        <v>216</v>
      </c>
      <c r="H33" s="26">
        <v>2</v>
      </c>
      <c r="I33" s="26">
        <v>14</v>
      </c>
      <c r="J33" s="26">
        <v>76</v>
      </c>
      <c r="K33" s="26">
        <v>65</v>
      </c>
      <c r="L33" s="26">
        <v>57</v>
      </c>
      <c r="M33" s="22"/>
    </row>
    <row r="34" spans="2:13" x14ac:dyDescent="0.2">
      <c r="B34" s="22">
        <v>33</v>
      </c>
      <c r="D34" s="24" t="s">
        <v>32</v>
      </c>
      <c r="E34" s="24" t="s">
        <v>32</v>
      </c>
      <c r="F34" s="25">
        <v>665.5</v>
      </c>
      <c r="G34" s="26">
        <v>217</v>
      </c>
      <c r="H34" s="26">
        <v>2</v>
      </c>
      <c r="I34" s="26">
        <v>4</v>
      </c>
      <c r="J34" s="26">
        <v>82.5</v>
      </c>
      <c r="K34" s="26">
        <v>71.5</v>
      </c>
      <c r="L34" s="26">
        <v>63.5</v>
      </c>
      <c r="M34" s="22"/>
    </row>
    <row r="35" spans="2:13" x14ac:dyDescent="0.2">
      <c r="B35" s="22">
        <v>34</v>
      </c>
      <c r="D35" s="24" t="s">
        <v>66</v>
      </c>
      <c r="E35" s="24" t="s">
        <v>23</v>
      </c>
      <c r="F35" s="25">
        <v>664.5</v>
      </c>
      <c r="G35" s="26">
        <v>217</v>
      </c>
      <c r="H35" s="26">
        <v>1</v>
      </c>
      <c r="I35" s="26">
        <v>3</v>
      </c>
      <c r="J35" s="26">
        <v>83.5</v>
      </c>
      <c r="K35" s="26">
        <v>72.5</v>
      </c>
      <c r="L35" s="26">
        <v>64.5</v>
      </c>
      <c r="M35" s="22"/>
    </row>
    <row r="36" spans="2:13" x14ac:dyDescent="0.2">
      <c r="B36" s="22">
        <v>35</v>
      </c>
      <c r="D36" s="24" t="s">
        <v>31</v>
      </c>
      <c r="E36" s="24" t="s">
        <v>31</v>
      </c>
      <c r="F36" s="25">
        <v>656.5</v>
      </c>
      <c r="G36" s="26">
        <v>207</v>
      </c>
      <c r="H36" s="26">
        <v>0</v>
      </c>
      <c r="I36" s="26">
        <v>16</v>
      </c>
      <c r="J36" s="26">
        <v>91.5</v>
      </c>
      <c r="K36" s="26">
        <v>80.5</v>
      </c>
      <c r="L36" s="26">
        <v>72.5</v>
      </c>
      <c r="M36" s="22"/>
    </row>
    <row r="37" spans="2:13" x14ac:dyDescent="0.2">
      <c r="J37" s="28"/>
      <c r="K37" s="28"/>
      <c r="L37" s="28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67" priority="3">
      <formula>J2=0</formula>
    </cfRule>
  </conditionalFormatting>
  <conditionalFormatting sqref="K2:K36">
    <cfRule type="expression" dxfId="66" priority="2">
      <formula>K2=0</formula>
    </cfRule>
  </conditionalFormatting>
  <conditionalFormatting sqref="L2:L36">
    <cfRule type="expression" dxfId="65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zoomScaleNormal="100" workbookViewId="0">
      <pane ySplit="1" topLeftCell="A20" activePane="bottomLeft" state="frozen"/>
      <selection pane="bottomLeft" activeCell="N1" sqref="A1:N36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109375" style="3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55</v>
      </c>
      <c r="D1" s="11" t="s">
        <v>56</v>
      </c>
      <c r="E1" s="11" t="s">
        <v>57</v>
      </c>
      <c r="F1" s="15">
        <v>12</v>
      </c>
      <c r="G1" s="15" t="s">
        <v>61</v>
      </c>
      <c r="H1" s="15" t="s">
        <v>63</v>
      </c>
      <c r="I1" s="15" t="s">
        <v>60</v>
      </c>
      <c r="J1" s="15" t="s">
        <v>58</v>
      </c>
      <c r="K1" s="15" t="s">
        <v>59</v>
      </c>
      <c r="L1" s="15" t="s">
        <v>65</v>
      </c>
      <c r="M1" s="11" t="s">
        <v>62</v>
      </c>
    </row>
    <row r="2" spans="2:13" x14ac:dyDescent="0.3">
      <c r="B2" s="36">
        <v>1</v>
      </c>
      <c r="C2" s="38"/>
      <c r="D2" s="37" t="s">
        <v>1</v>
      </c>
      <c r="E2" s="37" t="s">
        <v>76</v>
      </c>
      <c r="F2" s="14">
        <f>VLOOKUP(E2,class!C:AN,$F$1,0)</f>
        <v>748</v>
      </c>
      <c r="G2" s="16">
        <f>VLOOKUP(E2,val_rose!C:AN,$F$1,0)</f>
        <v>239</v>
      </c>
      <c r="H2" s="16">
        <f>VLOOKUP(E2,mod!C:D,2,0)</f>
        <v>17</v>
      </c>
      <c r="I2" s="16">
        <f>VLOOKUP(E2,cambi!C:AN,$F$1,0)</f>
        <v>9</v>
      </c>
      <c r="J2" s="16">
        <f>VLOOKUP(E2,dist_1o!C:AN,$F$1,0)</f>
        <v>0</v>
      </c>
      <c r="K2" s="16">
        <f>VLOOKUP(E2,dist_3o!C:AN,$F$1,0)</f>
        <v>-11</v>
      </c>
      <c r="L2" s="16">
        <f>VLOOKUP(E2,dist_6o!C:AN,$F$1,0)</f>
        <v>-19</v>
      </c>
      <c r="M2" s="12" t="s">
        <v>68</v>
      </c>
    </row>
    <row r="3" spans="2:13" x14ac:dyDescent="0.3">
      <c r="B3" s="34">
        <v>2</v>
      </c>
      <c r="D3" s="13" t="s">
        <v>7</v>
      </c>
      <c r="E3" s="13" t="s">
        <v>7</v>
      </c>
      <c r="F3" s="14">
        <f>VLOOKUP(E3,class!C:AN,$F$1,0)</f>
        <v>738</v>
      </c>
      <c r="G3" s="16">
        <f>VLOOKUP(E3,val_rose!C:AN,$F$1,0)</f>
        <v>232</v>
      </c>
      <c r="H3" s="16">
        <f>VLOOKUP(E3,mod!C:D,2,0)</f>
        <v>17</v>
      </c>
      <c r="I3" s="16">
        <f>VLOOKUP(E3,cambi!C:AN,$F$1,0)</f>
        <v>11</v>
      </c>
      <c r="J3" s="16">
        <f>VLOOKUP(E3,dist_1o!C:AN,$F$1,0)</f>
        <v>10</v>
      </c>
      <c r="K3" s="16">
        <f>VLOOKUP(E3,dist_3o!C:AN,$F$1,0)</f>
        <v>-1</v>
      </c>
      <c r="L3" s="16">
        <f>VLOOKUP(E3,dist_6o!C:AN,$F$1,0)</f>
        <v>-9</v>
      </c>
      <c r="M3" s="12"/>
    </row>
    <row r="4" spans="2:13" x14ac:dyDescent="0.3">
      <c r="B4" s="34">
        <v>3</v>
      </c>
      <c r="D4" s="13" t="s">
        <v>24</v>
      </c>
      <c r="E4" s="13" t="s">
        <v>49</v>
      </c>
      <c r="F4" s="14">
        <f>VLOOKUP(E4,class!C:AN,$F$1,0)</f>
        <v>737</v>
      </c>
      <c r="G4" s="16">
        <f>VLOOKUP(E4,val_rose!C:AN,$F$1,0)</f>
        <v>235</v>
      </c>
      <c r="H4" s="16">
        <f>VLOOKUP(E4,mod!C:D,2,0)</f>
        <v>20</v>
      </c>
      <c r="I4" s="16">
        <f>VLOOKUP(E4,cambi!C:AN,$F$1,0)</f>
        <v>10</v>
      </c>
      <c r="J4" s="16">
        <f>VLOOKUP(E4,dist_1o!C:AN,$F$1,0)</f>
        <v>11</v>
      </c>
      <c r="K4" s="16">
        <f>VLOOKUP(E4,dist_3o!C:AN,$F$1,0)</f>
        <v>0</v>
      </c>
      <c r="L4" s="16">
        <f>VLOOKUP(E4,dist_6o!C:AN,$F$1,0)</f>
        <v>-8</v>
      </c>
      <c r="M4" s="12" t="s">
        <v>68</v>
      </c>
    </row>
    <row r="5" spans="2:13" x14ac:dyDescent="0.3">
      <c r="B5" s="35">
        <v>4</v>
      </c>
      <c r="D5" s="13" t="s">
        <v>17</v>
      </c>
      <c r="E5" s="13" t="s">
        <v>17</v>
      </c>
      <c r="F5" s="14">
        <f>VLOOKUP(E5,class!C:AN,$F$1,0)</f>
        <v>732.5</v>
      </c>
      <c r="G5" s="16">
        <f>VLOOKUP(E5,val_rose!C:AN,$F$1,0)</f>
        <v>227</v>
      </c>
      <c r="H5" s="16">
        <f>VLOOKUP(E5,mod!C:D,2,0)</f>
        <v>7</v>
      </c>
      <c r="I5" s="16">
        <f>VLOOKUP(E5,cambi!C:AN,$F$1,0)</f>
        <v>13</v>
      </c>
      <c r="J5" s="16">
        <f>VLOOKUP(E5,dist_1o!C:AN,$F$1,0)</f>
        <v>15.5</v>
      </c>
      <c r="K5" s="16">
        <f>VLOOKUP(E5,dist_3o!C:AN,$F$1,0)</f>
        <v>4.5</v>
      </c>
      <c r="L5" s="16">
        <f>VLOOKUP(E5,dist_6o!C:AN,$F$1,0)</f>
        <v>-3.5</v>
      </c>
      <c r="M5" s="12" t="s">
        <v>68</v>
      </c>
    </row>
    <row r="6" spans="2:13" x14ac:dyDescent="0.3">
      <c r="B6" s="35">
        <v>5</v>
      </c>
      <c r="D6" s="13" t="s">
        <v>5</v>
      </c>
      <c r="E6" s="13" t="s">
        <v>35</v>
      </c>
      <c r="F6" s="14">
        <f>VLOOKUP(E6,class!C:AN,$F$1,0)</f>
        <v>729.5</v>
      </c>
      <c r="G6" s="16">
        <f>VLOOKUP(E6,val_rose!C:AN,$F$1,0)</f>
        <v>245</v>
      </c>
      <c r="H6" s="16">
        <f>VLOOKUP(E6,mod!C:D,2,0)</f>
        <v>16</v>
      </c>
      <c r="I6" s="16">
        <f>VLOOKUP(E6,cambi!C:AN,$F$1,0)</f>
        <v>10</v>
      </c>
      <c r="J6" s="16">
        <f>VLOOKUP(E6,dist_1o!C:AN,$F$1,0)</f>
        <v>18.5</v>
      </c>
      <c r="K6" s="16">
        <f>VLOOKUP(E6,dist_3o!C:AN,$F$1,0)</f>
        <v>7.5</v>
      </c>
      <c r="L6" s="16">
        <f>VLOOKUP(E6,dist_6o!C:AN,$F$1,0)</f>
        <v>-0.5</v>
      </c>
      <c r="M6" s="12"/>
    </row>
    <row r="7" spans="2:13" x14ac:dyDescent="0.3">
      <c r="B7" s="35">
        <v>6</v>
      </c>
      <c r="D7" s="13" t="s">
        <v>11</v>
      </c>
      <c r="E7" s="13" t="s">
        <v>40</v>
      </c>
      <c r="F7" s="14">
        <f>VLOOKUP(E7,class!C:AN,$F$1,0)</f>
        <v>729</v>
      </c>
      <c r="G7" s="16">
        <f>VLOOKUP(E7,val_rose!C:AN,$F$1,0)</f>
        <v>243</v>
      </c>
      <c r="H7" s="16">
        <f>VLOOKUP(E7,mod!C:D,2,0)</f>
        <v>3</v>
      </c>
      <c r="I7" s="16">
        <f>VLOOKUP(E7,cambi!C:AN,$F$1,0)</f>
        <v>8</v>
      </c>
      <c r="J7" s="16">
        <f>VLOOKUP(E7,dist_1o!C:AN,$F$1,0)</f>
        <v>19</v>
      </c>
      <c r="K7" s="16">
        <f>VLOOKUP(E7,dist_3o!C:AN,$F$1,0)</f>
        <v>8</v>
      </c>
      <c r="L7" s="16">
        <f>VLOOKUP(E7,dist_6o!C:AN,$F$1,0)</f>
        <v>0</v>
      </c>
      <c r="M7" s="12"/>
    </row>
    <row r="8" spans="2:13" x14ac:dyDescent="0.3">
      <c r="B8" s="12">
        <v>7</v>
      </c>
      <c r="D8" s="13" t="s">
        <v>16</v>
      </c>
      <c r="E8" s="13" t="s">
        <v>16</v>
      </c>
      <c r="F8" s="14">
        <f>VLOOKUP(E8,class!C:AN,$F$1,0)</f>
        <v>725.5</v>
      </c>
      <c r="G8" s="16">
        <f>VLOOKUP(E8,val_rose!C:AN,$F$1,0)</f>
        <v>232</v>
      </c>
      <c r="H8" s="16">
        <f>VLOOKUP(E8,mod!C:D,2,0)</f>
        <v>9</v>
      </c>
      <c r="I8" s="16">
        <f>VLOOKUP(E8,cambi!C:AN,$F$1,0)</f>
        <v>9</v>
      </c>
      <c r="J8" s="16">
        <f>VLOOKUP(E8,dist_1o!C:AN,$F$1,0)</f>
        <v>22.5</v>
      </c>
      <c r="K8" s="16">
        <f>VLOOKUP(E8,dist_3o!C:AN,$F$1,0)</f>
        <v>11.5</v>
      </c>
      <c r="L8" s="16">
        <f>VLOOKUP(E8,dist_6o!C:AN,$F$1,0)</f>
        <v>3.5</v>
      </c>
      <c r="M8" s="12"/>
    </row>
    <row r="9" spans="2:13" x14ac:dyDescent="0.3">
      <c r="B9" s="12">
        <v>8</v>
      </c>
      <c r="D9" s="13" t="s">
        <v>25</v>
      </c>
      <c r="E9" s="13" t="s">
        <v>50</v>
      </c>
      <c r="F9" s="14">
        <f>VLOOKUP(E9,class!C:AN,$F$1,0)</f>
        <v>725</v>
      </c>
      <c r="G9" s="16">
        <f>VLOOKUP(E9,val_rose!C:AN,$F$1,0)</f>
        <v>233</v>
      </c>
      <c r="H9" s="16">
        <f>VLOOKUP(E9,mod!C:D,2,0)</f>
        <v>13</v>
      </c>
      <c r="I9" s="16">
        <f>VLOOKUP(E9,cambi!C:AN,$F$1,0)</f>
        <v>13</v>
      </c>
      <c r="J9" s="16">
        <f>VLOOKUP(E9,dist_1o!C:AN,$F$1,0)</f>
        <v>23</v>
      </c>
      <c r="K9" s="16">
        <f>VLOOKUP(E9,dist_3o!C:AN,$F$1,0)</f>
        <v>12</v>
      </c>
      <c r="L9" s="16">
        <f>VLOOKUP(E9,dist_6o!C:AN,$F$1,0)</f>
        <v>4</v>
      </c>
      <c r="M9" s="12" t="s">
        <v>68</v>
      </c>
    </row>
    <row r="10" spans="2:13" x14ac:dyDescent="0.3">
      <c r="B10" s="12">
        <v>9</v>
      </c>
      <c r="D10" s="13" t="s">
        <v>0</v>
      </c>
      <c r="E10" s="13" t="s">
        <v>37</v>
      </c>
      <c r="F10" s="14">
        <f>VLOOKUP(E10,class!C:AN,$F$1,0)</f>
        <v>723</v>
      </c>
      <c r="G10" s="16">
        <f>VLOOKUP(E10,val_rose!C:AN,$F$1,0)</f>
        <v>236</v>
      </c>
      <c r="H10" s="16">
        <f>VLOOKUP(E10,mod!C:D,2,0)</f>
        <v>16</v>
      </c>
      <c r="I10" s="16">
        <f>VLOOKUP(E10,cambi!C:AN,$F$1,0)</f>
        <v>12</v>
      </c>
      <c r="J10" s="16">
        <f>VLOOKUP(E10,dist_1o!C:AN,$F$1,0)</f>
        <v>25</v>
      </c>
      <c r="K10" s="16">
        <f>VLOOKUP(E10,dist_3o!C:AN,$F$1,0)</f>
        <v>14</v>
      </c>
      <c r="L10" s="16">
        <f>VLOOKUP(E10,dist_6o!C:AN,$F$1,0)</f>
        <v>6</v>
      </c>
      <c r="M10" s="12" t="s">
        <v>68</v>
      </c>
    </row>
    <row r="11" spans="2:13" x14ac:dyDescent="0.3">
      <c r="B11" s="12">
        <v>10</v>
      </c>
      <c r="D11" s="13" t="s">
        <v>14</v>
      </c>
      <c r="E11" s="13" t="s">
        <v>43</v>
      </c>
      <c r="F11" s="14">
        <f>VLOOKUP(E11,class!C:AN,$F$1,0)</f>
        <v>719</v>
      </c>
      <c r="G11" s="16">
        <f>VLOOKUP(E11,val_rose!C:AN,$F$1,0)</f>
        <v>233</v>
      </c>
      <c r="H11" s="16">
        <f>VLOOKUP(E11,mod!C:D,2,0)</f>
        <v>11</v>
      </c>
      <c r="I11" s="16">
        <f>VLOOKUP(E11,cambi!C:AN,$F$1,0)</f>
        <v>12</v>
      </c>
      <c r="J11" s="16">
        <f>VLOOKUP(E11,dist_1o!C:AN,$F$1,0)</f>
        <v>29</v>
      </c>
      <c r="K11" s="16">
        <f>VLOOKUP(E11,dist_3o!C:AN,$F$1,0)</f>
        <v>18</v>
      </c>
      <c r="L11" s="16">
        <f>VLOOKUP(E11,dist_6o!C:AN,$F$1,0)</f>
        <v>10</v>
      </c>
      <c r="M11" s="12"/>
    </row>
    <row r="12" spans="2:13" x14ac:dyDescent="0.3">
      <c r="B12" s="12">
        <v>11</v>
      </c>
      <c r="D12" s="13" t="s">
        <v>26</v>
      </c>
      <c r="E12" s="13" t="s">
        <v>26</v>
      </c>
      <c r="F12" s="14">
        <f>VLOOKUP(E12,class!C:AN,$F$1,0)</f>
        <v>718</v>
      </c>
      <c r="G12" s="16">
        <f>VLOOKUP(E12,val_rose!C:AN,$F$1,0)</f>
        <v>228</v>
      </c>
      <c r="H12" s="16">
        <f>VLOOKUP(E12,mod!C:D,2,0)</f>
        <v>4</v>
      </c>
      <c r="I12" s="16">
        <f>VLOOKUP(E12,cambi!C:AN,$F$1,0)</f>
        <v>14</v>
      </c>
      <c r="J12" s="16">
        <f>VLOOKUP(E12,dist_1o!C:AN,$F$1,0)</f>
        <v>30</v>
      </c>
      <c r="K12" s="16">
        <f>VLOOKUP(E12,dist_3o!C:AN,$F$1,0)</f>
        <v>19</v>
      </c>
      <c r="L12" s="16">
        <f>VLOOKUP(E12,dist_6o!C:AN,$F$1,0)</f>
        <v>11</v>
      </c>
      <c r="M12" s="12"/>
    </row>
    <row r="13" spans="2:13" x14ac:dyDescent="0.3">
      <c r="B13" s="12">
        <v>12</v>
      </c>
      <c r="D13" s="13" t="s">
        <v>30</v>
      </c>
      <c r="E13" s="13" t="s">
        <v>53</v>
      </c>
      <c r="F13" s="14">
        <f>VLOOKUP(E13,class!C:AN,$F$1,0)</f>
        <v>713</v>
      </c>
      <c r="G13" s="16">
        <f>VLOOKUP(E13,val_rose!C:AN,$F$1,0)</f>
        <v>232</v>
      </c>
      <c r="H13" s="16">
        <f>VLOOKUP(E13,mod!C:D,2,0)</f>
        <v>16</v>
      </c>
      <c r="I13" s="16">
        <f>VLOOKUP(E13,cambi!C:AN,$F$1,0)</f>
        <v>6</v>
      </c>
      <c r="J13" s="16">
        <f>VLOOKUP(E13,dist_1o!C:AN,$F$1,0)</f>
        <v>35</v>
      </c>
      <c r="K13" s="16">
        <f>VLOOKUP(E13,dist_3o!C:AN,$F$1,0)</f>
        <v>24</v>
      </c>
      <c r="L13" s="16">
        <f>VLOOKUP(E13,dist_6o!C:AN,$F$1,0)</f>
        <v>16</v>
      </c>
      <c r="M13" s="12"/>
    </row>
    <row r="14" spans="2:13" x14ac:dyDescent="0.3">
      <c r="B14" s="12">
        <v>13</v>
      </c>
      <c r="D14" s="13" t="s">
        <v>19</v>
      </c>
      <c r="E14" s="13" t="s">
        <v>19</v>
      </c>
      <c r="F14" s="14">
        <f>VLOOKUP(E14,class!C:AN,$F$1,0)</f>
        <v>710.5</v>
      </c>
      <c r="G14" s="16">
        <f>VLOOKUP(E14,val_rose!C:AN,$F$1,0)</f>
        <v>235</v>
      </c>
      <c r="H14" s="16">
        <f>VLOOKUP(E14,mod!C:D,2,0)</f>
        <v>8</v>
      </c>
      <c r="I14" s="16">
        <f>VLOOKUP(E14,cambi!C:AN,$F$1,0)</f>
        <v>9</v>
      </c>
      <c r="J14" s="16">
        <f>VLOOKUP(E14,dist_1o!C:AN,$F$1,0)</f>
        <v>37.5</v>
      </c>
      <c r="K14" s="16">
        <f>VLOOKUP(E14,dist_3o!C:AN,$F$1,0)</f>
        <v>26.5</v>
      </c>
      <c r="L14" s="16">
        <f>VLOOKUP(E14,dist_6o!C:AN,$F$1,0)</f>
        <v>18.5</v>
      </c>
      <c r="M14" s="12"/>
    </row>
    <row r="15" spans="2:13" x14ac:dyDescent="0.3">
      <c r="B15" s="12">
        <v>14</v>
      </c>
      <c r="D15" s="13" t="s">
        <v>67</v>
      </c>
      <c r="E15" s="13" t="s">
        <v>33</v>
      </c>
      <c r="F15" s="14">
        <f>VLOOKUP(E15,class!C:AN,$F$1,0)</f>
        <v>710.5</v>
      </c>
      <c r="G15" s="16">
        <f>VLOOKUP(E15,val_rose!C:AN,$F$1,0)</f>
        <v>228</v>
      </c>
      <c r="H15" s="16">
        <f>VLOOKUP(E15,mod!C:D,2,0)</f>
        <v>7</v>
      </c>
      <c r="I15" s="16">
        <f>VLOOKUP(E15,cambi!C:AN,$F$1,0)</f>
        <v>5</v>
      </c>
      <c r="J15" s="16">
        <f>VLOOKUP(E15,dist_1o!C:AN,$F$1,0)</f>
        <v>37.5</v>
      </c>
      <c r="K15" s="16">
        <f>VLOOKUP(E15,dist_3o!C:AN,$F$1,0)</f>
        <v>26.5</v>
      </c>
      <c r="L15" s="16">
        <f>VLOOKUP(E15,dist_6o!C:AN,$F$1,0)</f>
        <v>18.5</v>
      </c>
      <c r="M15" s="12"/>
    </row>
    <row r="16" spans="2:13" x14ac:dyDescent="0.3">
      <c r="B16" s="12">
        <v>15</v>
      </c>
      <c r="D16" s="13" t="s">
        <v>12</v>
      </c>
      <c r="E16" s="13" t="s">
        <v>42</v>
      </c>
      <c r="F16" s="14">
        <f>VLOOKUP(E16,class!C:AN,$F$1,0)</f>
        <v>708.5</v>
      </c>
      <c r="G16" s="16">
        <f>VLOOKUP(E16,val_rose!C:AN,$F$1,0)</f>
        <v>226</v>
      </c>
      <c r="H16" s="16">
        <f>VLOOKUP(E16,mod!C:D,2,0)</f>
        <v>10</v>
      </c>
      <c r="I16" s="16">
        <f>VLOOKUP(E16,cambi!C:AN,$F$1,0)</f>
        <v>5</v>
      </c>
      <c r="J16" s="16">
        <f>VLOOKUP(E16,dist_1o!C:AN,$F$1,0)</f>
        <v>39.5</v>
      </c>
      <c r="K16" s="16">
        <f>VLOOKUP(E16,dist_3o!C:AN,$F$1,0)</f>
        <v>28.5</v>
      </c>
      <c r="L16" s="16">
        <f>VLOOKUP(E16,dist_6o!C:AN,$F$1,0)</f>
        <v>20.5</v>
      </c>
      <c r="M16" s="12"/>
    </row>
    <row r="17" spans="2:13" x14ac:dyDescent="0.3">
      <c r="B17" s="12">
        <v>16</v>
      </c>
      <c r="D17" s="13" t="s">
        <v>29</v>
      </c>
      <c r="E17" s="13" t="s">
        <v>29</v>
      </c>
      <c r="F17" s="14">
        <f>VLOOKUP(E17,class!C:AN,$F$1,0)</f>
        <v>708</v>
      </c>
      <c r="G17" s="16">
        <f>VLOOKUP(E17,val_rose!C:AN,$F$1,0)</f>
        <v>254</v>
      </c>
      <c r="H17" s="16">
        <f>VLOOKUP(E17,mod!C:D,2,0)</f>
        <v>5</v>
      </c>
      <c r="I17" s="16">
        <f>VLOOKUP(E17,cambi!C:AN,$F$1,0)</f>
        <v>11</v>
      </c>
      <c r="J17" s="16">
        <f>VLOOKUP(E17,dist_1o!C:AN,$F$1,0)</f>
        <v>40</v>
      </c>
      <c r="K17" s="16">
        <f>VLOOKUP(E17,dist_3o!C:AN,$F$1,0)</f>
        <v>29</v>
      </c>
      <c r="L17" s="16">
        <f>VLOOKUP(E17,dist_6o!C:AN,$F$1,0)</f>
        <v>21</v>
      </c>
      <c r="M17" s="12"/>
    </row>
    <row r="18" spans="2:13" ht="14.4" x14ac:dyDescent="0.3">
      <c r="B18" s="12">
        <v>17</v>
      </c>
      <c r="D18" s="29" t="s">
        <v>69</v>
      </c>
      <c r="E18" s="13" t="s">
        <v>51</v>
      </c>
      <c r="F18" s="14">
        <f>VLOOKUP(E18,class!C:AN,$F$1,0)</f>
        <v>707</v>
      </c>
      <c r="G18" s="16">
        <f>VLOOKUP(E18,val_rose!C:AN,$F$1,0)</f>
        <v>232</v>
      </c>
      <c r="H18" s="16">
        <f>VLOOKUP(E18,mod!C:D,2,0)</f>
        <v>8</v>
      </c>
      <c r="I18" s="16">
        <f>VLOOKUP(E18,cambi!C:AN,$F$1,0)</f>
        <v>8</v>
      </c>
      <c r="J18" s="16">
        <f>VLOOKUP(E18,dist_1o!C:AN,$F$1,0)</f>
        <v>41</v>
      </c>
      <c r="K18" s="16">
        <f>VLOOKUP(E18,dist_3o!C:AN,$F$1,0)</f>
        <v>30</v>
      </c>
      <c r="L18" s="16">
        <f>VLOOKUP(E18,dist_6o!C:AN,$F$1,0)</f>
        <v>22</v>
      </c>
      <c r="M18" s="12"/>
    </row>
    <row r="19" spans="2:13" x14ac:dyDescent="0.3">
      <c r="B19" s="12">
        <v>18</v>
      </c>
      <c r="D19" s="13" t="s">
        <v>8</v>
      </c>
      <c r="E19" s="13" t="s">
        <v>8</v>
      </c>
      <c r="F19" s="14">
        <f>VLOOKUP(E19,class!C:AN,$F$1,0)</f>
        <v>706.5</v>
      </c>
      <c r="G19" s="16">
        <f>VLOOKUP(E19,val_rose!C:AN,$F$1,0)</f>
        <v>222</v>
      </c>
      <c r="H19" s="16">
        <f>VLOOKUP(E19,mod!C:D,2,0)</f>
        <v>11</v>
      </c>
      <c r="I19" s="16">
        <f>VLOOKUP(E19,cambi!C:AN,$F$1,0)</f>
        <v>11</v>
      </c>
      <c r="J19" s="16">
        <f>VLOOKUP(E19,dist_1o!C:AN,$F$1,0)</f>
        <v>41.5</v>
      </c>
      <c r="K19" s="16">
        <f>VLOOKUP(E19,dist_3o!C:AN,$F$1,0)</f>
        <v>30.5</v>
      </c>
      <c r="L19" s="16">
        <f>VLOOKUP(E19,dist_6o!C:AN,$F$1,0)</f>
        <v>22.5</v>
      </c>
      <c r="M19" s="12"/>
    </row>
    <row r="20" spans="2:13" x14ac:dyDescent="0.3">
      <c r="B20" s="12">
        <v>19</v>
      </c>
      <c r="D20" s="13" t="s">
        <v>22</v>
      </c>
      <c r="E20" s="13" t="s">
        <v>48</v>
      </c>
      <c r="F20" s="14">
        <f>VLOOKUP(E20,class!C:AN,$F$1,0)</f>
        <v>706</v>
      </c>
      <c r="G20" s="16">
        <f>VLOOKUP(E20,val_rose!C:AN,$F$1,0)</f>
        <v>224</v>
      </c>
      <c r="H20" s="16">
        <f>VLOOKUP(E20,mod!C:D,2,0)</f>
        <v>10</v>
      </c>
      <c r="I20" s="16">
        <f>VLOOKUP(E20,cambi!C:AN,$F$1,0)</f>
        <v>12</v>
      </c>
      <c r="J20" s="16">
        <f>VLOOKUP(E20,dist_1o!C:AN,$F$1,0)</f>
        <v>42</v>
      </c>
      <c r="K20" s="16">
        <f>VLOOKUP(E20,dist_3o!C:AN,$F$1,0)</f>
        <v>31</v>
      </c>
      <c r="L20" s="16">
        <f>VLOOKUP(E20,dist_6o!C:AN,$F$1,0)</f>
        <v>23</v>
      </c>
      <c r="M20" s="12" t="s">
        <v>68</v>
      </c>
    </row>
    <row r="21" spans="2:13" x14ac:dyDescent="0.3">
      <c r="B21" s="12">
        <v>20</v>
      </c>
      <c r="D21" s="13" t="s">
        <v>9</v>
      </c>
      <c r="E21" s="13" t="s">
        <v>9</v>
      </c>
      <c r="F21" s="14">
        <f>VLOOKUP(E21,class!C:AN,$F$1,0)</f>
        <v>706</v>
      </c>
      <c r="G21" s="16">
        <f>VLOOKUP(E21,val_rose!C:AN,$F$1,0)</f>
        <v>217</v>
      </c>
      <c r="H21" s="16">
        <f>VLOOKUP(E21,mod!C:D,2,0)</f>
        <v>14</v>
      </c>
      <c r="I21" s="16">
        <f>VLOOKUP(E21,cambi!C:AN,$F$1,0)</f>
        <v>11</v>
      </c>
      <c r="J21" s="16">
        <f>VLOOKUP(E21,dist_1o!C:AN,$F$1,0)</f>
        <v>42</v>
      </c>
      <c r="K21" s="16">
        <f>VLOOKUP(E21,dist_3o!C:AN,$F$1,0)</f>
        <v>31</v>
      </c>
      <c r="L21" s="16">
        <f>VLOOKUP(E21,dist_6o!C:AN,$F$1,0)</f>
        <v>23</v>
      </c>
      <c r="M21" s="12"/>
    </row>
    <row r="22" spans="2:13" x14ac:dyDescent="0.3">
      <c r="B22" s="12">
        <v>21</v>
      </c>
      <c r="D22" s="13" t="s">
        <v>6</v>
      </c>
      <c r="E22" s="13" t="s">
        <v>38</v>
      </c>
      <c r="F22" s="14">
        <f>VLOOKUP(E22,class!C:AN,$F$1,0)</f>
        <v>704</v>
      </c>
      <c r="G22" s="16">
        <f>VLOOKUP(E22,val_rose!C:AN,$F$1,0)</f>
        <v>224</v>
      </c>
      <c r="H22" s="16">
        <f>VLOOKUP(E22,mod!C:D,2,0)</f>
        <v>4</v>
      </c>
      <c r="I22" s="16">
        <f>VLOOKUP(E22,cambi!C:AN,$F$1,0)</f>
        <v>10</v>
      </c>
      <c r="J22" s="16">
        <f>VLOOKUP(E22,dist_1o!C:AN,$F$1,0)</f>
        <v>44</v>
      </c>
      <c r="K22" s="16">
        <f>VLOOKUP(E22,dist_3o!C:AN,$F$1,0)</f>
        <v>33</v>
      </c>
      <c r="L22" s="16">
        <f>VLOOKUP(E22,dist_6o!C:AN,$F$1,0)</f>
        <v>25</v>
      </c>
      <c r="M22" s="12"/>
    </row>
    <row r="23" spans="2:13" x14ac:dyDescent="0.3">
      <c r="B23" s="12">
        <v>22</v>
      </c>
      <c r="D23" s="13" t="s">
        <v>28</v>
      </c>
      <c r="E23" s="13" t="s">
        <v>54</v>
      </c>
      <c r="F23" s="14">
        <f>VLOOKUP(E23,class!C:AN,$F$1,0)</f>
        <v>697.5</v>
      </c>
      <c r="G23" s="16">
        <f>VLOOKUP(E23,val_rose!C:AN,$F$1,0)</f>
        <v>216</v>
      </c>
      <c r="H23" s="16">
        <f>VLOOKUP(E23,mod!C:D,2,0)</f>
        <v>9</v>
      </c>
      <c r="I23" s="16">
        <f>VLOOKUP(E23,cambi!C:AN,$F$1,0)</f>
        <v>11</v>
      </c>
      <c r="J23" s="16">
        <f>VLOOKUP(E23,dist_1o!C:AN,$F$1,0)</f>
        <v>50.5</v>
      </c>
      <c r="K23" s="16">
        <f>VLOOKUP(E23,dist_3o!C:AN,$F$1,0)</f>
        <v>39.5</v>
      </c>
      <c r="L23" s="16">
        <f>VLOOKUP(E23,dist_6o!C:AN,$F$1,0)</f>
        <v>31.5</v>
      </c>
      <c r="M23" s="12"/>
    </row>
    <row r="24" spans="2:13" x14ac:dyDescent="0.3">
      <c r="B24" s="12">
        <v>23</v>
      </c>
      <c r="D24" s="13" t="s">
        <v>21</v>
      </c>
      <c r="E24" s="13" t="s">
        <v>47</v>
      </c>
      <c r="F24" s="14">
        <f>VLOOKUP(E24,class!C:AN,$F$1,0)</f>
        <v>692</v>
      </c>
      <c r="G24" s="16">
        <f>VLOOKUP(E24,val_rose!C:AN,$F$1,0)</f>
        <v>228</v>
      </c>
      <c r="H24" s="16">
        <f>VLOOKUP(E24,mod!C:D,2,0)</f>
        <v>11</v>
      </c>
      <c r="I24" s="16">
        <f>VLOOKUP(E24,cambi!C:AN,$F$1,0)</f>
        <v>9</v>
      </c>
      <c r="J24" s="16">
        <f>VLOOKUP(E24,dist_1o!C:AN,$F$1,0)</f>
        <v>56</v>
      </c>
      <c r="K24" s="16">
        <f>VLOOKUP(E24,dist_3o!C:AN,$F$1,0)</f>
        <v>45</v>
      </c>
      <c r="L24" s="16">
        <f>VLOOKUP(E24,dist_6o!C:AN,$F$1,0)</f>
        <v>37</v>
      </c>
      <c r="M24" s="12"/>
    </row>
    <row r="25" spans="2:13" x14ac:dyDescent="0.3">
      <c r="B25" s="12">
        <v>24</v>
      </c>
      <c r="D25" s="13" t="s">
        <v>20</v>
      </c>
      <c r="E25" s="13" t="s">
        <v>46</v>
      </c>
      <c r="F25" s="14">
        <f>VLOOKUP(E25,class!C:AN,$F$1,0)</f>
        <v>692</v>
      </c>
      <c r="G25" s="16">
        <f>VLOOKUP(E25,val_rose!C:AN,$F$1,0)</f>
        <v>224</v>
      </c>
      <c r="H25" s="16">
        <f>VLOOKUP(E25,mod!C:D,2,0)</f>
        <v>5</v>
      </c>
      <c r="I25" s="16">
        <f>VLOOKUP(E25,cambi!C:AN,$F$1,0)</f>
        <v>12</v>
      </c>
      <c r="J25" s="16">
        <f>VLOOKUP(E25,dist_1o!C:AN,$F$1,0)</f>
        <v>56</v>
      </c>
      <c r="K25" s="16">
        <f>VLOOKUP(E25,dist_3o!C:AN,$F$1,0)</f>
        <v>45</v>
      </c>
      <c r="L25" s="16">
        <f>VLOOKUP(E25,dist_6o!C:AN,$F$1,0)</f>
        <v>37</v>
      </c>
      <c r="M25" s="12"/>
    </row>
    <row r="26" spans="2:13" x14ac:dyDescent="0.3">
      <c r="B26" s="12">
        <v>25</v>
      </c>
      <c r="D26" s="13" t="s">
        <v>27</v>
      </c>
      <c r="E26" s="13" t="s">
        <v>52</v>
      </c>
      <c r="F26" s="14">
        <f>VLOOKUP(E26,class!C:AN,$F$1,0)</f>
        <v>691.5</v>
      </c>
      <c r="G26" s="16">
        <f>VLOOKUP(E26,val_rose!C:AN,$F$1,0)</f>
        <v>223</v>
      </c>
      <c r="H26" s="16">
        <f>VLOOKUP(E26,mod!C:D,2,0)</f>
        <v>6</v>
      </c>
      <c r="I26" s="16">
        <f>VLOOKUP(E26,cambi!C:AN,$F$1,0)</f>
        <v>8</v>
      </c>
      <c r="J26" s="16">
        <f>VLOOKUP(E26,dist_1o!C:AN,$F$1,0)</f>
        <v>56.5</v>
      </c>
      <c r="K26" s="16">
        <f>VLOOKUP(E26,dist_3o!C:AN,$F$1,0)</f>
        <v>45.5</v>
      </c>
      <c r="L26" s="16">
        <f>VLOOKUP(E26,dist_6o!C:AN,$F$1,0)</f>
        <v>37.5</v>
      </c>
      <c r="M26" s="12"/>
    </row>
    <row r="27" spans="2:13" x14ac:dyDescent="0.3">
      <c r="B27" s="12">
        <v>26</v>
      </c>
      <c r="D27" s="13" t="s">
        <v>2</v>
      </c>
      <c r="E27" s="13" t="s">
        <v>2</v>
      </c>
      <c r="F27" s="14">
        <f>VLOOKUP(E27,class!C:AN,$F$1,0)</f>
        <v>690.5</v>
      </c>
      <c r="G27" s="16">
        <f>VLOOKUP(E27,val_rose!C:AN,$F$1,0)</f>
        <v>220</v>
      </c>
      <c r="H27" s="16">
        <f>VLOOKUP(E27,mod!C:D,2,0)</f>
        <v>2</v>
      </c>
      <c r="I27" s="16">
        <f>VLOOKUP(E27,cambi!C:AN,$F$1,0)</f>
        <v>12</v>
      </c>
      <c r="J27" s="16">
        <f>VLOOKUP(E27,dist_1o!C:AN,$F$1,0)</f>
        <v>57.5</v>
      </c>
      <c r="K27" s="16">
        <f>VLOOKUP(E27,dist_3o!C:AN,$F$1,0)</f>
        <v>46.5</v>
      </c>
      <c r="L27" s="16">
        <f>VLOOKUP(E27,dist_6o!C:AN,$F$1,0)</f>
        <v>38.5</v>
      </c>
      <c r="M27" s="12"/>
    </row>
    <row r="28" spans="2:13" x14ac:dyDescent="0.3">
      <c r="B28" s="12">
        <v>27</v>
      </c>
      <c r="D28" s="30" t="s">
        <v>10</v>
      </c>
      <c r="E28" s="13" t="s">
        <v>39</v>
      </c>
      <c r="F28" s="14">
        <f>VLOOKUP(E28,class!C:AN,$F$1,0)</f>
        <v>690</v>
      </c>
      <c r="G28" s="16">
        <f>VLOOKUP(E28,val_rose!C:AN,$F$1,0)</f>
        <v>226</v>
      </c>
      <c r="H28" s="16">
        <f>VLOOKUP(E28,mod!C:D,2,0)</f>
        <v>13</v>
      </c>
      <c r="I28" s="16">
        <f>VLOOKUP(E28,cambi!C:AN,$F$1,0)</f>
        <v>12</v>
      </c>
      <c r="J28" s="16">
        <f>VLOOKUP(E28,dist_1o!C:AN,$F$1,0)</f>
        <v>58</v>
      </c>
      <c r="K28" s="16">
        <f>VLOOKUP(E28,dist_3o!C:AN,$F$1,0)</f>
        <v>47</v>
      </c>
      <c r="L28" s="16">
        <f>VLOOKUP(E28,dist_6o!C:AN,$F$1,0)</f>
        <v>39</v>
      </c>
      <c r="M28" s="12"/>
    </row>
    <row r="29" spans="2:13" x14ac:dyDescent="0.3">
      <c r="B29" s="12">
        <v>28</v>
      </c>
      <c r="D29" s="13" t="s">
        <v>3</v>
      </c>
      <c r="E29" s="13" t="s">
        <v>34</v>
      </c>
      <c r="F29" s="14">
        <f>VLOOKUP(E29,class!C:AN,$F$1,0)</f>
        <v>690</v>
      </c>
      <c r="G29" s="16">
        <f>VLOOKUP(E29,val_rose!C:AN,$F$1,0)</f>
        <v>220</v>
      </c>
      <c r="H29" s="16">
        <f>VLOOKUP(E29,mod!C:D,2,0)</f>
        <v>7</v>
      </c>
      <c r="I29" s="16">
        <f>VLOOKUP(E29,cambi!C:AN,$F$1,0)</f>
        <v>12</v>
      </c>
      <c r="J29" s="16">
        <f>VLOOKUP(E29,dist_1o!C:AN,$F$1,0)</f>
        <v>58</v>
      </c>
      <c r="K29" s="16">
        <f>VLOOKUP(E29,dist_3o!C:AN,$F$1,0)</f>
        <v>47</v>
      </c>
      <c r="L29" s="16">
        <f>VLOOKUP(E29,dist_6o!C:AN,$F$1,0)</f>
        <v>39</v>
      </c>
      <c r="M29" s="12"/>
    </row>
    <row r="30" spans="2:13" x14ac:dyDescent="0.3">
      <c r="B30" s="12">
        <v>29</v>
      </c>
      <c r="D30" s="13" t="s">
        <v>4</v>
      </c>
      <c r="E30" s="13" t="s">
        <v>36</v>
      </c>
      <c r="F30" s="14">
        <f>VLOOKUP(E30,class!C:AN,$F$1,0)</f>
        <v>684.5</v>
      </c>
      <c r="G30" s="16">
        <f>VLOOKUP(E30,val_rose!C:AN,$F$1,0)</f>
        <v>212</v>
      </c>
      <c r="H30" s="16">
        <f>VLOOKUP(E30,mod!C:D,2,0)</f>
        <v>5</v>
      </c>
      <c r="I30" s="16">
        <f>VLOOKUP(E30,cambi!C:AN,$F$1,0)</f>
        <v>7</v>
      </c>
      <c r="J30" s="16">
        <f>VLOOKUP(E30,dist_1o!C:AN,$F$1,0)</f>
        <v>63.5</v>
      </c>
      <c r="K30" s="16">
        <f>VLOOKUP(E30,dist_3o!C:AN,$F$1,0)</f>
        <v>52.5</v>
      </c>
      <c r="L30" s="16">
        <f>VLOOKUP(E30,dist_6o!C:AN,$F$1,0)</f>
        <v>44.5</v>
      </c>
      <c r="M30" s="12"/>
    </row>
    <row r="31" spans="2:13" x14ac:dyDescent="0.3">
      <c r="B31" s="12">
        <v>30</v>
      </c>
      <c r="D31" s="13" t="s">
        <v>15</v>
      </c>
      <c r="E31" s="13" t="s">
        <v>44</v>
      </c>
      <c r="F31" s="14">
        <f>VLOOKUP(E31,class!C:AN,$F$1,0)</f>
        <v>682</v>
      </c>
      <c r="G31" s="16">
        <f>VLOOKUP(E31,val_rose!C:AN,$F$1,0)</f>
        <v>236</v>
      </c>
      <c r="H31" s="16">
        <f>VLOOKUP(E31,mod!C:D,2,0)</f>
        <v>9</v>
      </c>
      <c r="I31" s="16">
        <f>VLOOKUP(E31,cambi!C:AN,$F$1,0)</f>
        <v>6</v>
      </c>
      <c r="J31" s="16">
        <f>VLOOKUP(E31,dist_1o!C:AN,$F$1,0)</f>
        <v>66</v>
      </c>
      <c r="K31" s="16">
        <f>VLOOKUP(E31,dist_3o!C:AN,$F$1,0)</f>
        <v>55</v>
      </c>
      <c r="L31" s="16">
        <f>VLOOKUP(E31,dist_6o!C:AN,$F$1,0)</f>
        <v>47</v>
      </c>
      <c r="M31" s="12"/>
    </row>
    <row r="32" spans="2:13" x14ac:dyDescent="0.3">
      <c r="B32" s="12">
        <v>31</v>
      </c>
      <c r="D32" s="13" t="s">
        <v>13</v>
      </c>
      <c r="E32" s="13" t="s">
        <v>41</v>
      </c>
      <c r="F32" s="14">
        <f>VLOOKUP(E32,class!C:AN,$F$1,0)</f>
        <v>675</v>
      </c>
      <c r="G32" s="16">
        <f>VLOOKUP(E32,val_rose!C:AN,$F$1,0)</f>
        <v>227</v>
      </c>
      <c r="H32" s="16">
        <f>VLOOKUP(E32,mod!C:D,2,0)</f>
        <v>4</v>
      </c>
      <c r="I32" s="16">
        <f>VLOOKUP(E32,cambi!C:AN,$F$1,0)</f>
        <v>10</v>
      </c>
      <c r="J32" s="16">
        <f>VLOOKUP(E32,dist_1o!C:AN,$F$1,0)</f>
        <v>73</v>
      </c>
      <c r="K32" s="16">
        <f>VLOOKUP(E32,dist_3o!C:AN,$F$1,0)</f>
        <v>62</v>
      </c>
      <c r="L32" s="16">
        <f>VLOOKUP(E32,dist_6o!C:AN,$F$1,0)</f>
        <v>54</v>
      </c>
      <c r="M32" s="12"/>
    </row>
    <row r="33" spans="2:13" x14ac:dyDescent="0.3">
      <c r="B33" s="12">
        <v>32</v>
      </c>
      <c r="D33" s="13" t="s">
        <v>18</v>
      </c>
      <c r="E33" s="13" t="s">
        <v>45</v>
      </c>
      <c r="F33" s="14">
        <f>VLOOKUP(E33,class!C:AN,$F$1,0)</f>
        <v>672</v>
      </c>
      <c r="G33" s="16">
        <f>VLOOKUP(E33,val_rose!C:AN,$F$1,0)</f>
        <v>216</v>
      </c>
      <c r="H33" s="16">
        <f>VLOOKUP(E33,mod!C:D,2,0)</f>
        <v>2</v>
      </c>
      <c r="I33" s="16">
        <f>VLOOKUP(E33,cambi!C:AN,$F$1,0)</f>
        <v>14</v>
      </c>
      <c r="J33" s="16">
        <f>VLOOKUP(E33,dist_1o!C:AN,$F$1,0)</f>
        <v>76</v>
      </c>
      <c r="K33" s="16">
        <f>VLOOKUP(E33,dist_3o!C:AN,$F$1,0)</f>
        <v>65</v>
      </c>
      <c r="L33" s="16">
        <f>VLOOKUP(E33,dist_6o!C:AN,$F$1,0)</f>
        <v>57</v>
      </c>
      <c r="M33" s="12"/>
    </row>
    <row r="34" spans="2:13" x14ac:dyDescent="0.3">
      <c r="B34" s="12">
        <v>33</v>
      </c>
      <c r="D34" s="13" t="s">
        <v>32</v>
      </c>
      <c r="E34" s="13" t="s">
        <v>32</v>
      </c>
      <c r="F34" s="14">
        <f>VLOOKUP(E34,class!C:AN,$F$1,0)</f>
        <v>665.5</v>
      </c>
      <c r="G34" s="16">
        <f>VLOOKUP(E34,val_rose!C:AN,$F$1,0)</f>
        <v>217</v>
      </c>
      <c r="H34" s="16">
        <f>VLOOKUP(E34,mod!C:D,2,0)</f>
        <v>2</v>
      </c>
      <c r="I34" s="16">
        <f>VLOOKUP(E34,cambi!C:AN,$F$1,0)</f>
        <v>4</v>
      </c>
      <c r="J34" s="16">
        <f>VLOOKUP(E34,dist_1o!C:AN,$F$1,0)</f>
        <v>82.5</v>
      </c>
      <c r="K34" s="16">
        <f>VLOOKUP(E34,dist_3o!C:AN,$F$1,0)</f>
        <v>71.5</v>
      </c>
      <c r="L34" s="16">
        <f>VLOOKUP(E34,dist_6o!C:AN,$F$1,0)</f>
        <v>63.5</v>
      </c>
      <c r="M34" s="12"/>
    </row>
    <row r="35" spans="2:13" x14ac:dyDescent="0.3">
      <c r="B35" s="12">
        <v>34</v>
      </c>
      <c r="D35" s="13" t="s">
        <v>66</v>
      </c>
      <c r="E35" s="13" t="s">
        <v>23</v>
      </c>
      <c r="F35" s="14">
        <f>VLOOKUP(E35,class!C:AN,$F$1,0)</f>
        <v>664.5</v>
      </c>
      <c r="G35" s="16">
        <f>VLOOKUP(E35,val_rose!C:AN,$F$1,0)</f>
        <v>217</v>
      </c>
      <c r="H35" s="16">
        <f>VLOOKUP(E35,mod!C:D,2,0)</f>
        <v>1</v>
      </c>
      <c r="I35" s="16">
        <f>VLOOKUP(E35,cambi!C:AN,$F$1,0)</f>
        <v>3</v>
      </c>
      <c r="J35" s="16">
        <f>VLOOKUP(E35,dist_1o!C:AN,$F$1,0)</f>
        <v>83.5</v>
      </c>
      <c r="K35" s="16">
        <f>VLOOKUP(E35,dist_3o!C:AN,$F$1,0)</f>
        <v>72.5</v>
      </c>
      <c r="L35" s="16">
        <f>VLOOKUP(E35,dist_6o!C:AN,$F$1,0)</f>
        <v>64.5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656.5</v>
      </c>
      <c r="G36" s="16">
        <f>VLOOKUP(E36,val_rose!C:AN,$F$1,0)</f>
        <v>207</v>
      </c>
      <c r="H36" s="16">
        <f>VLOOKUP(E36,mod!C:D,2,0)</f>
        <v>0</v>
      </c>
      <c r="I36" s="16">
        <f>VLOOKUP(E36,cambi!C:AN,$F$1,0)</f>
        <v>16</v>
      </c>
      <c r="J36" s="16">
        <f>VLOOKUP(E36,dist_1o!C:AN,$F$1,0)</f>
        <v>91.5</v>
      </c>
      <c r="K36" s="16">
        <f>VLOOKUP(E36,dist_3o!C:AN,$F$1,0)</f>
        <v>80.5</v>
      </c>
      <c r="L36" s="16">
        <f>VLOOKUP(E36,dist_6o!C:AN,$F$1,0)</f>
        <v>72.5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64" priority="3">
      <formula>J2=0</formula>
    </cfRule>
  </conditionalFormatting>
  <conditionalFormatting sqref="K2:K36">
    <cfRule type="expression" dxfId="63" priority="2">
      <formula>K2=0</formula>
    </cfRule>
  </conditionalFormatting>
  <conditionalFormatting sqref="L2:L36">
    <cfRule type="expression" dxfId="62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N1" sqref="N1:N104857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6" width="6.6640625" style="1" customWidth="1"/>
    <col min="7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76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67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69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66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52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54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53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N2" sqref="N2:N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76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67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69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66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52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54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53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P4" sqref="P4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customWidth="1"/>
    <col min="6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56</v>
      </c>
      <c r="C1" s="7" t="s">
        <v>57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</row>
    <row r="3" spans="1:40" x14ac:dyDescent="0.3">
      <c r="B3" s="10" t="s">
        <v>1</v>
      </c>
      <c r="C3" s="2" t="s">
        <v>76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</row>
    <row r="10" spans="1:40" ht="14.4" x14ac:dyDescent="0.3">
      <c r="B10" t="s">
        <v>67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</row>
    <row r="17" spans="2:14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</row>
    <row r="18" spans="2:14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</row>
    <row r="19" spans="2:14" ht="14.4" x14ac:dyDescent="0.3">
      <c r="B19" t="s">
        <v>69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</row>
    <row r="20" spans="2:14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</row>
    <row r="21" spans="2:14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</row>
    <row r="22" spans="2:14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</row>
    <row r="23" spans="2:14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</row>
    <row r="24" spans="2:14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</row>
    <row r="25" spans="2:14" ht="14.4" x14ac:dyDescent="0.3">
      <c r="B25" t="s">
        <v>66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</row>
    <row r="26" spans="2:14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</row>
    <row r="27" spans="2:14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</row>
    <row r="28" spans="2:14" x14ac:dyDescent="0.3">
      <c r="B28" s="10" t="s">
        <v>27</v>
      </c>
      <c r="C28" s="10" t="s">
        <v>52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</row>
    <row r="29" spans="2:14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</row>
    <row r="30" spans="2:14" x14ac:dyDescent="0.3">
      <c r="B30" s="10" t="s">
        <v>28</v>
      </c>
      <c r="C30" s="10" t="s">
        <v>54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</row>
    <row r="31" spans="2:14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</row>
    <row r="32" spans="2:14" x14ac:dyDescent="0.3">
      <c r="B32" s="10" t="s">
        <v>30</v>
      </c>
      <c r="C32" s="10" t="s">
        <v>53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</row>
    <row r="33" spans="2:14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</row>
    <row r="34" spans="2:14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</row>
    <row r="35" spans="2:14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</row>
    <row r="36" spans="2:14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</row>
  </sheetData>
  <autoFilter ref="A1:AN1">
    <sortState ref="A2:AN36">
      <sortCondition ref="C1"/>
    </sortState>
  </autoFilter>
  <conditionalFormatting sqref="E2:E36">
    <cfRule type="expression" dxfId="61" priority="19">
      <formula>E2&lt;D2</formula>
    </cfRule>
    <cfRule type="expression" dxfId="60" priority="20">
      <formula>E2&gt;D2</formula>
    </cfRule>
  </conditionalFormatting>
  <conditionalFormatting sqref="F2:F36">
    <cfRule type="expression" dxfId="59" priority="15">
      <formula>F2&lt;E2</formula>
    </cfRule>
    <cfRule type="expression" dxfId="58" priority="16">
      <formula>F2&gt;E2</formula>
    </cfRule>
  </conditionalFormatting>
  <conditionalFormatting sqref="G2:H36">
    <cfRule type="expression" dxfId="57" priority="13">
      <formula>G2&lt;F2</formula>
    </cfRule>
    <cfRule type="expression" dxfId="56" priority="14">
      <formula>G2&gt;F2</formula>
    </cfRule>
  </conditionalFormatting>
  <conditionalFormatting sqref="I2:I36">
    <cfRule type="expression" dxfId="55" priority="11">
      <formula>I2&lt;H2</formula>
    </cfRule>
    <cfRule type="expression" dxfId="54" priority="12">
      <formula>I2&gt;H2</formula>
    </cfRule>
  </conditionalFormatting>
  <conditionalFormatting sqref="J2:J36">
    <cfRule type="expression" dxfId="53" priority="9">
      <formula>J2&lt;I2</formula>
    </cfRule>
    <cfRule type="expression" dxfId="52" priority="10">
      <formula>J2&gt;I2</formula>
    </cfRule>
  </conditionalFormatting>
  <conditionalFormatting sqref="K2:K36">
    <cfRule type="expression" dxfId="51" priority="7">
      <formula>K2&lt;J2</formula>
    </cfRule>
    <cfRule type="expression" dxfId="50" priority="8">
      <formula>K2&gt;J2</formula>
    </cfRule>
  </conditionalFormatting>
  <conditionalFormatting sqref="L2:L36">
    <cfRule type="expression" dxfId="49" priority="5">
      <formula>L2&lt;K2</formula>
    </cfRule>
    <cfRule type="expression" dxfId="48" priority="6">
      <formula>L2&gt;K2</formula>
    </cfRule>
  </conditionalFormatting>
  <conditionalFormatting sqref="M2:M36">
    <cfRule type="expression" dxfId="47" priority="3">
      <formula>M2&lt;L2</formula>
    </cfRule>
    <cfRule type="expression" dxfId="46" priority="4">
      <formula>M2&gt;L2</formula>
    </cfRule>
  </conditionalFormatting>
  <conditionalFormatting sqref="N2:N36">
    <cfRule type="expression" dxfId="19" priority="1">
      <formula>N2&lt;M2</formula>
    </cfRule>
    <cfRule type="expression" dxfId="18" priority="2">
      <formula>N2&gt;M2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C2" sqref="C2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56</v>
      </c>
      <c r="C1" s="7" t="s">
        <v>57</v>
      </c>
      <c r="D1" s="7" t="s">
        <v>64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>SUM(E2:AN2)</f>
        <v>8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</row>
    <row r="3" spans="1:40" x14ac:dyDescent="0.3">
      <c r="B3" s="10" t="s">
        <v>20</v>
      </c>
      <c r="C3" s="10" t="s">
        <v>46</v>
      </c>
      <c r="D3" s="9">
        <f>SUM(E3:AN3)</f>
        <v>5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</row>
    <row r="4" spans="1:40" x14ac:dyDescent="0.3">
      <c r="B4" s="10" t="s">
        <v>29</v>
      </c>
      <c r="C4" s="10" t="s">
        <v>29</v>
      </c>
      <c r="D4" s="9">
        <f>SUM(E4:AN4)</f>
        <v>5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</row>
    <row r="5" spans="1:40" x14ac:dyDescent="0.3">
      <c r="B5" s="10" t="s">
        <v>11</v>
      </c>
      <c r="C5" s="10" t="s">
        <v>40</v>
      </c>
      <c r="D5" s="9">
        <f>SUM(E5:AN5)</f>
        <v>3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</row>
    <row r="6" spans="1:40" x14ac:dyDescent="0.3">
      <c r="B6" s="10" t="s">
        <v>12</v>
      </c>
      <c r="C6" s="10" t="s">
        <v>42</v>
      </c>
      <c r="D6" s="9">
        <f>SUM(E6:AN6)</f>
        <v>10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</row>
    <row r="7" spans="1:40" ht="14.4" x14ac:dyDescent="0.3">
      <c r="B7" t="s">
        <v>67</v>
      </c>
      <c r="C7" s="10" t="s">
        <v>33</v>
      </c>
      <c r="D7" s="9">
        <f>SUM(E7:AN7)</f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</row>
    <row r="8" spans="1:40" x14ac:dyDescent="0.3">
      <c r="B8" s="10" t="s">
        <v>31</v>
      </c>
      <c r="C8" s="10" t="s">
        <v>31</v>
      </c>
      <c r="D8" s="9">
        <f>SUM(E8:AN8)</f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</row>
    <row r="9" spans="1:40" x14ac:dyDescent="0.3">
      <c r="B9" s="10" t="s">
        <v>26</v>
      </c>
      <c r="C9" s="10" t="s">
        <v>26</v>
      </c>
      <c r="D9" s="9">
        <f>SUM(E9:AN9)</f>
        <v>4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</row>
    <row r="10" spans="1:40" x14ac:dyDescent="0.3">
      <c r="B10" s="10" t="s">
        <v>9</v>
      </c>
      <c r="C10" s="10" t="s">
        <v>9</v>
      </c>
      <c r="D10" s="9">
        <f>SUM(E10:AN10)</f>
        <v>14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</row>
    <row r="11" spans="1:40" x14ac:dyDescent="0.3">
      <c r="B11" s="10" t="s">
        <v>8</v>
      </c>
      <c r="C11" s="10" t="s">
        <v>8</v>
      </c>
      <c r="D11" s="9">
        <f>SUM(E11:AN11)</f>
        <v>11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</row>
    <row r="12" spans="1:40" x14ac:dyDescent="0.3">
      <c r="B12" s="10" t="s">
        <v>14</v>
      </c>
      <c r="C12" s="10" t="s">
        <v>43</v>
      </c>
      <c r="D12" s="9">
        <f>SUM(E12:AN12)</f>
        <v>11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</row>
    <row r="13" spans="1:40" x14ac:dyDescent="0.3">
      <c r="B13" s="10" t="s">
        <v>4</v>
      </c>
      <c r="C13" s="10" t="s">
        <v>36</v>
      </c>
      <c r="D13" s="9">
        <f>SUM(E13:AN13)</f>
        <v>5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</row>
    <row r="14" spans="1:40" x14ac:dyDescent="0.3">
      <c r="B14" s="10" t="s">
        <v>18</v>
      </c>
      <c r="C14" s="10" t="s">
        <v>45</v>
      </c>
      <c r="D14" s="9">
        <f>SUM(E14:AN14)</f>
        <v>2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1:40" x14ac:dyDescent="0.3">
      <c r="B15" s="10" t="s">
        <v>3</v>
      </c>
      <c r="C15" s="10" t="s">
        <v>34</v>
      </c>
      <c r="D15" s="9">
        <f>SUM(E15:AN15)</f>
        <v>7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</row>
    <row r="16" spans="1:40" x14ac:dyDescent="0.3">
      <c r="B16" s="10" t="s">
        <v>24</v>
      </c>
      <c r="C16" s="10" t="s">
        <v>49</v>
      </c>
      <c r="D16" s="9">
        <f>SUM(E16:AN16)</f>
        <v>20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</row>
    <row r="17" spans="2:14" x14ac:dyDescent="0.3">
      <c r="B17" s="10" t="s">
        <v>15</v>
      </c>
      <c r="C17" s="10" t="s">
        <v>44</v>
      </c>
      <c r="D17" s="9">
        <f>SUM(E17:AN17)</f>
        <v>9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</row>
    <row r="18" spans="2:14" x14ac:dyDescent="0.3">
      <c r="B18" s="10" t="s">
        <v>6</v>
      </c>
      <c r="C18" s="10" t="s">
        <v>38</v>
      </c>
      <c r="D18" s="9">
        <f>SUM(E18:AN18)</f>
        <v>4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</row>
    <row r="19" spans="2:14" x14ac:dyDescent="0.3">
      <c r="B19" s="10" t="s">
        <v>22</v>
      </c>
      <c r="C19" s="10" t="s">
        <v>48</v>
      </c>
      <c r="D19" s="9">
        <f>SUM(E19:AN19)</f>
        <v>10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</row>
    <row r="20" spans="2:14" x14ac:dyDescent="0.3">
      <c r="B20" s="10" t="s">
        <v>17</v>
      </c>
      <c r="C20" s="10" t="s">
        <v>17</v>
      </c>
      <c r="D20" s="9">
        <f>SUM(E20:AN20)</f>
        <v>7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</row>
    <row r="21" spans="2:14" x14ac:dyDescent="0.3">
      <c r="B21" s="10" t="s">
        <v>0</v>
      </c>
      <c r="C21" s="10" t="s">
        <v>37</v>
      </c>
      <c r="D21" s="9">
        <f>SUM(E21:AN21)</f>
        <v>16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</row>
    <row r="22" spans="2:14" x14ac:dyDescent="0.3">
      <c r="B22" s="10" t="s">
        <v>1</v>
      </c>
      <c r="C22" s="2" t="s">
        <v>76</v>
      </c>
      <c r="D22" s="9">
        <f>SUM(E22:AN22)</f>
        <v>17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</row>
    <row r="23" spans="2:14" x14ac:dyDescent="0.3">
      <c r="B23" s="10" t="s">
        <v>7</v>
      </c>
      <c r="C23" s="10" t="s">
        <v>7</v>
      </c>
      <c r="D23" s="9">
        <f>SUM(E23:AN23)</f>
        <v>17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</row>
    <row r="24" spans="2:14" x14ac:dyDescent="0.3">
      <c r="B24" s="10" t="s">
        <v>2</v>
      </c>
      <c r="C24" s="10" t="s">
        <v>2</v>
      </c>
      <c r="D24" s="9">
        <f>SUM(E24:AN24)</f>
        <v>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</row>
    <row r="25" spans="2:14" x14ac:dyDescent="0.3">
      <c r="B25" s="10" t="s">
        <v>32</v>
      </c>
      <c r="C25" s="10" t="s">
        <v>32</v>
      </c>
      <c r="D25" s="9">
        <f>SUM(E25:AN25)</f>
        <v>2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</row>
    <row r="26" spans="2:14" ht="14.4" x14ac:dyDescent="0.3">
      <c r="B26" t="s">
        <v>66</v>
      </c>
      <c r="C26" s="10" t="s">
        <v>23</v>
      </c>
      <c r="D26" s="9">
        <f>SUM(E26:AN26)</f>
        <v>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</row>
    <row r="27" spans="2:14" x14ac:dyDescent="0.3">
      <c r="B27" s="10" t="s">
        <v>10</v>
      </c>
      <c r="C27" s="10" t="s">
        <v>39</v>
      </c>
      <c r="D27" s="9">
        <f>SUM(E27:AN27)</f>
        <v>13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</row>
    <row r="28" spans="2:14" ht="14.4" x14ac:dyDescent="0.3">
      <c r="B28" t="s">
        <v>69</v>
      </c>
      <c r="C28" s="10" t="s">
        <v>51</v>
      </c>
      <c r="D28" s="9">
        <f>SUM(E28:AN28)</f>
        <v>8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</row>
    <row r="29" spans="2:14" x14ac:dyDescent="0.3">
      <c r="B29" s="10" t="s">
        <v>27</v>
      </c>
      <c r="C29" s="10" t="s">
        <v>52</v>
      </c>
      <c r="D29" s="9">
        <f>SUM(E29:AN29)</f>
        <v>6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</row>
    <row r="30" spans="2:14" x14ac:dyDescent="0.3">
      <c r="B30" s="10" t="s">
        <v>13</v>
      </c>
      <c r="C30" s="10" t="s">
        <v>41</v>
      </c>
      <c r="D30" s="9">
        <f>SUM(E30:AN30)</f>
        <v>4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</row>
    <row r="31" spans="2:14" x14ac:dyDescent="0.3">
      <c r="B31" s="10" t="s">
        <v>25</v>
      </c>
      <c r="C31" s="10" t="s">
        <v>50</v>
      </c>
      <c r="D31" s="9">
        <f>SUM(E31:AN31)</f>
        <v>13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</row>
    <row r="32" spans="2:14" x14ac:dyDescent="0.3">
      <c r="B32" s="10" t="s">
        <v>28</v>
      </c>
      <c r="C32" s="10" t="s">
        <v>54</v>
      </c>
      <c r="D32" s="9">
        <f>SUM(E32:AN32)</f>
        <v>9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</row>
    <row r="33" spans="2:14" x14ac:dyDescent="0.3">
      <c r="B33" s="10" t="s">
        <v>5</v>
      </c>
      <c r="C33" s="10" t="s">
        <v>35</v>
      </c>
      <c r="D33" s="9">
        <f>SUM(E33:AN33)</f>
        <v>16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</row>
    <row r="34" spans="2:14" x14ac:dyDescent="0.3">
      <c r="B34" s="10" t="s">
        <v>30</v>
      </c>
      <c r="C34" s="10" t="s">
        <v>53</v>
      </c>
      <c r="D34" s="9">
        <f>SUM(E34:AN34)</f>
        <v>16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</row>
    <row r="35" spans="2:14" x14ac:dyDescent="0.3">
      <c r="B35" s="10" t="s">
        <v>16</v>
      </c>
      <c r="C35" s="10" t="s">
        <v>16</v>
      </c>
      <c r="D35" s="9">
        <f>SUM(E35:AN35)</f>
        <v>9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</row>
    <row r="36" spans="2:14" x14ac:dyDescent="0.3">
      <c r="B36" s="10" t="s">
        <v>21</v>
      </c>
      <c r="C36" s="10" t="s">
        <v>47</v>
      </c>
      <c r="D36" s="9">
        <f>SUM(E36:AN36)</f>
        <v>11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</row>
  </sheetData>
  <autoFilter ref="A1:AN1">
    <sortState ref="A2:AN36">
      <sortCondition ref="B1"/>
    </sortState>
  </autoFilter>
  <conditionalFormatting sqref="E2:H36 K2:AN36">
    <cfRule type="cellIs" dxfId="45" priority="3" operator="equal">
      <formula>3</formula>
    </cfRule>
    <cfRule type="cellIs" dxfId="44" priority="4" operator="equal">
      <formula>1</formula>
    </cfRule>
  </conditionalFormatting>
  <conditionalFormatting sqref="I2:J36">
    <cfRule type="cellIs" dxfId="43" priority="1" operator="equal">
      <formula>3</formula>
    </cfRule>
    <cfRule type="cellIs" dxfId="42" priority="2" operator="equal">
      <formula>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P6" sqref="P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customWidth="1"/>
    <col min="6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56</v>
      </c>
      <c r="C1" s="5" t="s">
        <v>57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76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67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69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66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52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54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53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41" priority="15">
      <formula>F2&lt;E2</formula>
    </cfRule>
    <cfRule type="expression" dxfId="40" priority="16">
      <formula>F2&gt;E2</formula>
    </cfRule>
  </conditionalFormatting>
  <conditionalFormatting sqref="E2:E36">
    <cfRule type="expression" dxfId="39" priority="13">
      <formula>E2&lt;D2</formula>
    </cfRule>
    <cfRule type="expression" dxfId="38" priority="14">
      <formula>E2&gt;D2</formula>
    </cfRule>
  </conditionalFormatting>
  <conditionalFormatting sqref="G2:H36">
    <cfRule type="expression" dxfId="37" priority="11">
      <formula>G2&lt;F2</formula>
    </cfRule>
    <cfRule type="expression" dxfId="36" priority="12">
      <formula>G2&gt;F2</formula>
    </cfRule>
  </conditionalFormatting>
  <conditionalFormatting sqref="I2:J36">
    <cfRule type="expression" dxfId="35" priority="9">
      <formula>I2&lt;H2</formula>
    </cfRule>
    <cfRule type="expression" dxfId="34" priority="10">
      <formula>I2&gt;H2</formula>
    </cfRule>
  </conditionalFormatting>
  <conditionalFormatting sqref="K2:K36">
    <cfRule type="expression" dxfId="33" priority="7">
      <formula>K2&lt;J2</formula>
    </cfRule>
    <cfRule type="expression" dxfId="32" priority="8">
      <formula>K2&gt;J2</formula>
    </cfRule>
  </conditionalFormatting>
  <conditionalFormatting sqref="L2:L36">
    <cfRule type="expression" dxfId="31" priority="5">
      <formula>L2&lt;K2</formula>
    </cfRule>
    <cfRule type="expression" dxfId="30" priority="6">
      <formula>L2&gt;K2</formula>
    </cfRule>
  </conditionalFormatting>
  <conditionalFormatting sqref="M2:M36">
    <cfRule type="expression" dxfId="29" priority="3">
      <formula>M2&lt;L2</formula>
    </cfRule>
    <cfRule type="expression" dxfId="28" priority="4">
      <formula>M2&gt;L2</formula>
    </cfRule>
  </conditionalFormatting>
  <conditionalFormatting sqref="N2:N36">
    <cfRule type="expression" dxfId="15" priority="1">
      <formula>N2&lt;M2</formula>
    </cfRule>
    <cfRule type="expression" dxfId="14" priority="2">
      <formula>N2&gt;M2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N2" sqref="N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</row>
    <row r="3" spans="1:40" x14ac:dyDescent="0.3">
      <c r="B3" s="2" t="s">
        <v>1</v>
      </c>
      <c r="C3" s="2" t="s">
        <v>76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</row>
    <row r="10" spans="1:40" ht="14.4" x14ac:dyDescent="0.3">
      <c r="B10" t="s">
        <v>67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</row>
    <row r="17" spans="2:14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</row>
    <row r="18" spans="2:14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</row>
    <row r="19" spans="2:14" ht="14.4" x14ac:dyDescent="0.3">
      <c r="B19" t="s">
        <v>69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</row>
    <row r="20" spans="2:14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</row>
    <row r="21" spans="2:14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</row>
    <row r="22" spans="2:14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</row>
    <row r="23" spans="2:14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</row>
    <row r="24" spans="2:14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</row>
    <row r="25" spans="2:14" ht="14.4" x14ac:dyDescent="0.3">
      <c r="B25" t="s">
        <v>66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</row>
    <row r="26" spans="2:14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</row>
    <row r="27" spans="2:14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</row>
    <row r="28" spans="2:14" x14ac:dyDescent="0.3">
      <c r="B28" s="2" t="s">
        <v>27</v>
      </c>
      <c r="C28" s="2" t="s">
        <v>52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</row>
    <row r="29" spans="2:14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</row>
    <row r="30" spans="2:14" x14ac:dyDescent="0.3">
      <c r="B30" s="2" t="s">
        <v>28</v>
      </c>
      <c r="C30" s="2" t="s">
        <v>54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</row>
    <row r="31" spans="2:14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</row>
    <row r="32" spans="2:14" x14ac:dyDescent="0.3">
      <c r="B32" s="2" t="s">
        <v>30</v>
      </c>
      <c r="C32" s="2" t="s">
        <v>53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</row>
    <row r="33" spans="2:14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</row>
    <row r="34" spans="2:14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</row>
    <row r="35" spans="2:14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</row>
    <row r="36" spans="2:14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</row>
  </sheetData>
  <autoFilter ref="A1:AN1">
    <sortState ref="A2:AM36">
      <sortCondition ref="C1"/>
    </sortState>
  </autoFilter>
  <conditionalFormatting sqref="F2:N36">
    <cfRule type="expression" dxfId="27" priority="1">
      <formula>F2&lt;E2</formula>
    </cfRule>
    <cfRule type="expression" dxfId="26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N5" sqref="N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</row>
    <row r="3" spans="1:40" x14ac:dyDescent="0.3">
      <c r="B3" s="2" t="s">
        <v>1</v>
      </c>
      <c r="C3" s="2" t="s">
        <v>76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</row>
    <row r="10" spans="1:40" ht="14.4" x14ac:dyDescent="0.3">
      <c r="B10" t="s">
        <v>67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</row>
    <row r="17" spans="2:14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</row>
    <row r="18" spans="2:14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</row>
    <row r="19" spans="2:14" ht="14.4" x14ac:dyDescent="0.3">
      <c r="B19" t="s">
        <v>69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</row>
    <row r="20" spans="2:14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</row>
    <row r="21" spans="2:14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</row>
    <row r="22" spans="2:14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</row>
    <row r="23" spans="2:14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</row>
    <row r="24" spans="2:14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</row>
    <row r="25" spans="2:14" ht="14.4" x14ac:dyDescent="0.3">
      <c r="B25" t="s">
        <v>66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</row>
    <row r="26" spans="2:14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</row>
    <row r="27" spans="2:14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</row>
    <row r="28" spans="2:14" x14ac:dyDescent="0.3">
      <c r="B28" s="2" t="s">
        <v>27</v>
      </c>
      <c r="C28" s="2" t="s">
        <v>52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</row>
    <row r="29" spans="2:14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</row>
    <row r="30" spans="2:14" x14ac:dyDescent="0.3">
      <c r="B30" s="2" t="s">
        <v>28</v>
      </c>
      <c r="C30" s="2" t="s">
        <v>54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</row>
    <row r="31" spans="2:14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</row>
    <row r="32" spans="2:14" x14ac:dyDescent="0.3">
      <c r="B32" s="2" t="s">
        <v>30</v>
      </c>
      <c r="C32" s="2" t="s">
        <v>53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</row>
    <row r="33" spans="2:14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</row>
    <row r="34" spans="2:14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</row>
    <row r="35" spans="2:14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</row>
    <row r="36" spans="2:14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</row>
  </sheetData>
  <autoFilter ref="A1:AN1">
    <sortState ref="A2:AM36">
      <sortCondition ref="C1"/>
    </sortState>
  </autoFilter>
  <conditionalFormatting sqref="F3:F36">
    <cfRule type="expression" dxfId="25" priority="3">
      <formula>F3&lt;E3</formula>
    </cfRule>
    <cfRule type="expression" dxfId="24" priority="4">
      <formula>F3&gt;E3</formula>
    </cfRule>
  </conditionalFormatting>
  <conditionalFormatting sqref="F2:N2 G3:N36">
    <cfRule type="expression" dxfId="23" priority="1">
      <formula>F2&lt;E2</formula>
    </cfRule>
    <cfRule type="expression" dxfId="22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N5" sqref="N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</row>
    <row r="3" spans="1:40" x14ac:dyDescent="0.3">
      <c r="B3" s="2" t="s">
        <v>1</v>
      </c>
      <c r="C3" s="2" t="s">
        <v>76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</row>
    <row r="10" spans="1:40" ht="14.4" x14ac:dyDescent="0.3">
      <c r="B10" t="s">
        <v>67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</row>
    <row r="17" spans="2:14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</row>
    <row r="18" spans="2:14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</row>
    <row r="19" spans="2:14" ht="14.4" x14ac:dyDescent="0.3">
      <c r="B19" t="s">
        <v>69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</row>
    <row r="20" spans="2:14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</row>
    <row r="21" spans="2:14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</row>
    <row r="22" spans="2:14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</row>
    <row r="23" spans="2:14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</row>
    <row r="24" spans="2:14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</row>
    <row r="25" spans="2:14" ht="14.4" x14ac:dyDescent="0.3">
      <c r="B25" t="s">
        <v>66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</row>
    <row r="26" spans="2:14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</row>
    <row r="27" spans="2:14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</row>
    <row r="28" spans="2:14" x14ac:dyDescent="0.3">
      <c r="B28" s="2" t="s">
        <v>27</v>
      </c>
      <c r="C28" s="2" t="s">
        <v>52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</row>
    <row r="29" spans="2:14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</row>
    <row r="30" spans="2:14" x14ac:dyDescent="0.3">
      <c r="B30" s="2" t="s">
        <v>28</v>
      </c>
      <c r="C30" s="2" t="s">
        <v>54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</row>
    <row r="31" spans="2:14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</row>
    <row r="32" spans="2:14" x14ac:dyDescent="0.3">
      <c r="B32" s="2" t="s">
        <v>30</v>
      </c>
      <c r="C32" s="2" t="s">
        <v>53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</row>
    <row r="33" spans="2:14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</row>
    <row r="34" spans="2:14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</row>
    <row r="35" spans="2:14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</row>
    <row r="36" spans="2:14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</row>
  </sheetData>
  <autoFilter ref="A1:AN1">
    <sortState ref="A2:AM36">
      <sortCondition ref="C1"/>
    </sortState>
  </autoFilter>
  <conditionalFormatting sqref="F2:N36">
    <cfRule type="expression" dxfId="21" priority="1">
      <formula>F2&lt;E2</formula>
    </cfRule>
    <cfRule type="expression" dxfId="20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workbookViewId="0">
      <pane ySplit="1" topLeftCell="A2" activePane="bottomLeft" state="frozen"/>
      <selection pane="bottomLeft" activeCell="M19" sqref="M19"/>
    </sheetView>
  </sheetViews>
  <sheetFormatPr defaultRowHeight="10.199999999999999" x14ac:dyDescent="0.2"/>
  <cols>
    <col min="1" max="1" width="0.5546875" style="23" customWidth="1"/>
    <col min="2" max="2" width="13.5546875" style="23" customWidth="1"/>
    <col min="3" max="3" width="11.6640625" style="23" customWidth="1"/>
    <col min="4" max="5" width="6.6640625" style="23" customWidth="1"/>
    <col min="6" max="10" width="4.5546875" style="23" customWidth="1"/>
    <col min="11" max="11" width="0.5546875" style="23" customWidth="1"/>
    <col min="12" max="16384" width="8.88671875" style="23"/>
  </cols>
  <sheetData>
    <row r="1" spans="1:11" x14ac:dyDescent="0.2">
      <c r="A1" s="20"/>
      <c r="B1" s="33" t="s">
        <v>56</v>
      </c>
      <c r="C1" s="33" t="s">
        <v>57</v>
      </c>
      <c r="D1" s="33" t="s">
        <v>71</v>
      </c>
      <c r="E1" s="33" t="s">
        <v>75</v>
      </c>
      <c r="F1" s="33">
        <v>8</v>
      </c>
      <c r="G1" s="33">
        <v>9</v>
      </c>
      <c r="H1" s="33">
        <v>10</v>
      </c>
      <c r="I1" s="33">
        <v>11</v>
      </c>
      <c r="J1" s="33">
        <v>12</v>
      </c>
      <c r="K1" s="20"/>
    </row>
    <row r="2" spans="1:11" x14ac:dyDescent="0.2">
      <c r="B2" s="24" t="s">
        <v>25</v>
      </c>
      <c r="C2" s="24" t="s">
        <v>50</v>
      </c>
      <c r="D2" s="25">
        <f>SUM(F2:J2)</f>
        <v>380.5</v>
      </c>
      <c r="E2" s="25">
        <f>D2-LARGE(D:D,3)</f>
        <v>1</v>
      </c>
      <c r="F2" s="25">
        <f>VLOOKUP($C2,coppa!$C:$AS,(F$1+1),0)</f>
        <v>69.5</v>
      </c>
      <c r="G2" s="25">
        <f>VLOOKUP($C2,coppa!$C:$AS,(G$1+1),0)</f>
        <v>77</v>
      </c>
      <c r="H2" s="25">
        <f>VLOOKUP($C2,coppa!$C:$AS,(H$1+1),0)</f>
        <v>71.5</v>
      </c>
      <c r="I2" s="25">
        <f>VLOOKUP($C2,coppa!$C:$AS,(I$1+1),0)</f>
        <v>93</v>
      </c>
      <c r="J2" s="25">
        <f>VLOOKUP($C2,coppa!$C:$AS,(J$1+1),0)</f>
        <v>69.5</v>
      </c>
    </row>
    <row r="3" spans="1:11" x14ac:dyDescent="0.2">
      <c r="B3" s="24" t="s">
        <v>24</v>
      </c>
      <c r="C3" s="24" t="s">
        <v>49</v>
      </c>
      <c r="D3" s="25">
        <f>SUM(F3:J3)</f>
        <v>380.5</v>
      </c>
      <c r="E3" s="25">
        <f>D3-LARGE(D:D,3)</f>
        <v>1</v>
      </c>
      <c r="F3" s="25">
        <f>VLOOKUP($C3,coppa!$C:$AS,(F$1+1),0)</f>
        <v>64.5</v>
      </c>
      <c r="G3" s="25">
        <f>VLOOKUP($C3,coppa!$C:$AS,(G$1+1),0)</f>
        <v>76.5</v>
      </c>
      <c r="H3" s="25">
        <f>VLOOKUP($C3,coppa!$C:$AS,(H$1+1),0)</f>
        <v>70.5</v>
      </c>
      <c r="I3" s="25">
        <f>VLOOKUP($C3,coppa!$C:$AS,(I$1+1),0)</f>
        <v>90</v>
      </c>
      <c r="J3" s="25">
        <f>VLOOKUP($C3,coppa!$C:$AS,(J$1+1),0)</f>
        <v>79</v>
      </c>
    </row>
    <row r="4" spans="1:11" x14ac:dyDescent="0.2">
      <c r="B4" s="24" t="s">
        <v>17</v>
      </c>
      <c r="C4" s="24" t="s">
        <v>17</v>
      </c>
      <c r="D4" s="25">
        <f>SUM(F4:J4)</f>
        <v>379.5</v>
      </c>
      <c r="E4" s="25">
        <f>D4-LARGE(D:D,3)</f>
        <v>0</v>
      </c>
      <c r="F4" s="25">
        <f>VLOOKUP($C4,coppa!$C:$AS,(F$1+1),0)</f>
        <v>67.5</v>
      </c>
      <c r="G4" s="25">
        <f>VLOOKUP($C4,coppa!$C:$AS,(G$1+1),0)</f>
        <v>79</v>
      </c>
      <c r="H4" s="25">
        <f>VLOOKUP($C4,coppa!$C:$AS,(H$1+1),0)</f>
        <v>74</v>
      </c>
      <c r="I4" s="25">
        <f>VLOOKUP($C4,coppa!$C:$AS,(I$1+1),0)</f>
        <v>78</v>
      </c>
      <c r="J4" s="25">
        <f>VLOOKUP($C4,coppa!$C:$AS,(J$1+1),0)</f>
        <v>81</v>
      </c>
    </row>
    <row r="5" spans="1:11" x14ac:dyDescent="0.2">
      <c r="B5" s="24" t="s">
        <v>26</v>
      </c>
      <c r="C5" s="24" t="s">
        <v>26</v>
      </c>
      <c r="D5" s="25">
        <f>SUM(F5:J5)</f>
        <v>378</v>
      </c>
      <c r="E5" s="25">
        <f>D5-LARGE(D:D,3)</f>
        <v>-1.5</v>
      </c>
      <c r="F5" s="25">
        <f>VLOOKUP($C5,coppa!$C:$AS,(F$1+1),0)</f>
        <v>73</v>
      </c>
      <c r="G5" s="25">
        <f>VLOOKUP($C5,coppa!$C:$AS,(G$1+1),0)</f>
        <v>70</v>
      </c>
      <c r="H5" s="25">
        <f>VLOOKUP($C5,coppa!$C:$AS,(H$1+1),0)</f>
        <v>72</v>
      </c>
      <c r="I5" s="25">
        <f>VLOOKUP($C5,coppa!$C:$AS,(I$1+1),0)</f>
        <v>84.5</v>
      </c>
      <c r="J5" s="25">
        <f>VLOOKUP($C5,coppa!$C:$AS,(J$1+1),0)</f>
        <v>78.5</v>
      </c>
    </row>
    <row r="6" spans="1:11" x14ac:dyDescent="0.2">
      <c r="B6" s="24" t="s">
        <v>7</v>
      </c>
      <c r="C6" s="24" t="s">
        <v>7</v>
      </c>
      <c r="D6" s="25">
        <f>SUM(F6:J6)</f>
        <v>376</v>
      </c>
      <c r="E6" s="25">
        <f>D6-LARGE(D:D,3)</f>
        <v>-3.5</v>
      </c>
      <c r="F6" s="25">
        <f>VLOOKUP($C6,coppa!$C:$AS,(F$1+1),0)</f>
        <v>65.5</v>
      </c>
      <c r="G6" s="25">
        <f>VLOOKUP($C6,coppa!$C:$AS,(G$1+1),0)</f>
        <v>78</v>
      </c>
      <c r="H6" s="25">
        <f>VLOOKUP($C6,coppa!$C:$AS,(H$1+1),0)</f>
        <v>80.5</v>
      </c>
      <c r="I6" s="25">
        <f>VLOOKUP($C6,coppa!$C:$AS,(I$1+1),0)</f>
        <v>80</v>
      </c>
      <c r="J6" s="25">
        <f>VLOOKUP($C6,coppa!$C:$AS,(J$1+1),0)</f>
        <v>72</v>
      </c>
    </row>
    <row r="7" spans="1:11" x14ac:dyDescent="0.2">
      <c r="B7" s="24" t="s">
        <v>16</v>
      </c>
      <c r="C7" s="24" t="s">
        <v>16</v>
      </c>
      <c r="D7" s="25">
        <f>SUM(F7:J7)</f>
        <v>376</v>
      </c>
      <c r="E7" s="25">
        <f>D7-LARGE(D:D,3)</f>
        <v>-3.5</v>
      </c>
      <c r="F7" s="25">
        <f>VLOOKUP($C7,coppa!$C:$AS,(F$1+1),0)</f>
        <v>68</v>
      </c>
      <c r="G7" s="25">
        <f>VLOOKUP($C7,coppa!$C:$AS,(G$1+1),0)</f>
        <v>73</v>
      </c>
      <c r="H7" s="25">
        <f>VLOOKUP($C7,coppa!$C:$AS,(H$1+1),0)</f>
        <v>76</v>
      </c>
      <c r="I7" s="25">
        <f>VLOOKUP($C7,coppa!$C:$AS,(I$1+1),0)</f>
        <v>77</v>
      </c>
      <c r="J7" s="25">
        <f>VLOOKUP($C7,coppa!$C:$AS,(J$1+1),0)</f>
        <v>82</v>
      </c>
    </row>
    <row r="8" spans="1:11" x14ac:dyDescent="0.2">
      <c r="B8" s="24" t="s">
        <v>11</v>
      </c>
      <c r="C8" s="24" t="s">
        <v>40</v>
      </c>
      <c r="D8" s="25">
        <f>SUM(F8:J8)</f>
        <v>373</v>
      </c>
      <c r="E8" s="25">
        <f>D8-LARGE(D:D,3)</f>
        <v>-6.5</v>
      </c>
      <c r="F8" s="25">
        <f>VLOOKUP($C8,coppa!$C:$AS,(F$1+1),0)</f>
        <v>77</v>
      </c>
      <c r="G8" s="25">
        <f>VLOOKUP($C8,coppa!$C:$AS,(G$1+1),0)</f>
        <v>68</v>
      </c>
      <c r="H8" s="25">
        <f>VLOOKUP($C8,coppa!$C:$AS,(H$1+1),0)</f>
        <v>73</v>
      </c>
      <c r="I8" s="25">
        <f>VLOOKUP($C8,coppa!$C:$AS,(I$1+1),0)</f>
        <v>88.5</v>
      </c>
      <c r="J8" s="25">
        <f>VLOOKUP($C8,coppa!$C:$AS,(J$1+1),0)</f>
        <v>66.5</v>
      </c>
    </row>
    <row r="9" spans="1:11" x14ac:dyDescent="0.2">
      <c r="B9" s="24" t="s">
        <v>19</v>
      </c>
      <c r="C9" s="24" t="s">
        <v>19</v>
      </c>
      <c r="D9" s="25">
        <f>SUM(F9:J9)</f>
        <v>373</v>
      </c>
      <c r="E9" s="25">
        <f>D9-LARGE(D:D,3)</f>
        <v>-6.5</v>
      </c>
      <c r="F9" s="25">
        <f>VLOOKUP($C9,coppa!$C:$AS,(F$1+1),0)</f>
        <v>75</v>
      </c>
      <c r="G9" s="25">
        <f>VLOOKUP($C9,coppa!$C:$AS,(G$1+1),0)</f>
        <v>73.5</v>
      </c>
      <c r="H9" s="25">
        <f>VLOOKUP($C9,coppa!$C:$AS,(H$1+1),0)</f>
        <v>71</v>
      </c>
      <c r="I9" s="25">
        <f>VLOOKUP($C9,coppa!$C:$AS,(I$1+1),0)</f>
        <v>85</v>
      </c>
      <c r="J9" s="25">
        <f>VLOOKUP($C9,coppa!$C:$AS,(J$1+1),0)</f>
        <v>68.5</v>
      </c>
    </row>
    <row r="10" spans="1:11" x14ac:dyDescent="0.2">
      <c r="B10" s="24" t="s">
        <v>29</v>
      </c>
      <c r="C10" s="24" t="s">
        <v>29</v>
      </c>
      <c r="D10" s="25">
        <f>SUM(F10:J10)</f>
        <v>373</v>
      </c>
      <c r="E10" s="25">
        <f>D10-LARGE(D:D,3)</f>
        <v>-6.5</v>
      </c>
      <c r="F10" s="25">
        <f>VLOOKUP($C10,coppa!$C:$AS,(F$1+1),0)</f>
        <v>71</v>
      </c>
      <c r="G10" s="25">
        <f>VLOOKUP($C10,coppa!$C:$AS,(G$1+1),0)</f>
        <v>69.5</v>
      </c>
      <c r="H10" s="25">
        <f>VLOOKUP($C10,coppa!$C:$AS,(H$1+1),0)</f>
        <v>72</v>
      </c>
      <c r="I10" s="25">
        <f>VLOOKUP($C10,coppa!$C:$AS,(I$1+1),0)</f>
        <v>77.5</v>
      </c>
      <c r="J10" s="25">
        <f>VLOOKUP($C10,coppa!$C:$AS,(J$1+1),0)</f>
        <v>83</v>
      </c>
    </row>
    <row r="11" spans="1:11" x14ac:dyDescent="0.2">
      <c r="B11" s="24" t="s">
        <v>67</v>
      </c>
      <c r="C11" s="24" t="s">
        <v>33</v>
      </c>
      <c r="D11" s="25">
        <f>SUM(F11:J11)</f>
        <v>372.5</v>
      </c>
      <c r="E11" s="25">
        <f>D11-LARGE(D:D,3)</f>
        <v>-7</v>
      </c>
      <c r="F11" s="25">
        <f>VLOOKUP($C11,coppa!$C:$AS,(F$1+1),0)</f>
        <v>62.5</v>
      </c>
      <c r="G11" s="25">
        <f>VLOOKUP($C11,coppa!$C:$AS,(G$1+1),0)</f>
        <v>76.5</v>
      </c>
      <c r="H11" s="25">
        <f>VLOOKUP($C11,coppa!$C:$AS,(H$1+1),0)</f>
        <v>71.5</v>
      </c>
      <c r="I11" s="25">
        <f>VLOOKUP($C11,coppa!$C:$AS,(I$1+1),0)</f>
        <v>87</v>
      </c>
      <c r="J11" s="25">
        <f>VLOOKUP($C11,coppa!$C:$AS,(J$1+1),0)</f>
        <v>75</v>
      </c>
    </row>
    <row r="12" spans="1:11" x14ac:dyDescent="0.2">
      <c r="B12" s="24" t="s">
        <v>5</v>
      </c>
      <c r="C12" s="24" t="s">
        <v>35</v>
      </c>
      <c r="D12" s="25">
        <f>SUM(F12:J12)</f>
        <v>371.5</v>
      </c>
      <c r="E12" s="25">
        <f>D12-LARGE(D:D,3)</f>
        <v>-8</v>
      </c>
      <c r="F12" s="25">
        <f>VLOOKUP($C12,coppa!$C:$AS,(F$1+1),0)</f>
        <v>71</v>
      </c>
      <c r="G12" s="25">
        <f>VLOOKUP($C12,coppa!$C:$AS,(G$1+1),0)</f>
        <v>74</v>
      </c>
      <c r="H12" s="25">
        <f>VLOOKUP($C12,coppa!$C:$AS,(H$1+1),0)</f>
        <v>73</v>
      </c>
      <c r="I12" s="25">
        <f>VLOOKUP($C12,coppa!$C:$AS,(I$1+1),0)</f>
        <v>80</v>
      </c>
      <c r="J12" s="25">
        <f>VLOOKUP($C12,coppa!$C:$AS,(J$1+1),0)</f>
        <v>73.5</v>
      </c>
    </row>
    <row r="13" spans="1:11" x14ac:dyDescent="0.2">
      <c r="B13" s="24" t="s">
        <v>69</v>
      </c>
      <c r="C13" s="24" t="s">
        <v>51</v>
      </c>
      <c r="D13" s="25">
        <f>SUM(F13:J13)</f>
        <v>369.5</v>
      </c>
      <c r="E13" s="25">
        <f>D13-LARGE(D:D,3)</f>
        <v>-10</v>
      </c>
      <c r="F13" s="25">
        <f>VLOOKUP($C13,coppa!$C:$AS,(F$1+1),0)</f>
        <v>65.5</v>
      </c>
      <c r="G13" s="25">
        <f>VLOOKUP($C13,coppa!$C:$AS,(G$1+1),0)</f>
        <v>80.5</v>
      </c>
      <c r="H13" s="25">
        <f>VLOOKUP($C13,coppa!$C:$AS,(H$1+1),0)</f>
        <v>73.5</v>
      </c>
      <c r="I13" s="25">
        <f>VLOOKUP($C13,coppa!$C:$AS,(I$1+1),0)</f>
        <v>84</v>
      </c>
      <c r="J13" s="25">
        <f>VLOOKUP($C13,coppa!$C:$AS,(J$1+1),0)</f>
        <v>66</v>
      </c>
    </row>
    <row r="14" spans="1:11" x14ac:dyDescent="0.2">
      <c r="B14" s="24" t="s">
        <v>8</v>
      </c>
      <c r="C14" s="24" t="s">
        <v>8</v>
      </c>
      <c r="D14" s="25">
        <f>SUM(F14:J14)</f>
        <v>364</v>
      </c>
      <c r="E14" s="25">
        <f>D14-LARGE(D:D,3)</f>
        <v>-15.5</v>
      </c>
      <c r="F14" s="25">
        <f>VLOOKUP($C14,coppa!$C:$AS,(F$1+1),0)</f>
        <v>71</v>
      </c>
      <c r="G14" s="25">
        <f>VLOOKUP($C14,coppa!$C:$AS,(G$1+1),0)</f>
        <v>73</v>
      </c>
      <c r="H14" s="25">
        <f>VLOOKUP($C14,coppa!$C:$AS,(H$1+1),0)</f>
        <v>67.5</v>
      </c>
      <c r="I14" s="25">
        <f>VLOOKUP($C14,coppa!$C:$AS,(I$1+1),0)</f>
        <v>79.5</v>
      </c>
      <c r="J14" s="25">
        <f>VLOOKUP($C14,coppa!$C:$AS,(J$1+1),0)</f>
        <v>73</v>
      </c>
    </row>
    <row r="15" spans="1:11" x14ac:dyDescent="0.2">
      <c r="B15" s="24" t="s">
        <v>15</v>
      </c>
      <c r="C15" s="24" t="s">
        <v>44</v>
      </c>
      <c r="D15" s="25">
        <f>SUM(F15:J15)</f>
        <v>363</v>
      </c>
      <c r="E15" s="25">
        <f>D15-LARGE(D:D,3)</f>
        <v>-16.5</v>
      </c>
      <c r="F15" s="25">
        <f>VLOOKUP($C15,coppa!$C:$AS,(F$1+1),0)</f>
        <v>80.5</v>
      </c>
      <c r="G15" s="25">
        <f>VLOOKUP($C15,coppa!$C:$AS,(G$1+1),0)</f>
        <v>72</v>
      </c>
      <c r="H15" s="25">
        <f>VLOOKUP($C15,coppa!$C:$AS,(H$1+1),0)</f>
        <v>63.5</v>
      </c>
      <c r="I15" s="25">
        <f>VLOOKUP($C15,coppa!$C:$AS,(I$1+1),0)</f>
        <v>82.5</v>
      </c>
      <c r="J15" s="25">
        <f>VLOOKUP($C15,coppa!$C:$AS,(J$1+1),0)</f>
        <v>64.5</v>
      </c>
    </row>
    <row r="16" spans="1:11" x14ac:dyDescent="0.2">
      <c r="B16" s="24" t="s">
        <v>30</v>
      </c>
      <c r="C16" s="24" t="s">
        <v>53</v>
      </c>
      <c r="D16" s="25">
        <f>SUM(F16:J16)</f>
        <v>363</v>
      </c>
      <c r="E16" s="25">
        <f>D16-LARGE(D:D,3)</f>
        <v>-16.5</v>
      </c>
      <c r="F16" s="25">
        <f>VLOOKUP($C16,coppa!$C:$AS,(F$1+1),0)</f>
        <v>70.5</v>
      </c>
      <c r="G16" s="25">
        <f>VLOOKUP($C16,coppa!$C:$AS,(G$1+1),0)</f>
        <v>81</v>
      </c>
      <c r="H16" s="25">
        <f>VLOOKUP($C16,coppa!$C:$AS,(H$1+1),0)</f>
        <v>60.5</v>
      </c>
      <c r="I16" s="25">
        <f>VLOOKUP($C16,coppa!$C:$AS,(I$1+1),0)</f>
        <v>82</v>
      </c>
      <c r="J16" s="25">
        <f>VLOOKUP($C16,coppa!$C:$AS,(J$1+1),0)</f>
        <v>69</v>
      </c>
    </row>
    <row r="17" spans="2:10" x14ac:dyDescent="0.2">
      <c r="B17" s="24" t="s">
        <v>10</v>
      </c>
      <c r="C17" s="24" t="s">
        <v>39</v>
      </c>
      <c r="D17" s="25">
        <f>SUM(F17:J17)</f>
        <v>362.5</v>
      </c>
      <c r="E17" s="25">
        <f>D17-LARGE(D:D,3)</f>
        <v>-17</v>
      </c>
      <c r="F17" s="25">
        <f>VLOOKUP($C17,coppa!$C:$AS,(F$1+1),0)</f>
        <v>77.5</v>
      </c>
      <c r="G17" s="25">
        <f>VLOOKUP($C17,coppa!$C:$AS,(G$1+1),0)</f>
        <v>80.5</v>
      </c>
      <c r="H17" s="25">
        <f>VLOOKUP($C17,coppa!$C:$AS,(H$1+1),0)</f>
        <v>65.5</v>
      </c>
      <c r="I17" s="25">
        <f>VLOOKUP($C17,coppa!$C:$AS,(I$1+1),0)</f>
        <v>77</v>
      </c>
      <c r="J17" s="25">
        <f>VLOOKUP($C17,coppa!$C:$AS,(J$1+1),0)</f>
        <v>62</v>
      </c>
    </row>
    <row r="18" spans="2:10" x14ac:dyDescent="0.2">
      <c r="B18" s="24" t="s">
        <v>12</v>
      </c>
      <c r="C18" s="24" t="s">
        <v>42</v>
      </c>
      <c r="D18" s="25">
        <f>SUM(F18:J18)</f>
        <v>361.5</v>
      </c>
      <c r="E18" s="25">
        <f>D18-LARGE(D:D,3)</f>
        <v>-18</v>
      </c>
      <c r="F18" s="25">
        <f>VLOOKUP($C18,coppa!$C:$AS,(F$1+1),0)</f>
        <v>75</v>
      </c>
      <c r="G18" s="25">
        <f>VLOOKUP($C18,coppa!$C:$AS,(G$1+1),0)</f>
        <v>68.5</v>
      </c>
      <c r="H18" s="25">
        <f>VLOOKUP($C18,coppa!$C:$AS,(H$1+1),0)</f>
        <v>70</v>
      </c>
      <c r="I18" s="25">
        <f>VLOOKUP($C18,coppa!$C:$AS,(I$1+1),0)</f>
        <v>78</v>
      </c>
      <c r="J18" s="25">
        <f>VLOOKUP($C18,coppa!$C:$AS,(J$1+1),0)</f>
        <v>70</v>
      </c>
    </row>
    <row r="19" spans="2:10" x14ac:dyDescent="0.2">
      <c r="B19" s="24" t="s">
        <v>21</v>
      </c>
      <c r="C19" s="24" t="s">
        <v>47</v>
      </c>
      <c r="D19" s="25">
        <f>SUM(F19:J19)</f>
        <v>358.5</v>
      </c>
      <c r="E19" s="25">
        <f>D19-LARGE(D:D,3)</f>
        <v>-21</v>
      </c>
      <c r="F19" s="25">
        <f>VLOOKUP($C19,coppa!$C:$AS,(F$1+1),0)</f>
        <v>68</v>
      </c>
      <c r="G19" s="25">
        <f>VLOOKUP($C19,coppa!$C:$AS,(G$1+1),0)</f>
        <v>69.5</v>
      </c>
      <c r="H19" s="25">
        <f>VLOOKUP($C19,coppa!$C:$AS,(H$1+1),0)</f>
        <v>72</v>
      </c>
      <c r="I19" s="25">
        <f>VLOOKUP($C19,coppa!$C:$AS,(I$1+1),0)</f>
        <v>80</v>
      </c>
      <c r="J19" s="25">
        <f>VLOOKUP($C19,coppa!$C:$AS,(J$1+1),0)</f>
        <v>69</v>
      </c>
    </row>
    <row r="20" spans="2:10" x14ac:dyDescent="0.2">
      <c r="B20" s="24" t="s">
        <v>28</v>
      </c>
      <c r="C20" s="24" t="s">
        <v>54</v>
      </c>
      <c r="D20" s="25">
        <f>SUM(F20:J20)</f>
        <v>358.5</v>
      </c>
      <c r="E20" s="25">
        <f>D20-LARGE(D:D,3)</f>
        <v>-21</v>
      </c>
      <c r="F20" s="25">
        <f>VLOOKUP($C20,coppa!$C:$AS,(F$1+1),0)</f>
        <v>64.5</v>
      </c>
      <c r="G20" s="25">
        <f>VLOOKUP($C20,coppa!$C:$AS,(G$1+1),0)</f>
        <v>71.5</v>
      </c>
      <c r="H20" s="25">
        <f>VLOOKUP($C20,coppa!$C:$AS,(H$1+1),0)</f>
        <v>69.5</v>
      </c>
      <c r="I20" s="25">
        <f>VLOOKUP($C20,coppa!$C:$AS,(I$1+1),0)</f>
        <v>71</v>
      </c>
      <c r="J20" s="25">
        <f>VLOOKUP($C20,coppa!$C:$AS,(J$1+1),0)</f>
        <v>82</v>
      </c>
    </row>
    <row r="21" spans="2:10" x14ac:dyDescent="0.2">
      <c r="B21" s="24" t="s">
        <v>14</v>
      </c>
      <c r="C21" s="24" t="s">
        <v>43</v>
      </c>
      <c r="D21" s="25">
        <f>SUM(F21:J21)</f>
        <v>358</v>
      </c>
      <c r="E21" s="25">
        <f>D21-LARGE(D:D,3)</f>
        <v>-21.5</v>
      </c>
      <c r="F21" s="25">
        <f>VLOOKUP($C21,coppa!$C:$AS,(F$1+1),0)</f>
        <v>74</v>
      </c>
      <c r="G21" s="25">
        <f>VLOOKUP($C21,coppa!$C:$AS,(G$1+1),0)</f>
        <v>72.5</v>
      </c>
      <c r="H21" s="25">
        <f>VLOOKUP($C21,coppa!$C:$AS,(H$1+1),0)</f>
        <v>64.5</v>
      </c>
      <c r="I21" s="25">
        <f>VLOOKUP($C21,coppa!$C:$AS,(I$1+1),0)</f>
        <v>74</v>
      </c>
      <c r="J21" s="25">
        <f>VLOOKUP($C21,coppa!$C:$AS,(J$1+1),0)</f>
        <v>73</v>
      </c>
    </row>
    <row r="22" spans="2:10" x14ac:dyDescent="0.2">
      <c r="B22" s="24" t="s">
        <v>9</v>
      </c>
      <c r="C22" s="24" t="s">
        <v>9</v>
      </c>
      <c r="D22" s="25">
        <f>SUM(F22:J22)</f>
        <v>356</v>
      </c>
      <c r="E22" s="25">
        <f>D22-LARGE(D:D,3)</f>
        <v>-23.5</v>
      </c>
      <c r="F22" s="25">
        <f>VLOOKUP($C22,coppa!$C:$AS,(F$1+1),0)</f>
        <v>78</v>
      </c>
      <c r="G22" s="25">
        <f>VLOOKUP($C22,coppa!$C:$AS,(G$1+1),0)</f>
        <v>66</v>
      </c>
      <c r="H22" s="25">
        <f>VLOOKUP($C22,coppa!$C:$AS,(H$1+1),0)</f>
        <v>72</v>
      </c>
      <c r="I22" s="25">
        <f>VLOOKUP($C22,coppa!$C:$AS,(I$1+1),0)</f>
        <v>73.5</v>
      </c>
      <c r="J22" s="25">
        <f>VLOOKUP($C22,coppa!$C:$AS,(J$1+1),0)</f>
        <v>66.5</v>
      </c>
    </row>
    <row r="23" spans="2:10" x14ac:dyDescent="0.2">
      <c r="B23" s="24" t="s">
        <v>20</v>
      </c>
      <c r="C23" s="24" t="s">
        <v>46</v>
      </c>
      <c r="D23" s="25">
        <f>SUM(F23:J23)</f>
        <v>353.5</v>
      </c>
      <c r="E23" s="25">
        <f>D23-LARGE(D:D,3)</f>
        <v>-26</v>
      </c>
      <c r="F23" s="25">
        <f>VLOOKUP($C23,coppa!$C:$AS,(F$1+1),0)</f>
        <v>76</v>
      </c>
      <c r="G23" s="25">
        <f>VLOOKUP($C23,coppa!$C:$AS,(G$1+1),0)</f>
        <v>62.5</v>
      </c>
      <c r="H23" s="25">
        <f>VLOOKUP($C23,coppa!$C:$AS,(H$1+1),0)</f>
        <v>68</v>
      </c>
      <c r="I23" s="25">
        <f>VLOOKUP($C23,coppa!$C:$AS,(I$1+1),0)</f>
        <v>71</v>
      </c>
      <c r="J23" s="25">
        <f>VLOOKUP($C23,coppa!$C:$AS,(J$1+1),0)</f>
        <v>76</v>
      </c>
    </row>
    <row r="24" spans="2:10" x14ac:dyDescent="0.2">
      <c r="B24" s="24" t="s">
        <v>27</v>
      </c>
      <c r="C24" s="24" t="s">
        <v>52</v>
      </c>
      <c r="D24" s="25">
        <f>SUM(F24:J24)</f>
        <v>352.5</v>
      </c>
      <c r="E24" s="25">
        <f>D24-LARGE(D:D,3)</f>
        <v>-27</v>
      </c>
      <c r="F24" s="25">
        <f>VLOOKUP($C24,coppa!$C:$AS,(F$1+1),0)</f>
        <v>63.5</v>
      </c>
      <c r="G24" s="25">
        <f>VLOOKUP($C24,coppa!$C:$AS,(G$1+1),0)</f>
        <v>55</v>
      </c>
      <c r="H24" s="25">
        <f>VLOOKUP($C24,coppa!$C:$AS,(H$1+1),0)</f>
        <v>76</v>
      </c>
      <c r="I24" s="25">
        <f>VLOOKUP($C24,coppa!$C:$AS,(I$1+1),0)</f>
        <v>83.5</v>
      </c>
      <c r="J24" s="25">
        <f>VLOOKUP($C24,coppa!$C:$AS,(J$1+1),0)</f>
        <v>74.5</v>
      </c>
    </row>
    <row r="25" spans="2:10" x14ac:dyDescent="0.2">
      <c r="B25" s="24" t="s">
        <v>6</v>
      </c>
      <c r="C25" s="24" t="s">
        <v>38</v>
      </c>
      <c r="D25" s="25">
        <f>SUM(F25:J25)</f>
        <v>351</v>
      </c>
      <c r="E25" s="25">
        <f>D25-LARGE(D:D,3)</f>
        <v>-28.5</v>
      </c>
      <c r="F25" s="25">
        <f>VLOOKUP($C25,coppa!$C:$AS,(F$1+1),0)</f>
        <v>70.5</v>
      </c>
      <c r="G25" s="25">
        <f>VLOOKUP($C25,coppa!$C:$AS,(G$1+1),0)</f>
        <v>69.5</v>
      </c>
      <c r="H25" s="25">
        <f>VLOOKUP($C25,coppa!$C:$AS,(H$1+1),0)</f>
        <v>69</v>
      </c>
      <c r="I25" s="25">
        <f>VLOOKUP($C25,coppa!$C:$AS,(I$1+1),0)</f>
        <v>71.5</v>
      </c>
      <c r="J25" s="25">
        <f>VLOOKUP($C25,coppa!$C:$AS,(J$1+1),0)</f>
        <v>70.5</v>
      </c>
    </row>
    <row r="26" spans="2:10" x14ac:dyDescent="0.2">
      <c r="B26" s="24" t="s">
        <v>2</v>
      </c>
      <c r="C26" s="24" t="s">
        <v>2</v>
      </c>
      <c r="D26" s="25">
        <f>SUM(F26:J26)</f>
        <v>351</v>
      </c>
      <c r="E26" s="25">
        <f>D26-LARGE(D:D,3)</f>
        <v>-28.5</v>
      </c>
      <c r="F26" s="25">
        <f>VLOOKUP($C26,coppa!$C:$AS,(F$1+1),0)</f>
        <v>67.5</v>
      </c>
      <c r="G26" s="25">
        <f>VLOOKUP($C26,coppa!$C:$AS,(G$1+1),0)</f>
        <v>60.5</v>
      </c>
      <c r="H26" s="25">
        <f>VLOOKUP($C26,coppa!$C:$AS,(H$1+1),0)</f>
        <v>69</v>
      </c>
      <c r="I26" s="25">
        <f>VLOOKUP($C26,coppa!$C:$AS,(I$1+1),0)</f>
        <v>76</v>
      </c>
      <c r="J26" s="25">
        <f>VLOOKUP($C26,coppa!$C:$AS,(J$1+1),0)</f>
        <v>78</v>
      </c>
    </row>
    <row r="27" spans="2:10" x14ac:dyDescent="0.2">
      <c r="B27" s="24" t="s">
        <v>13</v>
      </c>
      <c r="C27" s="24" t="s">
        <v>41</v>
      </c>
      <c r="D27" s="25">
        <f>SUM(F27:J27)</f>
        <v>347.5</v>
      </c>
      <c r="E27" s="25">
        <f>D27-LARGE(D:D,3)</f>
        <v>-32</v>
      </c>
      <c r="F27" s="25">
        <f>VLOOKUP($C27,coppa!$C:$AS,(F$1+1),0)</f>
        <v>62</v>
      </c>
      <c r="G27" s="25">
        <f>VLOOKUP($C27,coppa!$C:$AS,(G$1+1),0)</f>
        <v>76.5</v>
      </c>
      <c r="H27" s="25">
        <f>VLOOKUP($C27,coppa!$C:$AS,(H$1+1),0)</f>
        <v>60.5</v>
      </c>
      <c r="I27" s="25">
        <f>VLOOKUP($C27,coppa!$C:$AS,(I$1+1),0)</f>
        <v>79</v>
      </c>
      <c r="J27" s="25">
        <f>VLOOKUP($C27,coppa!$C:$AS,(J$1+1),0)</f>
        <v>69.5</v>
      </c>
    </row>
    <row r="28" spans="2:10" x14ac:dyDescent="0.2">
      <c r="B28" s="24" t="s">
        <v>4</v>
      </c>
      <c r="C28" s="24" t="s">
        <v>36</v>
      </c>
      <c r="D28" s="25">
        <f>SUM(F28:J28)</f>
        <v>340.5</v>
      </c>
      <c r="E28" s="25">
        <f>D28-LARGE(D:D,3)</f>
        <v>-39</v>
      </c>
      <c r="F28" s="25">
        <f>VLOOKUP($C28,coppa!$C:$AS,(F$1+1),0)</f>
        <v>63</v>
      </c>
      <c r="G28" s="25">
        <f>VLOOKUP($C28,coppa!$C:$AS,(G$1+1),0)</f>
        <v>64</v>
      </c>
      <c r="H28" s="25">
        <f>VLOOKUP($C28,coppa!$C:$AS,(H$1+1),0)</f>
        <v>67</v>
      </c>
      <c r="I28" s="25">
        <f>VLOOKUP($C28,coppa!$C:$AS,(I$1+1),0)</f>
        <v>74.5</v>
      </c>
      <c r="J28" s="25">
        <f>VLOOKUP($C28,coppa!$C:$AS,(J$1+1),0)</f>
        <v>72</v>
      </c>
    </row>
    <row r="29" spans="2:10" x14ac:dyDescent="0.2">
      <c r="B29" s="24" t="s">
        <v>3</v>
      </c>
      <c r="C29" s="24" t="s">
        <v>34</v>
      </c>
      <c r="D29" s="25">
        <f>SUM(F29:J29)</f>
        <v>340</v>
      </c>
      <c r="E29" s="25">
        <f>D29-LARGE(D:D,3)</f>
        <v>-39.5</v>
      </c>
      <c r="F29" s="25">
        <f>VLOOKUP($C29,coppa!$C:$AS,(F$1+1),0)</f>
        <v>79</v>
      </c>
      <c r="G29" s="25">
        <f>VLOOKUP($C29,coppa!$C:$AS,(G$1+1),0)</f>
        <v>65</v>
      </c>
      <c r="H29" s="25">
        <f>VLOOKUP($C29,coppa!$C:$AS,(H$1+1),0)</f>
        <v>65.5</v>
      </c>
      <c r="I29" s="25">
        <f>VLOOKUP($C29,coppa!$C:$AS,(I$1+1),0)</f>
        <v>61</v>
      </c>
      <c r="J29" s="25">
        <f>VLOOKUP($C29,coppa!$C:$AS,(J$1+1),0)</f>
        <v>69.5</v>
      </c>
    </row>
    <row r="30" spans="2:10" x14ac:dyDescent="0.2">
      <c r="B30" s="24" t="s">
        <v>32</v>
      </c>
      <c r="C30" s="24" t="s">
        <v>32</v>
      </c>
      <c r="D30" s="25">
        <f>SUM(F30:J30)</f>
        <v>335</v>
      </c>
      <c r="E30" s="25">
        <f>D30-LARGE(D:D,3)</f>
        <v>-44.5</v>
      </c>
      <c r="F30" s="25">
        <f>VLOOKUP($C30,coppa!$C:$AS,(F$1+1),0)</f>
        <v>66</v>
      </c>
      <c r="G30" s="25">
        <f>VLOOKUP($C30,coppa!$C:$AS,(G$1+1),0)</f>
        <v>70</v>
      </c>
      <c r="H30" s="25">
        <f>VLOOKUP($C30,coppa!$C:$AS,(H$1+1),0)</f>
        <v>62</v>
      </c>
      <c r="I30" s="25">
        <f>VLOOKUP($C30,coppa!$C:$AS,(I$1+1),0)</f>
        <v>61</v>
      </c>
      <c r="J30" s="25">
        <f>VLOOKUP($C30,coppa!$C:$AS,(J$1+1),0)</f>
        <v>76</v>
      </c>
    </row>
    <row r="31" spans="2:10" x14ac:dyDescent="0.2">
      <c r="B31" s="24" t="s">
        <v>66</v>
      </c>
      <c r="C31" s="24" t="s">
        <v>23</v>
      </c>
      <c r="D31" s="25">
        <f>SUM(F31:J31)</f>
        <v>333</v>
      </c>
      <c r="E31" s="25">
        <f>D31-LARGE(D:D,3)</f>
        <v>-46.5</v>
      </c>
      <c r="F31" s="25">
        <f>VLOOKUP($C31,coppa!$C:$AS,(F$1+1),0)</f>
        <v>66</v>
      </c>
      <c r="G31" s="25">
        <f>VLOOKUP($C31,coppa!$C:$AS,(G$1+1),0)</f>
        <v>62.5</v>
      </c>
      <c r="H31" s="25">
        <f>VLOOKUP($C31,coppa!$C:$AS,(H$1+1),0)</f>
        <v>61.5</v>
      </c>
      <c r="I31" s="25">
        <f>VLOOKUP($C31,coppa!$C:$AS,(I$1+1),0)</f>
        <v>73.5</v>
      </c>
      <c r="J31" s="25">
        <f>VLOOKUP($C31,coppa!$C:$AS,(J$1+1),0)</f>
        <v>69.5</v>
      </c>
    </row>
    <row r="32" spans="2:10" x14ac:dyDescent="0.2">
      <c r="B32" s="24" t="s">
        <v>18</v>
      </c>
      <c r="C32" s="24" t="s">
        <v>45</v>
      </c>
      <c r="D32" s="25">
        <f>SUM(F32:J32)</f>
        <v>332</v>
      </c>
      <c r="E32" s="25">
        <f>D32-LARGE(D:D,3)</f>
        <v>-47.5</v>
      </c>
      <c r="F32" s="25">
        <f>VLOOKUP($C32,coppa!$C:$AS,(F$1+1),0)</f>
        <v>62.5</v>
      </c>
      <c r="G32" s="25">
        <f>VLOOKUP($C32,coppa!$C:$AS,(G$1+1),0)</f>
        <v>68.5</v>
      </c>
      <c r="H32" s="25">
        <f>VLOOKUP($C32,coppa!$C:$AS,(H$1+1),0)</f>
        <v>64.5</v>
      </c>
      <c r="I32" s="25">
        <f>VLOOKUP($C32,coppa!$C:$AS,(I$1+1),0)</f>
        <v>68.5</v>
      </c>
      <c r="J32" s="25">
        <f>VLOOKUP($C32,coppa!$C:$AS,(J$1+1),0)</f>
        <v>68</v>
      </c>
    </row>
    <row r="33" spans="2:10" x14ac:dyDescent="0.2">
      <c r="B33" s="24" t="s">
        <v>31</v>
      </c>
      <c r="C33" s="24" t="s">
        <v>31</v>
      </c>
      <c r="D33" s="25">
        <f>SUM(F33:J33)</f>
        <v>322.5</v>
      </c>
      <c r="E33" s="25">
        <f>D33-LARGE(D:D,3)</f>
        <v>-57</v>
      </c>
      <c r="F33" s="25">
        <f>VLOOKUP($C33,coppa!$C:$AS,(F$1+1),0)</f>
        <v>62.5</v>
      </c>
      <c r="G33" s="25">
        <f>VLOOKUP($C33,coppa!$C:$AS,(G$1+1),0)</f>
        <v>59</v>
      </c>
      <c r="H33" s="25">
        <f>VLOOKUP($C33,coppa!$C:$AS,(H$1+1),0)</f>
        <v>63</v>
      </c>
      <c r="I33" s="25">
        <f>VLOOKUP($C33,coppa!$C:$AS,(I$1+1),0)</f>
        <v>75.5</v>
      </c>
      <c r="J33" s="25">
        <f>VLOOKUP($C33,coppa!$C:$AS,(J$1+1),0)</f>
        <v>62.5</v>
      </c>
    </row>
    <row r="34" spans="2:10" x14ac:dyDescent="0.2">
      <c r="D34" s="27"/>
      <c r="E34" s="27"/>
      <c r="F34" s="27"/>
      <c r="G34" s="27"/>
      <c r="H34" s="27"/>
      <c r="I34" s="27"/>
      <c r="J34" s="27"/>
    </row>
    <row r="35" spans="2:10" x14ac:dyDescent="0.2">
      <c r="D35" s="27"/>
      <c r="E35" s="27"/>
      <c r="F35" s="27"/>
      <c r="G35" s="27"/>
      <c r="H35" s="27"/>
      <c r="I35" s="27"/>
      <c r="J35" s="27"/>
    </row>
    <row r="36" spans="2:10" x14ac:dyDescent="0.2">
      <c r="D36" s="27"/>
      <c r="E36" s="27"/>
      <c r="F36" s="27"/>
      <c r="G36" s="27"/>
      <c r="H36" s="27"/>
      <c r="I36" s="27"/>
      <c r="J36" s="27"/>
    </row>
    <row r="37" spans="2:10" x14ac:dyDescent="0.2">
      <c r="D37" s="27"/>
      <c r="E37" s="27"/>
      <c r="F37" s="27"/>
      <c r="G37" s="27"/>
      <c r="H37" s="27"/>
      <c r="I37" s="27"/>
      <c r="J37" s="27"/>
    </row>
    <row r="38" spans="2:10" x14ac:dyDescent="0.2">
      <c r="D38" s="27"/>
      <c r="E38" s="27"/>
      <c r="F38" s="27"/>
      <c r="G38" s="27"/>
      <c r="H38" s="27"/>
      <c r="I38" s="27"/>
      <c r="J38" s="27"/>
    </row>
    <row r="39" spans="2:10" x14ac:dyDescent="0.2">
      <c r="D39" s="27"/>
      <c r="E39" s="27"/>
      <c r="F39" s="27"/>
      <c r="G39" s="27"/>
      <c r="H39" s="27"/>
      <c r="I39" s="27"/>
      <c r="J39" s="27"/>
    </row>
    <row r="40" spans="2:10" x14ac:dyDescent="0.2">
      <c r="D40" s="27"/>
      <c r="E40" s="27"/>
      <c r="F40" s="27"/>
      <c r="G40" s="27"/>
      <c r="H40" s="27"/>
      <c r="I40" s="27"/>
      <c r="J40" s="27"/>
    </row>
    <row r="41" spans="2:10" x14ac:dyDescent="0.2">
      <c r="D41" s="27"/>
      <c r="E41" s="27"/>
      <c r="F41" s="27"/>
      <c r="G41" s="27"/>
      <c r="H41" s="27"/>
      <c r="I41" s="27"/>
      <c r="J41" s="27"/>
    </row>
    <row r="42" spans="2:10" x14ac:dyDescent="0.2">
      <c r="D42" s="27"/>
      <c r="E42" s="27"/>
      <c r="F42" s="27"/>
      <c r="G42" s="27"/>
      <c r="H42" s="27"/>
      <c r="I42" s="27"/>
      <c r="J42" s="27"/>
    </row>
    <row r="43" spans="2:10" x14ac:dyDescent="0.2">
      <c r="D43" s="27"/>
      <c r="E43" s="27"/>
      <c r="F43" s="27"/>
      <c r="G43" s="27"/>
      <c r="H43" s="27"/>
      <c r="I43" s="27"/>
      <c r="J43" s="27"/>
    </row>
    <row r="44" spans="2:10" x14ac:dyDescent="0.2">
      <c r="D44" s="27"/>
      <c r="E44" s="27"/>
      <c r="F44" s="27"/>
      <c r="G44" s="27"/>
      <c r="H44" s="27"/>
      <c r="I44" s="27"/>
      <c r="J44" s="27"/>
    </row>
    <row r="45" spans="2:10" x14ac:dyDescent="0.2">
      <c r="D45" s="27"/>
      <c r="E45" s="27"/>
      <c r="F45" s="27"/>
      <c r="G45" s="27"/>
      <c r="H45" s="27"/>
      <c r="I45" s="27"/>
      <c r="J45" s="27"/>
    </row>
    <row r="46" spans="2:10" x14ac:dyDescent="0.2">
      <c r="D46" s="27"/>
      <c r="E46" s="27"/>
      <c r="F46" s="27"/>
      <c r="G46" s="27"/>
      <c r="H46" s="27"/>
      <c r="I46" s="27"/>
      <c r="J46" s="27"/>
    </row>
    <row r="47" spans="2:10" x14ac:dyDescent="0.2">
      <c r="D47" s="27"/>
      <c r="E47" s="27"/>
      <c r="F47" s="27"/>
      <c r="G47" s="27"/>
      <c r="H47" s="27"/>
      <c r="I47" s="27"/>
      <c r="J47" s="27"/>
    </row>
    <row r="48" spans="2:10" x14ac:dyDescent="0.2">
      <c r="D48" s="27"/>
      <c r="E48" s="27"/>
      <c r="F48" s="27"/>
      <c r="G48" s="27"/>
      <c r="H48" s="27"/>
      <c r="I48" s="27"/>
      <c r="J48" s="27"/>
    </row>
    <row r="49" spans="4:10" x14ac:dyDescent="0.2">
      <c r="D49" s="27"/>
      <c r="E49" s="27"/>
      <c r="F49" s="27"/>
      <c r="G49" s="27"/>
      <c r="H49" s="27"/>
      <c r="I49" s="27"/>
      <c r="J49" s="27"/>
    </row>
    <row r="50" spans="4:10" x14ac:dyDescent="0.2">
      <c r="D50" s="27"/>
      <c r="E50" s="27"/>
      <c r="F50" s="27"/>
      <c r="G50" s="27"/>
      <c r="H50" s="27"/>
      <c r="I50" s="27"/>
      <c r="J50" s="27"/>
    </row>
    <row r="51" spans="4:10" x14ac:dyDescent="0.2">
      <c r="D51" s="27"/>
      <c r="E51" s="27"/>
      <c r="F51" s="27"/>
      <c r="G51" s="27"/>
      <c r="H51" s="27"/>
      <c r="I51" s="27"/>
      <c r="J51" s="27"/>
    </row>
    <row r="52" spans="4:10" x14ac:dyDescent="0.2">
      <c r="D52" s="27"/>
      <c r="E52" s="27"/>
      <c r="F52" s="27"/>
      <c r="G52" s="27"/>
      <c r="H52" s="27"/>
      <c r="I52" s="27"/>
      <c r="J52" s="27"/>
    </row>
    <row r="53" spans="4:10" x14ac:dyDescent="0.2">
      <c r="D53" s="27"/>
      <c r="E53" s="27"/>
      <c r="F53" s="27"/>
      <c r="G53" s="27"/>
      <c r="H53" s="27"/>
      <c r="I53" s="27"/>
      <c r="J53" s="27"/>
    </row>
    <row r="54" spans="4:10" x14ac:dyDescent="0.2">
      <c r="D54" s="27"/>
      <c r="E54" s="27"/>
      <c r="F54" s="27"/>
      <c r="G54" s="27"/>
      <c r="H54" s="27"/>
      <c r="I54" s="27"/>
      <c r="J54" s="27"/>
    </row>
  </sheetData>
  <sortState ref="B2:J33">
    <sortCondition descending="1" ref="D1"/>
  </sortState>
  <conditionalFormatting sqref="D2:D3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>
      <pane ySplit="1" topLeftCell="A2" activePane="bottomLeft" state="frozen"/>
      <selection pane="bottomLeft" activeCell="O2" sqref="O2:O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0" width="6.6640625" style="2" hidden="1" customWidth="1"/>
    <col min="11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56</v>
      </c>
      <c r="C1" s="5" t="s">
        <v>57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70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71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72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73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74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/>
      <c r="R2" s="3"/>
      <c r="S2" s="3"/>
      <c r="T2" s="3"/>
      <c r="U2" s="3"/>
      <c r="V2" s="3">
        <f t="shared" ref="V2:V36" si="2">SUM(Q2:U2)</f>
        <v>0</v>
      </c>
      <c r="W2" s="3"/>
      <c r="X2" s="3"/>
      <c r="Y2" s="3"/>
      <c r="Z2" s="3"/>
      <c r="AA2" s="3"/>
      <c r="AB2" s="3"/>
      <c r="AC2" s="3">
        <f t="shared" ref="AC2:AC36" si="3">SUM(X2:AB2)</f>
        <v>0</v>
      </c>
      <c r="AD2" s="3"/>
      <c r="AE2" s="3"/>
      <c r="AF2" s="3"/>
      <c r="AG2" s="3"/>
      <c r="AH2" s="3"/>
      <c r="AI2" s="3">
        <f t="shared" ref="AI2:AI36" si="4"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68</v>
      </c>
      <c r="B3" s="32" t="s">
        <v>1</v>
      </c>
      <c r="C3" s="2" t="s">
        <v>76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31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31">
        <f t="shared" si="1"/>
        <v>367</v>
      </c>
      <c r="Q3" s="3"/>
      <c r="R3" s="3"/>
      <c r="S3" s="3"/>
      <c r="T3" s="3"/>
      <c r="U3" s="3"/>
      <c r="V3" s="3">
        <f t="shared" si="2"/>
        <v>0</v>
      </c>
      <c r="W3" s="3"/>
      <c r="X3" s="3"/>
      <c r="Y3" s="3"/>
      <c r="Z3" s="3"/>
      <c r="AA3" s="3"/>
      <c r="AB3" s="3"/>
      <c r="AC3" s="3">
        <f t="shared" si="3"/>
        <v>0</v>
      </c>
      <c r="AD3" s="3"/>
      <c r="AE3" s="3"/>
      <c r="AF3" s="3"/>
      <c r="AG3" s="3"/>
      <c r="AH3" s="3"/>
      <c r="AI3" s="3">
        <f t="shared" si="4"/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B4" s="2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/>
      <c r="R4" s="3"/>
      <c r="S4" s="3"/>
      <c r="T4" s="3"/>
      <c r="U4" s="3"/>
      <c r="V4" s="3">
        <f t="shared" si="2"/>
        <v>0</v>
      </c>
      <c r="W4" s="3"/>
      <c r="X4" s="3"/>
      <c r="Y4" s="3"/>
      <c r="Z4" s="3"/>
      <c r="AA4" s="3"/>
      <c r="AB4" s="3"/>
      <c r="AC4" s="3">
        <f t="shared" si="3"/>
        <v>0</v>
      </c>
      <c r="AD4" s="3"/>
      <c r="AE4" s="3"/>
      <c r="AF4" s="3"/>
      <c r="AG4" s="3"/>
      <c r="AH4" s="3"/>
      <c r="AI4" s="3">
        <f t="shared" si="4"/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B5" s="2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/>
      <c r="R5" s="3"/>
      <c r="S5" s="3"/>
      <c r="T5" s="3"/>
      <c r="U5" s="3"/>
      <c r="V5" s="3">
        <f t="shared" si="2"/>
        <v>0</v>
      </c>
      <c r="W5" s="3"/>
      <c r="X5" s="3"/>
      <c r="Y5" s="3"/>
      <c r="Z5" s="3"/>
      <c r="AA5" s="3"/>
      <c r="AB5" s="3"/>
      <c r="AC5" s="3">
        <f t="shared" si="3"/>
        <v>0</v>
      </c>
      <c r="AD5" s="3"/>
      <c r="AE5" s="3"/>
      <c r="AF5" s="3"/>
      <c r="AG5" s="3"/>
      <c r="AH5" s="3"/>
      <c r="AI5" s="3">
        <f t="shared" si="4"/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/>
      <c r="R6" s="3"/>
      <c r="S6" s="3"/>
      <c r="T6" s="3"/>
      <c r="U6" s="3"/>
      <c r="V6" s="3">
        <f t="shared" si="2"/>
        <v>0</v>
      </c>
      <c r="W6" s="3"/>
      <c r="X6" s="3"/>
      <c r="Y6" s="3"/>
      <c r="Z6" s="3"/>
      <c r="AA6" s="3"/>
      <c r="AB6" s="3"/>
      <c r="AC6" s="3">
        <f t="shared" si="3"/>
        <v>0</v>
      </c>
      <c r="AD6" s="3"/>
      <c r="AE6" s="3"/>
      <c r="AF6" s="3"/>
      <c r="AG6" s="3"/>
      <c r="AH6" s="3"/>
      <c r="AI6" s="3">
        <f t="shared" si="4"/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68</v>
      </c>
      <c r="B7" s="32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31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31">
        <f t="shared" si="1"/>
        <v>338.5</v>
      </c>
      <c r="Q7" s="3"/>
      <c r="R7" s="3"/>
      <c r="S7" s="3"/>
      <c r="T7" s="3"/>
      <c r="U7" s="3"/>
      <c r="V7" s="3">
        <f t="shared" si="2"/>
        <v>0</v>
      </c>
      <c r="W7" s="3"/>
      <c r="X7" s="3"/>
      <c r="Y7" s="3"/>
      <c r="Z7" s="3"/>
      <c r="AA7" s="3"/>
      <c r="AB7" s="3"/>
      <c r="AC7" s="3">
        <f t="shared" si="3"/>
        <v>0</v>
      </c>
      <c r="AD7" s="3"/>
      <c r="AE7" s="3"/>
      <c r="AF7" s="3"/>
      <c r="AG7" s="3"/>
      <c r="AH7" s="3"/>
      <c r="AI7" s="3">
        <f t="shared" si="4"/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/>
      <c r="R8" s="3"/>
      <c r="S8" s="3"/>
      <c r="T8" s="3"/>
      <c r="U8" s="3"/>
      <c r="V8" s="3">
        <f t="shared" si="2"/>
        <v>0</v>
      </c>
      <c r="W8" s="3"/>
      <c r="X8" s="3"/>
      <c r="Y8" s="3"/>
      <c r="Z8" s="3"/>
      <c r="AA8" s="3"/>
      <c r="AB8" s="3"/>
      <c r="AC8" s="3">
        <f t="shared" si="3"/>
        <v>0</v>
      </c>
      <c r="AD8" s="3"/>
      <c r="AE8" s="3"/>
      <c r="AF8" s="3"/>
      <c r="AG8" s="3"/>
      <c r="AH8" s="3"/>
      <c r="AI8" s="3">
        <f t="shared" si="4"/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/>
      <c r="R9" s="3"/>
      <c r="S9" s="3"/>
      <c r="T9" s="3"/>
      <c r="U9" s="3"/>
      <c r="V9" s="3">
        <f t="shared" si="2"/>
        <v>0</v>
      </c>
      <c r="W9" s="3"/>
      <c r="X9" s="3"/>
      <c r="Y9" s="3"/>
      <c r="Z9" s="3"/>
      <c r="AA9" s="3"/>
      <c r="AB9" s="3"/>
      <c r="AC9" s="3">
        <f t="shared" si="3"/>
        <v>0</v>
      </c>
      <c r="AD9" s="3"/>
      <c r="AE9" s="3"/>
      <c r="AF9" s="3"/>
      <c r="AG9" s="3"/>
      <c r="AH9" s="3"/>
      <c r="AI9" s="3">
        <f t="shared" si="4"/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67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/>
      <c r="R10" s="3"/>
      <c r="S10" s="3"/>
      <c r="T10" s="3"/>
      <c r="U10" s="3"/>
      <c r="V10" s="3">
        <f t="shared" si="2"/>
        <v>0</v>
      </c>
      <c r="W10" s="3"/>
      <c r="X10" s="3"/>
      <c r="Y10" s="3"/>
      <c r="Z10" s="3"/>
      <c r="AA10" s="3"/>
      <c r="AB10" s="3"/>
      <c r="AC10" s="3">
        <f t="shared" si="3"/>
        <v>0</v>
      </c>
      <c r="AD10" s="3"/>
      <c r="AE10" s="3"/>
      <c r="AF10" s="3"/>
      <c r="AG10" s="3"/>
      <c r="AH10" s="3"/>
      <c r="AI10" s="3">
        <f t="shared" si="4"/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/>
      <c r="R11" s="3"/>
      <c r="S11" s="3"/>
      <c r="T11" s="3"/>
      <c r="U11" s="3"/>
      <c r="V11" s="3">
        <f t="shared" si="2"/>
        <v>0</v>
      </c>
      <c r="W11" s="3"/>
      <c r="X11" s="3"/>
      <c r="Y11" s="3"/>
      <c r="Z11" s="3"/>
      <c r="AA11" s="3"/>
      <c r="AB11" s="3"/>
      <c r="AC11" s="3">
        <f t="shared" si="3"/>
        <v>0</v>
      </c>
      <c r="AD11" s="3"/>
      <c r="AE11" s="3"/>
      <c r="AF11" s="3"/>
      <c r="AG11" s="3"/>
      <c r="AH11" s="3"/>
      <c r="AI11" s="3">
        <f t="shared" si="4"/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/>
      <c r="R12" s="3"/>
      <c r="S12" s="3"/>
      <c r="T12" s="3"/>
      <c r="U12" s="3"/>
      <c r="V12" s="3">
        <f t="shared" si="2"/>
        <v>0</v>
      </c>
      <c r="W12" s="3"/>
      <c r="X12" s="3"/>
      <c r="Y12" s="3"/>
      <c r="Z12" s="3"/>
      <c r="AA12" s="3"/>
      <c r="AB12" s="3"/>
      <c r="AC12" s="3">
        <f t="shared" si="3"/>
        <v>0</v>
      </c>
      <c r="AD12" s="3"/>
      <c r="AE12" s="3"/>
      <c r="AF12" s="3"/>
      <c r="AG12" s="3"/>
      <c r="AH12" s="3"/>
      <c r="AI12" s="3">
        <f t="shared" si="4"/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/>
      <c r="R13" s="3"/>
      <c r="S13" s="3"/>
      <c r="T13" s="3"/>
      <c r="U13" s="3"/>
      <c r="V13" s="3">
        <f t="shared" si="2"/>
        <v>0</v>
      </c>
      <c r="W13" s="3"/>
      <c r="X13" s="3"/>
      <c r="Y13" s="3"/>
      <c r="Z13" s="3"/>
      <c r="AA13" s="3"/>
      <c r="AB13" s="3"/>
      <c r="AC13" s="3">
        <f t="shared" si="3"/>
        <v>0</v>
      </c>
      <c r="AD13" s="3"/>
      <c r="AE13" s="3"/>
      <c r="AF13" s="3"/>
      <c r="AG13" s="3"/>
      <c r="AH13" s="3"/>
      <c r="AI13" s="3">
        <f t="shared" si="4"/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/>
      <c r="R14" s="3"/>
      <c r="S14" s="3"/>
      <c r="T14" s="3"/>
      <c r="U14" s="3"/>
      <c r="V14" s="3">
        <f t="shared" si="2"/>
        <v>0</v>
      </c>
      <c r="W14" s="3"/>
      <c r="X14" s="3"/>
      <c r="Y14" s="3"/>
      <c r="Z14" s="3"/>
      <c r="AA14" s="3"/>
      <c r="AB14" s="3"/>
      <c r="AC14" s="3">
        <f t="shared" si="3"/>
        <v>0</v>
      </c>
      <c r="AD14" s="3"/>
      <c r="AE14" s="3"/>
      <c r="AF14" s="3"/>
      <c r="AG14" s="3"/>
      <c r="AH14" s="3"/>
      <c r="AI14" s="3">
        <f t="shared" si="4"/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/>
      <c r="R15" s="3"/>
      <c r="S15" s="3"/>
      <c r="T15" s="3"/>
      <c r="U15" s="3"/>
      <c r="V15" s="3">
        <f t="shared" si="2"/>
        <v>0</v>
      </c>
      <c r="W15" s="3"/>
      <c r="X15" s="3"/>
      <c r="Y15" s="3"/>
      <c r="Z15" s="3"/>
      <c r="AA15" s="3"/>
      <c r="AB15" s="3"/>
      <c r="AC15" s="3">
        <f t="shared" si="3"/>
        <v>0</v>
      </c>
      <c r="AD15" s="3"/>
      <c r="AE15" s="3"/>
      <c r="AF15" s="3"/>
      <c r="AG15" s="3"/>
      <c r="AH15" s="3"/>
      <c r="AI15" s="3">
        <f t="shared" si="4"/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B16" s="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3">
        <f t="shared" si="1"/>
        <v>380.5</v>
      </c>
      <c r="Q16" s="3"/>
      <c r="R16" s="3"/>
      <c r="S16" s="3"/>
      <c r="T16" s="3"/>
      <c r="U16" s="3"/>
      <c r="V16" s="3">
        <f t="shared" si="2"/>
        <v>0</v>
      </c>
      <c r="W16" s="3"/>
      <c r="X16" s="3"/>
      <c r="Y16" s="3"/>
      <c r="Z16" s="3"/>
      <c r="AA16" s="3"/>
      <c r="AB16" s="3"/>
      <c r="AC16" s="3">
        <f t="shared" si="3"/>
        <v>0</v>
      </c>
      <c r="AD16" s="3"/>
      <c r="AE16" s="3"/>
      <c r="AF16" s="3"/>
      <c r="AG16" s="3"/>
      <c r="AH16" s="3"/>
      <c r="AI16" s="3">
        <f t="shared" si="4"/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2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/>
      <c r="R17" s="3"/>
      <c r="S17" s="3"/>
      <c r="T17" s="3"/>
      <c r="U17" s="3"/>
      <c r="V17" s="3">
        <f t="shared" si="2"/>
        <v>0</v>
      </c>
      <c r="W17" s="3"/>
      <c r="X17" s="3"/>
      <c r="Y17" s="3"/>
      <c r="Z17" s="3"/>
      <c r="AA17" s="3"/>
      <c r="AB17" s="3"/>
      <c r="AC17" s="3">
        <f t="shared" si="3"/>
        <v>0</v>
      </c>
      <c r="AD17" s="3"/>
      <c r="AE17" s="3"/>
      <c r="AF17" s="3"/>
      <c r="AG17" s="3"/>
      <c r="AH17" s="3"/>
      <c r="AI17" s="3">
        <f t="shared" si="4"/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2:45" x14ac:dyDescent="0.3">
      <c r="B18" s="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3">
        <f t="shared" si="1"/>
        <v>379.5</v>
      </c>
      <c r="Q18" s="3"/>
      <c r="R18" s="3"/>
      <c r="S18" s="3"/>
      <c r="T18" s="3"/>
      <c r="U18" s="3"/>
      <c r="V18" s="3">
        <f t="shared" si="2"/>
        <v>0</v>
      </c>
      <c r="W18" s="3"/>
      <c r="X18" s="3"/>
      <c r="Y18" s="3"/>
      <c r="Z18" s="3"/>
      <c r="AA18" s="3"/>
      <c r="AB18" s="3"/>
      <c r="AC18" s="3">
        <f t="shared" si="3"/>
        <v>0</v>
      </c>
      <c r="AD18" s="3"/>
      <c r="AE18" s="3"/>
      <c r="AF18" s="3"/>
      <c r="AG18" s="3"/>
      <c r="AH18" s="3"/>
      <c r="AI18" s="3">
        <f t="shared" si="4"/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2:45" ht="14.4" x14ac:dyDescent="0.3">
      <c r="B19" t="s">
        <v>69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/>
      <c r="R19" s="3"/>
      <c r="S19" s="3"/>
      <c r="T19" s="3"/>
      <c r="U19" s="3"/>
      <c r="V19" s="3">
        <f t="shared" si="2"/>
        <v>0</v>
      </c>
      <c r="W19" s="3"/>
      <c r="X19" s="3"/>
      <c r="Y19" s="3"/>
      <c r="Z19" s="3"/>
      <c r="AA19" s="3"/>
      <c r="AB19" s="3"/>
      <c r="AC19" s="3">
        <f t="shared" si="3"/>
        <v>0</v>
      </c>
      <c r="AD19" s="3"/>
      <c r="AE19" s="3"/>
      <c r="AF19" s="3"/>
      <c r="AG19" s="3"/>
      <c r="AH19" s="3"/>
      <c r="AI19" s="3">
        <f t="shared" si="4"/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2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/>
      <c r="R20" s="3"/>
      <c r="S20" s="3"/>
      <c r="T20" s="3"/>
      <c r="U20" s="3"/>
      <c r="V20" s="3">
        <f t="shared" si="2"/>
        <v>0</v>
      </c>
      <c r="W20" s="3"/>
      <c r="X20" s="3"/>
      <c r="Y20" s="3"/>
      <c r="Z20" s="3"/>
      <c r="AA20" s="3"/>
      <c r="AB20" s="3"/>
      <c r="AC20" s="3">
        <f t="shared" si="3"/>
        <v>0</v>
      </c>
      <c r="AD20" s="3"/>
      <c r="AE20" s="3"/>
      <c r="AF20" s="3"/>
      <c r="AG20" s="3"/>
      <c r="AH20" s="3"/>
      <c r="AI20" s="3">
        <f t="shared" si="4"/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2:45" x14ac:dyDescent="0.3">
      <c r="B21" s="2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/>
      <c r="R21" s="3"/>
      <c r="S21" s="3"/>
      <c r="T21" s="3"/>
      <c r="U21" s="3"/>
      <c r="V21" s="3">
        <f t="shared" si="2"/>
        <v>0</v>
      </c>
      <c r="W21" s="3"/>
      <c r="X21" s="3"/>
      <c r="Y21" s="3"/>
      <c r="Z21" s="3"/>
      <c r="AA21" s="3"/>
      <c r="AB21" s="3"/>
      <c r="AC21" s="3">
        <f t="shared" si="3"/>
        <v>0</v>
      </c>
      <c r="AD21" s="3"/>
      <c r="AE21" s="3"/>
      <c r="AF21" s="3"/>
      <c r="AG21" s="3"/>
      <c r="AH21" s="3"/>
      <c r="AI21" s="3">
        <f t="shared" si="4"/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2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/>
      <c r="R22" s="3"/>
      <c r="S22" s="3"/>
      <c r="T22" s="3"/>
      <c r="U22" s="3"/>
      <c r="V22" s="3">
        <f t="shared" si="2"/>
        <v>0</v>
      </c>
      <c r="W22" s="3"/>
      <c r="X22" s="3"/>
      <c r="Y22" s="3"/>
      <c r="Z22" s="3"/>
      <c r="AA22" s="3"/>
      <c r="AB22" s="3"/>
      <c r="AC22" s="3">
        <f t="shared" si="3"/>
        <v>0</v>
      </c>
      <c r="AD22" s="3"/>
      <c r="AE22" s="3"/>
      <c r="AF22" s="3"/>
      <c r="AG22" s="3"/>
      <c r="AH22" s="3"/>
      <c r="AI22" s="3">
        <f t="shared" si="4"/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2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/>
      <c r="R23" s="3"/>
      <c r="S23" s="3"/>
      <c r="T23" s="3"/>
      <c r="U23" s="3"/>
      <c r="V23" s="3">
        <f t="shared" si="2"/>
        <v>0</v>
      </c>
      <c r="W23" s="3"/>
      <c r="X23" s="3"/>
      <c r="Y23" s="3"/>
      <c r="Z23" s="3"/>
      <c r="AA23" s="3"/>
      <c r="AB23" s="3"/>
      <c r="AC23" s="3">
        <f t="shared" si="3"/>
        <v>0</v>
      </c>
      <c r="AD23" s="3"/>
      <c r="AE23" s="3"/>
      <c r="AF23" s="3"/>
      <c r="AG23" s="3"/>
      <c r="AH23" s="3"/>
      <c r="AI23" s="3">
        <f t="shared" si="4"/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2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/>
      <c r="R24" s="3"/>
      <c r="S24" s="3"/>
      <c r="T24" s="3"/>
      <c r="U24" s="3"/>
      <c r="V24" s="3">
        <f t="shared" si="2"/>
        <v>0</v>
      </c>
      <c r="W24" s="3"/>
      <c r="X24" s="3"/>
      <c r="Y24" s="3"/>
      <c r="Z24" s="3"/>
      <c r="AA24" s="3"/>
      <c r="AB24" s="3"/>
      <c r="AC24" s="3">
        <f t="shared" si="3"/>
        <v>0</v>
      </c>
      <c r="AD24" s="3"/>
      <c r="AE24" s="3"/>
      <c r="AF24" s="3"/>
      <c r="AG24" s="3"/>
      <c r="AH24" s="3"/>
      <c r="AI24" s="3">
        <f t="shared" si="4"/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2:45" x14ac:dyDescent="0.3">
      <c r="B25" s="2" t="s">
        <v>66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/>
      <c r="R25" s="3"/>
      <c r="S25" s="3"/>
      <c r="T25" s="3"/>
      <c r="U25" s="3"/>
      <c r="V25" s="3">
        <f t="shared" si="2"/>
        <v>0</v>
      </c>
      <c r="W25" s="3"/>
      <c r="X25" s="3"/>
      <c r="Y25" s="3"/>
      <c r="Z25" s="3"/>
      <c r="AA25" s="3"/>
      <c r="AB25" s="3"/>
      <c r="AC25" s="3">
        <f t="shared" si="3"/>
        <v>0</v>
      </c>
      <c r="AD25" s="3"/>
      <c r="AE25" s="3"/>
      <c r="AF25" s="3"/>
      <c r="AG25" s="3"/>
      <c r="AH25" s="3"/>
      <c r="AI25" s="3">
        <f t="shared" si="4"/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2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/>
      <c r="R26" s="3"/>
      <c r="S26" s="3"/>
      <c r="T26" s="3"/>
      <c r="U26" s="3"/>
      <c r="V26" s="3">
        <f t="shared" si="2"/>
        <v>0</v>
      </c>
      <c r="W26" s="3"/>
      <c r="X26" s="3"/>
      <c r="Y26" s="3"/>
      <c r="Z26" s="3"/>
      <c r="AA26" s="3"/>
      <c r="AB26" s="3"/>
      <c r="AC26" s="3">
        <f t="shared" si="3"/>
        <v>0</v>
      </c>
      <c r="AD26" s="3"/>
      <c r="AE26" s="3"/>
      <c r="AF26" s="3"/>
      <c r="AG26" s="3"/>
      <c r="AH26" s="3"/>
      <c r="AI26" s="3">
        <f t="shared" si="4"/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2:45" x14ac:dyDescent="0.3">
      <c r="B27" s="2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/>
      <c r="R27" s="3"/>
      <c r="S27" s="3"/>
      <c r="T27" s="3"/>
      <c r="U27" s="3"/>
      <c r="V27" s="3">
        <f t="shared" si="2"/>
        <v>0</v>
      </c>
      <c r="W27" s="3"/>
      <c r="X27" s="3"/>
      <c r="Y27" s="3"/>
      <c r="Z27" s="3"/>
      <c r="AA27" s="3"/>
      <c r="AB27" s="3"/>
      <c r="AC27" s="3">
        <f t="shared" si="3"/>
        <v>0</v>
      </c>
      <c r="AD27" s="3"/>
      <c r="AE27" s="3"/>
      <c r="AF27" s="3"/>
      <c r="AG27" s="3"/>
      <c r="AH27" s="3"/>
      <c r="AI27" s="3">
        <f t="shared" si="4"/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2:45" x14ac:dyDescent="0.3">
      <c r="B28" s="2" t="s">
        <v>27</v>
      </c>
      <c r="C28" s="2" t="s">
        <v>52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/>
      <c r="R28" s="3"/>
      <c r="S28" s="3"/>
      <c r="T28" s="3"/>
      <c r="U28" s="3"/>
      <c r="V28" s="3">
        <f t="shared" si="2"/>
        <v>0</v>
      </c>
      <c r="W28" s="3"/>
      <c r="X28" s="3"/>
      <c r="Y28" s="3"/>
      <c r="Z28" s="3"/>
      <c r="AA28" s="3"/>
      <c r="AB28" s="3"/>
      <c r="AC28" s="3">
        <f t="shared" si="3"/>
        <v>0</v>
      </c>
      <c r="AD28" s="3"/>
      <c r="AE28" s="3"/>
      <c r="AF28" s="3"/>
      <c r="AG28" s="3"/>
      <c r="AH28" s="3"/>
      <c r="AI28" s="3">
        <f t="shared" si="4"/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2:45" x14ac:dyDescent="0.3">
      <c r="B29" s="2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/>
      <c r="R29" s="3"/>
      <c r="S29" s="3"/>
      <c r="T29" s="3"/>
      <c r="U29" s="3"/>
      <c r="V29" s="3">
        <f t="shared" si="2"/>
        <v>0</v>
      </c>
      <c r="W29" s="3"/>
      <c r="X29" s="3"/>
      <c r="Y29" s="3"/>
      <c r="Z29" s="3"/>
      <c r="AA29" s="3"/>
      <c r="AB29" s="3"/>
      <c r="AC29" s="3">
        <f t="shared" si="3"/>
        <v>0</v>
      </c>
      <c r="AD29" s="3"/>
      <c r="AE29" s="3"/>
      <c r="AF29" s="3"/>
      <c r="AG29" s="3"/>
      <c r="AH29" s="3"/>
      <c r="AI29" s="3">
        <f t="shared" si="4"/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2:45" x14ac:dyDescent="0.3">
      <c r="B30" s="2" t="s">
        <v>28</v>
      </c>
      <c r="C30" s="2" t="s">
        <v>54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/>
      <c r="R30" s="3"/>
      <c r="S30" s="3"/>
      <c r="T30" s="3"/>
      <c r="U30" s="3"/>
      <c r="V30" s="3">
        <f t="shared" si="2"/>
        <v>0</v>
      </c>
      <c r="W30" s="3"/>
      <c r="X30" s="3"/>
      <c r="Y30" s="3"/>
      <c r="Z30" s="3"/>
      <c r="AA30" s="3"/>
      <c r="AB30" s="3"/>
      <c r="AC30" s="3">
        <f t="shared" si="3"/>
        <v>0</v>
      </c>
      <c r="AD30" s="3"/>
      <c r="AE30" s="3"/>
      <c r="AF30" s="3"/>
      <c r="AG30" s="3"/>
      <c r="AH30" s="3"/>
      <c r="AI30" s="3">
        <f t="shared" si="4"/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2:45" x14ac:dyDescent="0.3">
      <c r="B31" s="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3">
        <f t="shared" si="1"/>
        <v>380.5</v>
      </c>
      <c r="Q31" s="3"/>
      <c r="R31" s="3"/>
      <c r="S31" s="3"/>
      <c r="T31" s="3"/>
      <c r="U31" s="3"/>
      <c r="V31" s="3">
        <f t="shared" si="2"/>
        <v>0</v>
      </c>
      <c r="W31" s="3"/>
      <c r="X31" s="3"/>
      <c r="Y31" s="3"/>
      <c r="Z31" s="3"/>
      <c r="AA31" s="3"/>
      <c r="AB31" s="3"/>
      <c r="AC31" s="3">
        <f t="shared" si="3"/>
        <v>0</v>
      </c>
      <c r="AD31" s="3"/>
      <c r="AE31" s="3"/>
      <c r="AF31" s="3"/>
      <c r="AG31" s="3"/>
      <c r="AH31" s="3"/>
      <c r="AI31" s="3">
        <f t="shared" si="4"/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2:45" x14ac:dyDescent="0.3">
      <c r="B32" s="2" t="s">
        <v>30</v>
      </c>
      <c r="C32" s="2" t="s">
        <v>53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/>
      <c r="R32" s="3"/>
      <c r="S32" s="3"/>
      <c r="T32" s="3"/>
      <c r="U32" s="3"/>
      <c r="V32" s="3">
        <f t="shared" si="2"/>
        <v>0</v>
      </c>
      <c r="W32" s="3"/>
      <c r="X32" s="3"/>
      <c r="Y32" s="3"/>
      <c r="Z32" s="3"/>
      <c r="AA32" s="3"/>
      <c r="AB32" s="3"/>
      <c r="AC32" s="3">
        <f t="shared" si="3"/>
        <v>0</v>
      </c>
      <c r="AD32" s="3"/>
      <c r="AE32" s="3"/>
      <c r="AF32" s="3"/>
      <c r="AG32" s="3"/>
      <c r="AH32" s="3"/>
      <c r="AI32" s="3">
        <f t="shared" si="4"/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68</v>
      </c>
      <c r="B33" s="32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31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31">
        <f t="shared" si="1"/>
        <v>359.5</v>
      </c>
      <c r="Q33" s="3"/>
      <c r="R33" s="3"/>
      <c r="S33" s="3"/>
      <c r="T33" s="3"/>
      <c r="U33" s="3"/>
      <c r="V33" s="3">
        <f t="shared" si="2"/>
        <v>0</v>
      </c>
      <c r="W33" s="3"/>
      <c r="X33" s="3"/>
      <c r="Y33" s="3"/>
      <c r="Z33" s="3"/>
      <c r="AA33" s="3"/>
      <c r="AB33" s="3"/>
      <c r="AC33" s="3">
        <f t="shared" si="3"/>
        <v>0</v>
      </c>
      <c r="AD33" s="3"/>
      <c r="AE33" s="3"/>
      <c r="AF33" s="3"/>
      <c r="AG33" s="3"/>
      <c r="AH33" s="3"/>
      <c r="AI33" s="3">
        <f t="shared" si="4"/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B34" s="2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/>
      <c r="R34" s="3"/>
      <c r="S34" s="3"/>
      <c r="T34" s="3"/>
      <c r="U34" s="3"/>
      <c r="V34" s="3">
        <f t="shared" si="2"/>
        <v>0</v>
      </c>
      <c r="W34" s="3"/>
      <c r="X34" s="3"/>
      <c r="Y34" s="3"/>
      <c r="Z34" s="3"/>
      <c r="AA34" s="3"/>
      <c r="AB34" s="3"/>
      <c r="AC34" s="3">
        <f t="shared" si="3"/>
        <v>0</v>
      </c>
      <c r="AD34" s="3"/>
      <c r="AE34" s="3"/>
      <c r="AF34" s="3"/>
      <c r="AG34" s="3"/>
      <c r="AH34" s="3"/>
      <c r="AI34" s="3">
        <f t="shared" si="4"/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/>
      <c r="R35" s="3"/>
      <c r="S35" s="3"/>
      <c r="T35" s="3"/>
      <c r="U35" s="3"/>
      <c r="V35" s="3">
        <f t="shared" si="2"/>
        <v>0</v>
      </c>
      <c r="W35" s="3"/>
      <c r="X35" s="3"/>
      <c r="Y35" s="3"/>
      <c r="Z35" s="3"/>
      <c r="AA35" s="3"/>
      <c r="AB35" s="3"/>
      <c r="AC35" s="3">
        <f t="shared" si="3"/>
        <v>0</v>
      </c>
      <c r="AD35" s="3"/>
      <c r="AE35" s="3"/>
      <c r="AF35" s="3"/>
      <c r="AG35" s="3"/>
      <c r="AH35" s="3"/>
      <c r="AI35" s="3">
        <f t="shared" si="4"/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/>
      <c r="R36" s="3"/>
      <c r="S36" s="3"/>
      <c r="T36" s="3"/>
      <c r="U36" s="3"/>
      <c r="V36" s="3">
        <f t="shared" si="2"/>
        <v>0</v>
      </c>
      <c r="W36" s="3"/>
      <c r="X36" s="3"/>
      <c r="Y36" s="3"/>
      <c r="Z36" s="3"/>
      <c r="AA36" s="3"/>
      <c r="AB36" s="3"/>
      <c r="AC36" s="3">
        <f t="shared" si="3"/>
        <v>0</v>
      </c>
      <c r="AD36" s="3"/>
      <c r="AE36" s="3"/>
      <c r="AF36" s="3"/>
      <c r="AG36" s="3"/>
      <c r="AH36" s="3"/>
      <c r="AI36" s="3">
        <f t="shared" si="4"/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"/>
  <sheetViews>
    <sheetView workbookViewId="0">
      <selection activeCell="A3" sqref="A3"/>
    </sheetView>
  </sheetViews>
  <sheetFormatPr defaultRowHeight="14.4" x14ac:dyDescent="0.3"/>
  <cols>
    <col min="1" max="1" width="20.44140625" customWidth="1"/>
    <col min="4" max="4" width="8.88671875" style="18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2012-11-12T15:14:43Z</dcterms:modified>
</cp:coreProperties>
</file>