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 activeTab="10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H11" i="23" l="1"/>
  <c r="H12" i="23"/>
  <c r="H23" i="23"/>
  <c r="H3" i="23"/>
  <c r="H7" i="23"/>
  <c r="H4" i="23"/>
  <c r="H2" i="23"/>
  <c r="H8" i="23"/>
  <c r="H18" i="23"/>
  <c r="H9" i="23"/>
  <c r="H21" i="23"/>
  <c r="H6" i="23"/>
  <c r="H17" i="23"/>
  <c r="H28" i="23"/>
  <c r="H10" i="23"/>
  <c r="H15" i="23"/>
  <c r="H25" i="23"/>
  <c r="H14" i="23"/>
  <c r="H13" i="23"/>
  <c r="H22" i="23"/>
  <c r="H29" i="23"/>
  <c r="H24" i="23"/>
  <c r="H19" i="23"/>
  <c r="H16" i="23"/>
  <c r="H26" i="23"/>
  <c r="H27" i="23"/>
  <c r="H30" i="23"/>
  <c r="H20" i="23"/>
  <c r="H5" i="23"/>
  <c r="S3" i="22"/>
  <c r="S4" i="22"/>
  <c r="S5" i="22"/>
  <c r="S6" i="22"/>
  <c r="S7" i="22"/>
  <c r="S8" i="22"/>
  <c r="S9" i="22"/>
  <c r="S10" i="22"/>
  <c r="S11" i="22"/>
  <c r="S12" i="22"/>
  <c r="S13" i="22"/>
  <c r="S14" i="22"/>
  <c r="S15" i="22"/>
  <c r="S16" i="22"/>
  <c r="S17" i="22"/>
  <c r="S18" i="22"/>
  <c r="S19" i="22"/>
  <c r="S20" i="22"/>
  <c r="S21" i="22"/>
  <c r="S22" i="22"/>
  <c r="S23" i="22"/>
  <c r="S24" i="22"/>
  <c r="S25" i="22"/>
  <c r="S26" i="22"/>
  <c r="S27" i="22"/>
  <c r="S28" i="22"/>
  <c r="S29" i="22"/>
  <c r="S30" i="22"/>
  <c r="S31" i="22"/>
  <c r="S32" i="22"/>
  <c r="S33" i="22"/>
  <c r="S34" i="22"/>
  <c r="S35" i="22"/>
  <c r="S36" i="22"/>
  <c r="S2" i="22"/>
  <c r="Q3" i="10"/>
  <c r="Q4" i="10"/>
  <c r="Q5" i="10"/>
  <c r="Q6" i="10"/>
  <c r="Q7" i="10"/>
  <c r="Q8" i="10"/>
  <c r="Q9" i="10"/>
  <c r="Q10" i="10"/>
  <c r="Q11" i="10"/>
  <c r="Q12" i="10"/>
  <c r="Q13" i="10"/>
  <c r="Q14" i="10"/>
  <c r="Q15" i="10"/>
  <c r="Q16" i="10"/>
  <c r="Q17" i="10"/>
  <c r="Q18" i="10"/>
  <c r="Q19" i="10"/>
  <c r="Q20" i="10"/>
  <c r="Q21" i="10"/>
  <c r="Q22" i="10"/>
  <c r="Q23" i="10"/>
  <c r="Q24" i="10"/>
  <c r="Q25" i="10"/>
  <c r="Q26" i="10"/>
  <c r="Q27" i="10"/>
  <c r="Q28" i="10"/>
  <c r="Q29" i="10"/>
  <c r="Q30" i="10"/>
  <c r="Q31" i="10"/>
  <c r="Q32" i="10"/>
  <c r="Q33" i="10"/>
  <c r="Q34" i="10"/>
  <c r="Q35" i="10"/>
  <c r="Q36" i="10"/>
  <c r="Q2" i="10"/>
  <c r="Q3" i="11"/>
  <c r="Q4" i="11"/>
  <c r="Q5" i="11"/>
  <c r="Q6" i="11"/>
  <c r="Q7" i="11"/>
  <c r="Q8" i="11"/>
  <c r="Q9" i="11"/>
  <c r="Q10" i="11"/>
  <c r="Q11" i="11"/>
  <c r="Q12" i="11"/>
  <c r="Q13" i="11"/>
  <c r="Q14" i="11"/>
  <c r="Q15" i="11"/>
  <c r="Q16" i="11"/>
  <c r="Q17" i="11"/>
  <c r="Q18" i="11"/>
  <c r="Q19" i="11"/>
  <c r="Q20" i="11"/>
  <c r="Q21" i="11"/>
  <c r="Q22" i="11"/>
  <c r="Q23" i="11"/>
  <c r="Q24" i="11"/>
  <c r="Q25" i="11"/>
  <c r="Q26" i="11"/>
  <c r="Q27" i="11"/>
  <c r="Q28" i="11"/>
  <c r="Q29" i="11"/>
  <c r="Q30" i="11"/>
  <c r="Q31" i="11"/>
  <c r="Q32" i="11"/>
  <c r="Q33" i="11"/>
  <c r="Q34" i="11"/>
  <c r="Q35" i="11"/>
  <c r="Q36" i="11"/>
  <c r="Q2" i="11"/>
  <c r="Q3" i="9"/>
  <c r="Q4" i="9"/>
  <c r="Q5" i="9"/>
  <c r="Q6" i="9"/>
  <c r="Q7" i="9"/>
  <c r="Q8" i="9"/>
  <c r="Q9" i="9"/>
  <c r="Q10" i="9"/>
  <c r="Q11" i="9"/>
  <c r="Q12" i="9"/>
  <c r="Q13" i="9"/>
  <c r="Q14" i="9"/>
  <c r="Q15" i="9"/>
  <c r="Q16" i="9"/>
  <c r="Q17" i="9"/>
  <c r="Q18" i="9"/>
  <c r="Q19" i="9"/>
  <c r="Q20" i="9"/>
  <c r="Q21" i="9"/>
  <c r="Q22" i="9"/>
  <c r="Q23" i="9"/>
  <c r="Q24" i="9"/>
  <c r="Q25" i="9"/>
  <c r="Q26" i="9"/>
  <c r="Q27" i="9"/>
  <c r="Q28" i="9"/>
  <c r="Q29" i="9"/>
  <c r="Q30" i="9"/>
  <c r="Q31" i="9"/>
  <c r="Q32" i="9"/>
  <c r="Q33" i="9"/>
  <c r="Q34" i="9"/>
  <c r="Q35" i="9"/>
  <c r="Q36" i="9"/>
  <c r="Q2" i="9"/>
  <c r="Q3" i="7"/>
  <c r="Q4" i="7"/>
  <c r="Q5" i="7"/>
  <c r="Q6" i="7"/>
  <c r="Q7" i="7"/>
  <c r="Q8" i="7"/>
  <c r="Q9" i="7"/>
  <c r="Q10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2" i="7"/>
  <c r="R3" i="22" l="1"/>
  <c r="R4" i="22"/>
  <c r="G6" i="23" s="1"/>
  <c r="R5" i="22"/>
  <c r="G13" i="23" s="1"/>
  <c r="R6" i="22"/>
  <c r="G16" i="23" s="1"/>
  <c r="R7" i="22"/>
  <c r="R8" i="22"/>
  <c r="G30" i="23" s="1"/>
  <c r="R9" i="22"/>
  <c r="G24" i="23" s="1"/>
  <c r="R10" i="22"/>
  <c r="G25" i="23" s="1"/>
  <c r="R11" i="22"/>
  <c r="G23" i="23" s="1"/>
  <c r="R12" i="22"/>
  <c r="G9" i="23" s="1"/>
  <c r="R13" i="22"/>
  <c r="G14" i="23" s="1"/>
  <c r="R14" i="22"/>
  <c r="G21" i="23" s="1"/>
  <c r="R15" i="22"/>
  <c r="G4" i="23" s="1"/>
  <c r="R16" i="22"/>
  <c r="R17" i="22"/>
  <c r="G15" i="23" s="1"/>
  <c r="R18" i="22"/>
  <c r="R19" i="22"/>
  <c r="G18" i="23" s="1"/>
  <c r="R20" i="22"/>
  <c r="G8" i="23" s="1"/>
  <c r="R21" i="22"/>
  <c r="G19" i="23" s="1"/>
  <c r="R22" i="22"/>
  <c r="G11" i="23" s="1"/>
  <c r="R23" i="22"/>
  <c r="G17" i="23" s="1"/>
  <c r="R24" i="22"/>
  <c r="G5" i="23" s="1"/>
  <c r="R25" i="22"/>
  <c r="G29" i="23" s="1"/>
  <c r="R26" i="22"/>
  <c r="G7" i="23" s="1"/>
  <c r="R27" i="22"/>
  <c r="G22" i="23" s="1"/>
  <c r="R28" i="22"/>
  <c r="G26" i="23" s="1"/>
  <c r="R29" i="22"/>
  <c r="G12" i="23" s="1"/>
  <c r="R30" i="22"/>
  <c r="G20" i="23" s="1"/>
  <c r="R31" i="22"/>
  <c r="R32" i="22"/>
  <c r="G3" i="23" s="1"/>
  <c r="R33" i="22"/>
  <c r="R34" i="22"/>
  <c r="G2" i="23" s="1"/>
  <c r="R35" i="22"/>
  <c r="G27" i="23" s="1"/>
  <c r="R36" i="22"/>
  <c r="G10" i="23" s="1"/>
  <c r="R2" i="22"/>
  <c r="G28" i="23" s="1"/>
  <c r="Q3" i="22" l="1"/>
  <c r="Q4" i="22"/>
  <c r="F6" i="23" s="1"/>
  <c r="Q5" i="22"/>
  <c r="F13" i="23" s="1"/>
  <c r="Q6" i="22"/>
  <c r="F16" i="23" s="1"/>
  <c r="Q7" i="22"/>
  <c r="Q8" i="22"/>
  <c r="F30" i="23" s="1"/>
  <c r="Q9" i="22"/>
  <c r="F24" i="23" s="1"/>
  <c r="Q10" i="22"/>
  <c r="F25" i="23" s="1"/>
  <c r="Q11" i="22"/>
  <c r="F23" i="23" s="1"/>
  <c r="Q12" i="22"/>
  <c r="F9" i="23" s="1"/>
  <c r="Q13" i="22"/>
  <c r="F14" i="23" s="1"/>
  <c r="Q14" i="22"/>
  <c r="F21" i="23" s="1"/>
  <c r="Q15" i="22"/>
  <c r="F4" i="23" s="1"/>
  <c r="Q16" i="22"/>
  <c r="Q17" i="22"/>
  <c r="F15" i="23" s="1"/>
  <c r="Q18" i="22"/>
  <c r="Q19" i="22"/>
  <c r="F18" i="23" s="1"/>
  <c r="Q20" i="22"/>
  <c r="F8" i="23" s="1"/>
  <c r="Q21" i="22"/>
  <c r="F19" i="23" s="1"/>
  <c r="Q22" i="22"/>
  <c r="F11" i="23" s="1"/>
  <c r="Q23" i="22"/>
  <c r="F17" i="23" s="1"/>
  <c r="Q24" i="22"/>
  <c r="F5" i="23" s="1"/>
  <c r="Q25" i="22"/>
  <c r="F29" i="23" s="1"/>
  <c r="Q26" i="22"/>
  <c r="F7" i="23" s="1"/>
  <c r="Q27" i="22"/>
  <c r="F22" i="23" s="1"/>
  <c r="Q28" i="22"/>
  <c r="F26" i="23" s="1"/>
  <c r="Q29" i="22"/>
  <c r="F12" i="23" s="1"/>
  <c r="Q30" i="22"/>
  <c r="F20" i="23" s="1"/>
  <c r="Q31" i="22"/>
  <c r="Q32" i="22"/>
  <c r="F3" i="23" s="1"/>
  <c r="Q33" i="22"/>
  <c r="Q34" i="22"/>
  <c r="F2" i="23" s="1"/>
  <c r="Q35" i="22"/>
  <c r="F27" i="23" s="1"/>
  <c r="Q36" i="22"/>
  <c r="F10" i="23" s="1"/>
  <c r="Q2" i="22"/>
  <c r="F28" i="23" s="1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5" i="23"/>
  <c r="D23" i="23"/>
  <c r="D13" i="23"/>
  <c r="D9" i="23"/>
  <c r="D11" i="23"/>
  <c r="D16" i="23"/>
  <c r="D28" i="23"/>
  <c r="D22" i="23"/>
  <c r="D24" i="23"/>
  <c r="D2" i="23"/>
  <c r="D21" i="23"/>
  <c r="D6" i="23"/>
  <c r="D15" i="23"/>
  <c r="D3" i="23"/>
  <c r="D10" i="23"/>
  <c r="D27" i="23"/>
  <c r="D17" i="23"/>
  <c r="D29" i="23"/>
  <c r="D7" i="23"/>
  <c r="D19" i="23"/>
  <c r="D18" i="23"/>
  <c r="D20" i="23"/>
  <c r="D26" i="23"/>
  <c r="D8" i="23"/>
  <c r="D4" i="23"/>
  <c r="D25" i="23"/>
  <c r="D30" i="23"/>
  <c r="D12" i="23"/>
  <c r="D14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30" i="23" l="1"/>
  <c r="E3" i="23"/>
  <c r="E24" i="23"/>
  <c r="E5" i="23"/>
  <c r="E18" i="23"/>
  <c r="E28" i="23"/>
  <c r="E10" i="23"/>
  <c r="E12" i="23"/>
  <c r="E22" i="23"/>
  <c r="E13" i="23"/>
  <c r="E25" i="23"/>
  <c r="E9" i="23"/>
  <c r="E19" i="23"/>
  <c r="E26" i="23"/>
  <c r="E2" i="23"/>
  <c r="E23" i="23"/>
  <c r="E17" i="23"/>
  <c r="E11" i="23"/>
  <c r="E6" i="23"/>
  <c r="E29" i="23"/>
  <c r="E4" i="23"/>
  <c r="E21" i="23"/>
  <c r="E8" i="23"/>
  <c r="E16" i="23"/>
  <c r="E14" i="23"/>
  <c r="E15" i="23"/>
  <c r="E20" i="23"/>
  <c r="E7" i="23"/>
  <c r="E27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P3" i="10" l="1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F8" i="1" l="1"/>
  <c r="F32" i="1"/>
  <c r="F28" i="1"/>
  <c r="F10" i="1"/>
  <c r="F36" i="1"/>
  <c r="F23" i="1"/>
  <c r="F24" i="1"/>
  <c r="F7" i="1"/>
  <c r="F31" i="1"/>
  <c r="F5" i="1"/>
  <c r="F11" i="1"/>
  <c r="F35" i="1"/>
  <c r="F19" i="1"/>
  <c r="F15" i="1"/>
  <c r="F33" i="1"/>
  <c r="F12" i="1"/>
  <c r="F17" i="1"/>
  <c r="F20" i="1"/>
  <c r="F9" i="1"/>
  <c r="F13" i="1"/>
  <c r="F25" i="1"/>
  <c r="F29" i="1"/>
  <c r="F34" i="1"/>
  <c r="F18" i="1"/>
  <c r="F27" i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7" i="1"/>
  <c r="I21" i="1"/>
  <c r="I26" i="1"/>
  <c r="I4" i="1"/>
  <c r="I16" i="1"/>
  <c r="I6" i="1"/>
  <c r="I19" i="1"/>
  <c r="I20" i="1"/>
  <c r="I24" i="1"/>
  <c r="I5" i="1"/>
  <c r="I15" i="1"/>
  <c r="I33" i="1"/>
  <c r="I12" i="1"/>
  <c r="I29" i="1"/>
  <c r="I7" i="1"/>
  <c r="I3" i="1"/>
  <c r="I32" i="1"/>
  <c r="I22" i="1"/>
  <c r="I23" i="1"/>
  <c r="I30" i="1"/>
  <c r="I28" i="1"/>
  <c r="I35" i="1"/>
  <c r="I8" i="1"/>
  <c r="I13" i="1"/>
  <c r="I14" i="1"/>
  <c r="I17" i="1"/>
  <c r="I31" i="1"/>
  <c r="I25" i="1"/>
  <c r="I11" i="1"/>
  <c r="I10" i="1"/>
  <c r="I36" i="1"/>
  <c r="I34" i="1"/>
  <c r="I18" i="1"/>
  <c r="I9" i="1"/>
  <c r="F2" i="1"/>
  <c r="F21" i="1"/>
  <c r="F26" i="1"/>
  <c r="F4" i="1"/>
  <c r="F16" i="1"/>
  <c r="F6" i="1"/>
  <c r="F3" i="1"/>
  <c r="F22" i="1"/>
  <c r="F30" i="1"/>
  <c r="F14" i="1"/>
  <c r="G2" i="1"/>
  <c r="G27" i="1"/>
  <c r="G21" i="1"/>
  <c r="G26" i="1"/>
  <c r="G4" i="1"/>
  <c r="G16" i="1"/>
  <c r="G6" i="1"/>
  <c r="G19" i="1"/>
  <c r="G20" i="1"/>
  <c r="G24" i="1"/>
  <c r="G5" i="1"/>
  <c r="G15" i="1"/>
  <c r="G33" i="1"/>
  <c r="G12" i="1"/>
  <c r="G29" i="1"/>
  <c r="G7" i="1"/>
  <c r="G3" i="1"/>
  <c r="G32" i="1"/>
  <c r="G22" i="1"/>
  <c r="G23" i="1"/>
  <c r="G30" i="1"/>
  <c r="G28" i="1"/>
  <c r="G35" i="1"/>
  <c r="G8" i="1"/>
  <c r="G13" i="1"/>
  <c r="G14" i="1"/>
  <c r="G17" i="1"/>
  <c r="G31" i="1"/>
  <c r="G25" i="1"/>
  <c r="G11" i="1"/>
  <c r="G10" i="1"/>
  <c r="G36" i="1"/>
  <c r="G34" i="1"/>
  <c r="G18" i="1"/>
  <c r="G9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H18" i="1" l="1"/>
  <c r="H24" i="1"/>
  <c r="H6" i="1"/>
  <c r="H21" i="1"/>
  <c r="H23" i="1"/>
  <c r="H19" i="1"/>
  <c r="H15" i="1"/>
  <c r="H33" i="1"/>
  <c r="H29" i="1"/>
  <c r="H27" i="1"/>
  <c r="H7" i="1"/>
  <c r="H31" i="1"/>
  <c r="H26" i="1"/>
  <c r="H5" i="1"/>
  <c r="H11" i="1"/>
  <c r="H30" i="1"/>
  <c r="H12" i="1"/>
  <c r="H17" i="1"/>
  <c r="H20" i="1"/>
  <c r="H2" i="1"/>
  <c r="H28" i="1"/>
  <c r="H4" i="1"/>
  <c r="H3" i="1"/>
  <c r="H9" i="1"/>
  <c r="H35" i="1"/>
  <c r="H16" i="1"/>
  <c r="H14" i="1"/>
  <c r="H25" i="1"/>
  <c r="H8" i="1"/>
  <c r="H32" i="1"/>
  <c r="H34" i="1"/>
  <c r="H10" i="1"/>
  <c r="H13" i="1"/>
  <c r="H36" i="1"/>
  <c r="H22" i="1"/>
  <c r="H8" i="10"/>
  <c r="L36" i="1" s="1"/>
  <c r="H16" i="10"/>
  <c r="L13" i="1" s="1"/>
  <c r="H24" i="10"/>
  <c r="L21" i="1" s="1"/>
  <c r="H32" i="10"/>
  <c r="L10" i="1" s="1"/>
  <c r="H5" i="11"/>
  <c r="K24" i="1" s="1"/>
  <c r="H13" i="11"/>
  <c r="K29" i="1" s="1"/>
  <c r="H21" i="11"/>
  <c r="K6" i="1" s="1"/>
  <c r="H29" i="11"/>
  <c r="K33" i="1" s="1"/>
  <c r="H2" i="11"/>
  <c r="K22" i="1" s="1"/>
  <c r="H10" i="9"/>
  <c r="J18" i="1" s="1"/>
  <c r="H9" i="10"/>
  <c r="L14" i="1" s="1"/>
  <c r="H17" i="10"/>
  <c r="L16" i="1" s="1"/>
  <c r="H25" i="10"/>
  <c r="L35" i="1" s="1"/>
  <c r="H33" i="10"/>
  <c r="L9" i="1" s="1"/>
  <c r="H6" i="11"/>
  <c r="K15" i="1" s="1"/>
  <c r="H14" i="11"/>
  <c r="K19" i="1" s="1"/>
  <c r="H22" i="11"/>
  <c r="K23" i="1" s="1"/>
  <c r="H30" i="11"/>
  <c r="K25" i="1" s="1"/>
  <c r="H3" i="9"/>
  <c r="J2" i="1" s="1"/>
  <c r="H11" i="9"/>
  <c r="J20" i="1" s="1"/>
  <c r="H19" i="9"/>
  <c r="J17" i="1" s="1"/>
  <c r="H27" i="9"/>
  <c r="J12" i="1" s="1"/>
  <c r="H35" i="9"/>
  <c r="J30" i="1" s="1"/>
  <c r="H7" i="9"/>
  <c r="J28" i="1" s="1"/>
  <c r="H23" i="9"/>
  <c r="H14" i="10"/>
  <c r="L19" i="1" s="1"/>
  <c r="H11" i="11"/>
  <c r="K20" i="1" s="1"/>
  <c r="H35" i="11"/>
  <c r="K30" i="1" s="1"/>
  <c r="H24" i="9"/>
  <c r="J21" i="1" s="1"/>
  <c r="H7" i="10"/>
  <c r="L28" i="1" s="1"/>
  <c r="H31" i="10"/>
  <c r="L8" i="1" s="1"/>
  <c r="H12" i="11"/>
  <c r="K5" i="1" s="1"/>
  <c r="H36" i="11"/>
  <c r="K7" i="1" s="1"/>
  <c r="H33" i="9"/>
  <c r="J9" i="1" s="1"/>
  <c r="H34" i="9"/>
  <c r="J4" i="1" s="1"/>
  <c r="H10" i="10"/>
  <c r="L18" i="1" s="1"/>
  <c r="H18" i="10"/>
  <c r="L3" i="1" s="1"/>
  <c r="H26" i="10"/>
  <c r="L34" i="1" s="1"/>
  <c r="H34" i="10"/>
  <c r="L4" i="1" s="1"/>
  <c r="H7" i="11"/>
  <c r="K28" i="1" s="1"/>
  <c r="H15" i="11"/>
  <c r="K32" i="1" s="1"/>
  <c r="H23" i="11"/>
  <c r="K27" i="1" s="1"/>
  <c r="H31" i="11"/>
  <c r="K8" i="1" s="1"/>
  <c r="H4" i="9"/>
  <c r="J11" i="1" s="1"/>
  <c r="H12" i="9"/>
  <c r="J5" i="1" s="1"/>
  <c r="H20" i="9"/>
  <c r="J26" i="1" s="1"/>
  <c r="H28" i="9"/>
  <c r="J31" i="1" s="1"/>
  <c r="H36" i="9"/>
  <c r="J7" i="1" s="1"/>
  <c r="H34" i="11"/>
  <c r="K4" i="1" s="1"/>
  <c r="H6" i="10"/>
  <c r="L15" i="1" s="1"/>
  <c r="H30" i="10"/>
  <c r="L25" i="1" s="1"/>
  <c r="H27" i="11"/>
  <c r="K12" i="1" s="1"/>
  <c r="H16" i="9"/>
  <c r="J13" i="1" s="1"/>
  <c r="H23" i="10"/>
  <c r="L27" i="1" s="1"/>
  <c r="H28" i="11"/>
  <c r="K31" i="1" s="1"/>
  <c r="H17" i="9"/>
  <c r="J16" i="1" s="1"/>
  <c r="H18" i="9"/>
  <c r="J3" i="1" s="1"/>
  <c r="H3" i="10"/>
  <c r="H11" i="10"/>
  <c r="L20" i="1" s="1"/>
  <c r="H19" i="10"/>
  <c r="H27" i="10"/>
  <c r="L12" i="1" s="1"/>
  <c r="H35" i="10"/>
  <c r="L30" i="1" s="1"/>
  <c r="H8" i="11"/>
  <c r="K36" i="1" s="1"/>
  <c r="H16" i="11"/>
  <c r="K13" i="1" s="1"/>
  <c r="H24" i="11"/>
  <c r="K21" i="1" s="1"/>
  <c r="H32" i="11"/>
  <c r="K10" i="1" s="1"/>
  <c r="H5" i="9"/>
  <c r="J24" i="1" s="1"/>
  <c r="H13" i="9"/>
  <c r="J29" i="1" s="1"/>
  <c r="H21" i="9"/>
  <c r="J6" i="1" s="1"/>
  <c r="H29" i="9"/>
  <c r="J33" i="1" s="1"/>
  <c r="H2" i="9"/>
  <c r="J22" i="1" s="1"/>
  <c r="H4" i="10"/>
  <c r="L11" i="1" s="1"/>
  <c r="H12" i="10"/>
  <c r="L5" i="1" s="1"/>
  <c r="H20" i="10"/>
  <c r="L26" i="1" s="1"/>
  <c r="H28" i="10"/>
  <c r="L31" i="1" s="1"/>
  <c r="H36" i="10"/>
  <c r="L7" i="1" s="1"/>
  <c r="H9" i="11"/>
  <c r="K14" i="1" s="1"/>
  <c r="H17" i="11"/>
  <c r="K16" i="1" s="1"/>
  <c r="H25" i="11"/>
  <c r="K35" i="1" s="1"/>
  <c r="H33" i="11"/>
  <c r="K9" i="1" s="1"/>
  <c r="H6" i="9"/>
  <c r="J15" i="1" s="1"/>
  <c r="H14" i="9"/>
  <c r="J19" i="1" s="1"/>
  <c r="H22" i="9"/>
  <c r="J23" i="1" s="1"/>
  <c r="H30" i="9"/>
  <c r="J25" i="1" s="1"/>
  <c r="H5" i="10"/>
  <c r="L24" i="1" s="1"/>
  <c r="H13" i="10"/>
  <c r="L29" i="1" s="1"/>
  <c r="H21" i="10"/>
  <c r="L6" i="1" s="1"/>
  <c r="H29" i="10"/>
  <c r="L33" i="1" s="1"/>
  <c r="H2" i="10"/>
  <c r="L22" i="1" s="1"/>
  <c r="H10" i="11"/>
  <c r="K18" i="1" s="1"/>
  <c r="H18" i="11"/>
  <c r="K3" i="1" s="1"/>
  <c r="H26" i="11"/>
  <c r="K34" i="1" s="1"/>
  <c r="H15" i="9"/>
  <c r="J32" i="1" s="1"/>
  <c r="H31" i="9"/>
  <c r="J8" i="1" s="1"/>
  <c r="H22" i="10"/>
  <c r="L23" i="1" s="1"/>
  <c r="H3" i="11"/>
  <c r="K2" i="1" s="1"/>
  <c r="H19" i="11"/>
  <c r="K17" i="1" s="1"/>
  <c r="H8" i="9"/>
  <c r="J36" i="1" s="1"/>
  <c r="H32" i="9"/>
  <c r="J10" i="1" s="1"/>
  <c r="H15" i="10"/>
  <c r="L32" i="1" s="1"/>
  <c r="H4" i="11"/>
  <c r="K11" i="1" s="1"/>
  <c r="H20" i="11"/>
  <c r="K26" i="1" s="1"/>
  <c r="H9" i="9"/>
  <c r="J14" i="1" s="1"/>
  <c r="H25" i="9"/>
  <c r="J35" i="1" s="1"/>
  <c r="H26" i="9"/>
  <c r="J34" i="1" s="1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L2" i="1"/>
  <c r="L17" i="1"/>
  <c r="J27" i="1"/>
</calcChain>
</file>

<file path=xl/sharedStrings.xml><?xml version="1.0" encoding="utf-8"?>
<sst xmlns="http://schemas.openxmlformats.org/spreadsheetml/2006/main" count="894" uniqueCount="76">
  <si>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</si>
  <si>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</si>
  <si>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</si>
  <si>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</si>
  <si>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</si>
  <si>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</si>
  <si>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</si>
  <si>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</si>
  <si>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</si>
  <si>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</si>
  <si>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</si>
  <si>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</si>
  <si>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</si>
  <si>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</si>
  <si>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</si>
  <si>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</si>
  <si>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</si>
  <si>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</si>
  <si>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</si>
  <si>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</si>
  <si>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</si>
  <si>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</si>
  <si>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</si>
  <si>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</si>
  <si>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</si>
  <si>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</si>
  <si>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</si>
  <si>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</si>
  <si>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</si>
  <si>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</si>
  <si>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</si>
  <si>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</si>
  <si>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</si>
  <si>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</si>
  <si>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</si>
  <si>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</si>
  <si>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</si>
  <si>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</si>
  <si>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</si>
  <si>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</si>
  <si>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</si>
  <si>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</si>
  <si>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</si>
  <si>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</si>
  <si>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</si>
  <si>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</si>
  <si>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</si>
  <si>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</si>
  <si>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</si>
  <si>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</si>
  <si>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</si>
  <si>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</si>
  <si>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</si>
  <si>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</si>
  <si>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</si>
  <si>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</si>
  <si>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</si>
  <si>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</si>
  <si>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</si>
  <si>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</si>
  <si>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</si>
  <si>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</si>
  <si>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</si>
  <si>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</si>
  <si>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</si>
  <si>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</si>
  <si>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</si>
  <si>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</si>
  <si>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</si>
  <si>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</si>
  <si>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</si>
  <si>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</si>
  <si>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</si>
  <si>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</si>
  <si>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dist 3o</t>
  </si>
  <si>
    <t>adrian28scbr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</si>
</sst>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0" fillId="0" borderId="1" xfId="0" applyBorder="1"/>
    <xf numFmtId="0" fontId="1" fillId="0" borderId="0" xfId="0" applyFont="1" applyBorder="1"/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</cellXfs>
  <cellStyles count="3">
    <cellStyle name="Collegamento ipertestuale 2" xfId="2"/>
    <cellStyle name="Normale" xfId="0" builtinId="0"/>
    <cellStyle name="Normale 2" xfId="1"/>
  </cellStyles>
  <dxfs count="82"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zoomScaleNormal="100" workbookViewId="0">
      <pane ySplit="1" topLeftCell="A2" activePane="bottomLeft" state="frozen"/>
      <selection pane="bottomLeft" activeCell="N36" sqref="A1:N36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15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8">
        <v>1</v>
      </c>
      <c r="C2" s="39"/>
      <c r="D2" s="40" t="s">
        <v>1</v>
      </c>
      <c r="E2" s="40" t="s">
        <v>75</v>
      </c>
      <c r="F2" s="24">
        <v>966</v>
      </c>
      <c r="G2" s="25">
        <v>243</v>
      </c>
      <c r="H2" s="25">
        <v>22</v>
      </c>
      <c r="I2" s="25">
        <v>8</v>
      </c>
      <c r="J2" s="25">
        <v>0</v>
      </c>
      <c r="K2" s="25">
        <v>-12</v>
      </c>
      <c r="L2" s="25">
        <v>-22.5</v>
      </c>
      <c r="M2" s="21" t="s">
        <v>67</v>
      </c>
    </row>
    <row r="3" spans="2:13" x14ac:dyDescent="0.2">
      <c r="B3" s="41">
        <v>2</v>
      </c>
      <c r="D3" s="23" t="s">
        <v>17</v>
      </c>
      <c r="E3" s="23" t="s">
        <v>17</v>
      </c>
      <c r="F3" s="24">
        <v>963</v>
      </c>
      <c r="G3" s="25">
        <v>242</v>
      </c>
      <c r="H3" s="25">
        <v>9</v>
      </c>
      <c r="I3" s="25">
        <v>12</v>
      </c>
      <c r="J3" s="25">
        <v>3</v>
      </c>
      <c r="K3" s="25">
        <v>-9</v>
      </c>
      <c r="L3" s="25">
        <v>-19.5</v>
      </c>
      <c r="M3" s="21" t="s">
        <v>67</v>
      </c>
    </row>
    <row r="4" spans="2:13" x14ac:dyDescent="0.2">
      <c r="B4" s="41">
        <v>3</v>
      </c>
      <c r="D4" s="23" t="s">
        <v>5</v>
      </c>
      <c r="E4" s="23" t="s">
        <v>35</v>
      </c>
      <c r="F4" s="24">
        <v>954</v>
      </c>
      <c r="G4" s="25">
        <v>260</v>
      </c>
      <c r="H4" s="25">
        <v>20</v>
      </c>
      <c r="I4" s="25">
        <v>7</v>
      </c>
      <c r="J4" s="25">
        <v>12</v>
      </c>
      <c r="K4" s="25">
        <v>0</v>
      </c>
      <c r="L4" s="25">
        <v>-10.5</v>
      </c>
      <c r="M4" s="21"/>
    </row>
    <row r="5" spans="2:13" x14ac:dyDescent="0.2">
      <c r="B5" s="42">
        <v>4</v>
      </c>
      <c r="D5" s="23" t="s">
        <v>11</v>
      </c>
      <c r="E5" s="23" t="s">
        <v>40</v>
      </c>
      <c r="F5" s="24">
        <v>948</v>
      </c>
      <c r="G5" s="25">
        <v>253</v>
      </c>
      <c r="H5" s="25">
        <v>4</v>
      </c>
      <c r="I5" s="25">
        <v>5</v>
      </c>
      <c r="J5" s="25">
        <v>18</v>
      </c>
      <c r="K5" s="25">
        <v>6</v>
      </c>
      <c r="L5" s="25">
        <v>-4.5</v>
      </c>
      <c r="M5" s="21"/>
    </row>
    <row r="6" spans="2:13" x14ac:dyDescent="0.2">
      <c r="B6" s="42">
        <v>5</v>
      </c>
      <c r="D6" s="23" t="s">
        <v>7</v>
      </c>
      <c r="E6" s="23" t="s">
        <v>7</v>
      </c>
      <c r="F6" s="24">
        <v>945.5</v>
      </c>
      <c r="G6" s="25">
        <v>233</v>
      </c>
      <c r="H6" s="25">
        <v>22</v>
      </c>
      <c r="I6" s="25">
        <v>11</v>
      </c>
      <c r="J6" s="25">
        <v>20.5</v>
      </c>
      <c r="K6" s="25">
        <v>8.5</v>
      </c>
      <c r="L6" s="25">
        <v>-2</v>
      </c>
      <c r="M6" s="21"/>
    </row>
    <row r="7" spans="2:13" x14ac:dyDescent="0.2">
      <c r="B7" s="42">
        <v>6</v>
      </c>
      <c r="D7" s="23" t="s">
        <v>16</v>
      </c>
      <c r="E7" s="23" t="s">
        <v>16</v>
      </c>
      <c r="F7" s="24">
        <v>943.5</v>
      </c>
      <c r="G7" s="25">
        <v>239</v>
      </c>
      <c r="H7" s="25">
        <v>11</v>
      </c>
      <c r="I7" s="25">
        <v>9</v>
      </c>
      <c r="J7" s="25">
        <v>22.5</v>
      </c>
      <c r="K7" s="25">
        <v>10.5</v>
      </c>
      <c r="L7" s="25">
        <v>0</v>
      </c>
      <c r="M7" s="21"/>
    </row>
    <row r="8" spans="2:13" x14ac:dyDescent="0.2">
      <c r="B8" s="21">
        <v>7</v>
      </c>
      <c r="D8" s="23" t="s">
        <v>24</v>
      </c>
      <c r="E8" s="23" t="s">
        <v>49</v>
      </c>
      <c r="F8" s="24">
        <v>943</v>
      </c>
      <c r="G8" s="25">
        <v>242</v>
      </c>
      <c r="H8" s="25">
        <v>23</v>
      </c>
      <c r="I8" s="25">
        <v>9</v>
      </c>
      <c r="J8" s="25">
        <v>23</v>
      </c>
      <c r="K8" s="25">
        <v>11</v>
      </c>
      <c r="L8" s="25">
        <v>0.5</v>
      </c>
      <c r="M8" s="21" t="s">
        <v>67</v>
      </c>
    </row>
    <row r="9" spans="2:13" x14ac:dyDescent="0.2">
      <c r="B9" s="21">
        <v>8</v>
      </c>
      <c r="D9" s="23" t="s">
        <v>0</v>
      </c>
      <c r="E9" s="23" t="s">
        <v>37</v>
      </c>
      <c r="F9" s="24">
        <v>942</v>
      </c>
      <c r="G9" s="25">
        <v>243</v>
      </c>
      <c r="H9" s="25">
        <v>21</v>
      </c>
      <c r="I9" s="25">
        <v>11</v>
      </c>
      <c r="J9" s="25">
        <v>24</v>
      </c>
      <c r="K9" s="25">
        <v>12</v>
      </c>
      <c r="L9" s="25">
        <v>1.5</v>
      </c>
      <c r="M9" s="21" t="s">
        <v>67</v>
      </c>
    </row>
    <row r="10" spans="2:13" x14ac:dyDescent="0.2">
      <c r="B10" s="21">
        <v>9</v>
      </c>
      <c r="D10" s="23" t="s">
        <v>30</v>
      </c>
      <c r="E10" s="23" t="s">
        <v>52</v>
      </c>
      <c r="F10" s="24">
        <v>936.5</v>
      </c>
      <c r="G10" s="25">
        <v>240</v>
      </c>
      <c r="H10" s="25">
        <v>21</v>
      </c>
      <c r="I10" s="25">
        <v>5</v>
      </c>
      <c r="J10" s="25">
        <v>29.5</v>
      </c>
      <c r="K10" s="25">
        <v>17.5</v>
      </c>
      <c r="L10" s="25">
        <v>7</v>
      </c>
      <c r="M10" s="21"/>
    </row>
    <row r="11" spans="2:13" x14ac:dyDescent="0.2">
      <c r="B11" s="21">
        <v>10</v>
      </c>
      <c r="D11" s="23" t="s">
        <v>29</v>
      </c>
      <c r="E11" s="23" t="s">
        <v>29</v>
      </c>
      <c r="F11" s="24">
        <v>928.5</v>
      </c>
      <c r="G11" s="25">
        <v>276</v>
      </c>
      <c r="H11" s="25">
        <v>8</v>
      </c>
      <c r="I11" s="25">
        <v>9</v>
      </c>
      <c r="J11" s="25">
        <v>37.5</v>
      </c>
      <c r="K11" s="25">
        <v>25.5</v>
      </c>
      <c r="L11" s="25">
        <v>15</v>
      </c>
      <c r="M11" s="21"/>
    </row>
    <row r="12" spans="2:13" x14ac:dyDescent="0.2">
      <c r="B12" s="21">
        <v>11</v>
      </c>
      <c r="D12" s="23" t="s">
        <v>14</v>
      </c>
      <c r="E12" s="23" t="s">
        <v>43</v>
      </c>
      <c r="F12" s="24">
        <v>925</v>
      </c>
      <c r="G12" s="25">
        <v>239</v>
      </c>
      <c r="H12" s="25">
        <v>16</v>
      </c>
      <c r="I12" s="25">
        <v>11</v>
      </c>
      <c r="J12" s="25">
        <v>41</v>
      </c>
      <c r="K12" s="25">
        <v>29</v>
      </c>
      <c r="L12" s="25">
        <v>18.5</v>
      </c>
      <c r="M12" s="21"/>
    </row>
    <row r="13" spans="2:13" x14ac:dyDescent="0.2">
      <c r="B13" s="21">
        <v>12</v>
      </c>
      <c r="D13" s="23" t="s">
        <v>25</v>
      </c>
      <c r="E13" s="23" t="s">
        <v>50</v>
      </c>
      <c r="F13" s="24">
        <v>923.5</v>
      </c>
      <c r="G13" s="25">
        <v>238</v>
      </c>
      <c r="H13" s="25">
        <v>15</v>
      </c>
      <c r="I13" s="25">
        <v>10</v>
      </c>
      <c r="J13" s="25">
        <v>42.5</v>
      </c>
      <c r="K13" s="25">
        <v>30.5</v>
      </c>
      <c r="L13" s="25">
        <v>20</v>
      </c>
      <c r="M13" s="21" t="s">
        <v>67</v>
      </c>
    </row>
    <row r="14" spans="2:13" x14ac:dyDescent="0.2">
      <c r="B14" s="21">
        <v>13</v>
      </c>
      <c r="D14" s="23" t="s">
        <v>26</v>
      </c>
      <c r="E14" s="23" t="s">
        <v>26</v>
      </c>
      <c r="F14" s="24">
        <v>923.5</v>
      </c>
      <c r="G14" s="25">
        <v>234</v>
      </c>
      <c r="H14" s="25">
        <v>4</v>
      </c>
      <c r="I14" s="25">
        <v>10</v>
      </c>
      <c r="J14" s="25">
        <v>42.5</v>
      </c>
      <c r="K14" s="25">
        <v>30.5</v>
      </c>
      <c r="L14" s="25">
        <v>20</v>
      </c>
      <c r="M14" s="21"/>
    </row>
    <row r="15" spans="2:13" x14ac:dyDescent="0.2">
      <c r="B15" s="21">
        <v>14</v>
      </c>
      <c r="D15" s="23" t="s">
        <v>12</v>
      </c>
      <c r="E15" s="23" t="s">
        <v>42</v>
      </c>
      <c r="F15" s="24">
        <v>919.5</v>
      </c>
      <c r="G15" s="25">
        <v>237</v>
      </c>
      <c r="H15" s="25">
        <v>12</v>
      </c>
      <c r="I15" s="25">
        <v>1</v>
      </c>
      <c r="J15" s="25">
        <v>46.5</v>
      </c>
      <c r="K15" s="25">
        <v>34.5</v>
      </c>
      <c r="L15" s="25">
        <v>24</v>
      </c>
      <c r="M15" s="21"/>
    </row>
    <row r="16" spans="2:13" x14ac:dyDescent="0.2">
      <c r="B16" s="21">
        <v>15</v>
      </c>
      <c r="D16" s="23" t="s">
        <v>6</v>
      </c>
      <c r="E16" s="23" t="s">
        <v>38</v>
      </c>
      <c r="F16" s="24">
        <v>917</v>
      </c>
      <c r="G16" s="25">
        <v>233</v>
      </c>
      <c r="H16" s="25">
        <v>5</v>
      </c>
      <c r="I16" s="25">
        <v>10</v>
      </c>
      <c r="J16" s="25">
        <v>49</v>
      </c>
      <c r="K16" s="25">
        <v>37</v>
      </c>
      <c r="L16" s="25">
        <v>26.5</v>
      </c>
      <c r="M16" s="21"/>
    </row>
    <row r="17" spans="2:13" x14ac:dyDescent="0.2">
      <c r="B17" s="21">
        <v>16</v>
      </c>
      <c r="D17" s="23" t="s">
        <v>68</v>
      </c>
      <c r="E17" s="23" t="s">
        <v>51</v>
      </c>
      <c r="F17" s="24">
        <v>914.5</v>
      </c>
      <c r="G17" s="25">
        <v>237</v>
      </c>
      <c r="H17" s="25">
        <v>10</v>
      </c>
      <c r="I17" s="25">
        <v>7</v>
      </c>
      <c r="J17" s="25">
        <v>51.5</v>
      </c>
      <c r="K17" s="25">
        <v>39.5</v>
      </c>
      <c r="L17" s="25">
        <v>29</v>
      </c>
      <c r="M17" s="21"/>
    </row>
    <row r="18" spans="2:13" x14ac:dyDescent="0.2">
      <c r="B18" s="21">
        <v>17</v>
      </c>
      <c r="D18" s="23" t="s">
        <v>66</v>
      </c>
      <c r="E18" s="23" t="s">
        <v>33</v>
      </c>
      <c r="F18" s="24">
        <v>912.5</v>
      </c>
      <c r="G18" s="25">
        <v>233</v>
      </c>
      <c r="H18" s="25">
        <v>7</v>
      </c>
      <c r="I18" s="25">
        <v>4</v>
      </c>
      <c r="J18" s="25">
        <v>53.5</v>
      </c>
      <c r="K18" s="25">
        <v>41.5</v>
      </c>
      <c r="L18" s="25">
        <v>31</v>
      </c>
      <c r="M18" s="21"/>
    </row>
    <row r="19" spans="2:13" x14ac:dyDescent="0.2">
      <c r="B19" s="21">
        <v>18</v>
      </c>
      <c r="D19" s="23" t="s">
        <v>8</v>
      </c>
      <c r="E19" s="23" t="s">
        <v>8</v>
      </c>
      <c r="F19" s="24">
        <v>912.5</v>
      </c>
      <c r="G19" s="25">
        <v>225</v>
      </c>
      <c r="H19" s="25">
        <v>18</v>
      </c>
      <c r="I19" s="25">
        <v>11</v>
      </c>
      <c r="J19" s="25">
        <v>53.5</v>
      </c>
      <c r="K19" s="25">
        <v>41.5</v>
      </c>
      <c r="L19" s="25">
        <v>31</v>
      </c>
      <c r="M19" s="21"/>
    </row>
    <row r="20" spans="2:13" x14ac:dyDescent="0.2">
      <c r="B20" s="21">
        <v>19</v>
      </c>
      <c r="D20" s="23" t="s">
        <v>9</v>
      </c>
      <c r="E20" s="23" t="s">
        <v>9</v>
      </c>
      <c r="F20" s="24">
        <v>911.5</v>
      </c>
      <c r="G20" s="25">
        <v>216</v>
      </c>
      <c r="H20" s="25">
        <v>16</v>
      </c>
      <c r="I20" s="25">
        <v>10</v>
      </c>
      <c r="J20" s="25">
        <v>54.5</v>
      </c>
      <c r="K20" s="25">
        <v>42.5</v>
      </c>
      <c r="L20" s="25">
        <v>32</v>
      </c>
      <c r="M20" s="21"/>
    </row>
    <row r="21" spans="2:13" x14ac:dyDescent="0.2">
      <c r="B21" s="21">
        <v>20</v>
      </c>
      <c r="D21" s="23" t="s">
        <v>3</v>
      </c>
      <c r="E21" s="23" t="s">
        <v>34</v>
      </c>
      <c r="F21" s="24">
        <v>910.5</v>
      </c>
      <c r="G21" s="25">
        <v>227</v>
      </c>
      <c r="H21" s="25">
        <v>11</v>
      </c>
      <c r="I21" s="25">
        <v>9</v>
      </c>
      <c r="J21" s="25">
        <v>55.5</v>
      </c>
      <c r="K21" s="25">
        <v>43.5</v>
      </c>
      <c r="L21" s="25">
        <v>33</v>
      </c>
      <c r="M21" s="21"/>
    </row>
    <row r="22" spans="2:13" x14ac:dyDescent="0.2">
      <c r="B22" s="21">
        <v>21</v>
      </c>
      <c r="D22" s="23" t="s">
        <v>19</v>
      </c>
      <c r="E22" s="23" t="s">
        <v>19</v>
      </c>
      <c r="F22" s="24">
        <v>909.5</v>
      </c>
      <c r="G22" s="25">
        <v>233</v>
      </c>
      <c r="H22" s="25">
        <v>11</v>
      </c>
      <c r="I22" s="25">
        <v>8</v>
      </c>
      <c r="J22" s="25">
        <v>56.5</v>
      </c>
      <c r="K22" s="25">
        <v>44.5</v>
      </c>
      <c r="L22" s="25">
        <v>34</v>
      </c>
      <c r="M22" s="21"/>
    </row>
    <row r="23" spans="2:13" x14ac:dyDescent="0.2">
      <c r="B23" s="21">
        <v>22</v>
      </c>
      <c r="D23" s="23" t="s">
        <v>20</v>
      </c>
      <c r="E23" s="23" t="s">
        <v>46</v>
      </c>
      <c r="F23" s="24">
        <v>908</v>
      </c>
      <c r="G23" s="25">
        <v>233</v>
      </c>
      <c r="H23" s="25">
        <v>7</v>
      </c>
      <c r="I23" s="25">
        <v>11</v>
      </c>
      <c r="J23" s="25">
        <v>58</v>
      </c>
      <c r="K23" s="25">
        <v>46</v>
      </c>
      <c r="L23" s="25">
        <v>35.5</v>
      </c>
      <c r="M23" s="21"/>
    </row>
    <row r="24" spans="2:13" x14ac:dyDescent="0.2">
      <c r="B24" s="21">
        <v>23</v>
      </c>
      <c r="D24" s="23" t="s">
        <v>10</v>
      </c>
      <c r="E24" s="23" t="s">
        <v>39</v>
      </c>
      <c r="F24" s="24">
        <v>904.5</v>
      </c>
      <c r="G24" s="25">
        <v>240</v>
      </c>
      <c r="H24" s="25">
        <v>18</v>
      </c>
      <c r="I24" s="25">
        <v>12</v>
      </c>
      <c r="J24" s="25">
        <v>61.5</v>
      </c>
      <c r="K24" s="25">
        <v>49.5</v>
      </c>
      <c r="L24" s="25">
        <v>39</v>
      </c>
      <c r="M24" s="21"/>
    </row>
    <row r="25" spans="2:13" x14ac:dyDescent="0.2">
      <c r="B25" s="21">
        <v>24</v>
      </c>
      <c r="D25" s="23" t="s">
        <v>28</v>
      </c>
      <c r="E25" s="23" t="s">
        <v>53</v>
      </c>
      <c r="F25" s="24">
        <v>904.5</v>
      </c>
      <c r="G25" s="25">
        <v>223</v>
      </c>
      <c r="H25" s="25">
        <v>11</v>
      </c>
      <c r="I25" s="25">
        <v>11</v>
      </c>
      <c r="J25" s="25">
        <v>61.5</v>
      </c>
      <c r="K25" s="25">
        <v>49.5</v>
      </c>
      <c r="L25" s="25">
        <v>39</v>
      </c>
      <c r="M25" s="21"/>
    </row>
    <row r="26" spans="2:13" x14ac:dyDescent="0.2">
      <c r="B26" s="21">
        <v>25</v>
      </c>
      <c r="D26" s="23" t="s">
        <v>4</v>
      </c>
      <c r="E26" s="23" t="s">
        <v>36</v>
      </c>
      <c r="F26" s="24">
        <v>903.5</v>
      </c>
      <c r="G26" s="25">
        <v>223</v>
      </c>
      <c r="H26" s="25">
        <v>7</v>
      </c>
      <c r="I26" s="25">
        <v>7</v>
      </c>
      <c r="J26" s="25">
        <v>62.5</v>
      </c>
      <c r="K26" s="25">
        <v>50.5</v>
      </c>
      <c r="L26" s="25">
        <v>40</v>
      </c>
      <c r="M26" s="21"/>
    </row>
    <row r="27" spans="2:13" x14ac:dyDescent="0.2">
      <c r="B27" s="21">
        <v>26</v>
      </c>
      <c r="D27" s="23" t="s">
        <v>2</v>
      </c>
      <c r="E27" s="23" t="s">
        <v>2</v>
      </c>
      <c r="F27" s="24">
        <v>899</v>
      </c>
      <c r="G27" s="25">
        <v>229</v>
      </c>
      <c r="H27" s="25">
        <v>2</v>
      </c>
      <c r="I27" s="25">
        <v>12</v>
      </c>
      <c r="J27" s="25">
        <v>67</v>
      </c>
      <c r="K27" s="25">
        <v>55</v>
      </c>
      <c r="L27" s="25">
        <v>44.5</v>
      </c>
      <c r="M27" s="21"/>
    </row>
    <row r="28" spans="2:13" x14ac:dyDescent="0.2">
      <c r="B28" s="21">
        <v>27</v>
      </c>
      <c r="D28" s="43" t="s">
        <v>22</v>
      </c>
      <c r="E28" s="23" t="s">
        <v>48</v>
      </c>
      <c r="F28" s="24">
        <v>898.5</v>
      </c>
      <c r="G28" s="25">
        <v>224</v>
      </c>
      <c r="H28" s="25">
        <v>13</v>
      </c>
      <c r="I28" s="25">
        <v>10</v>
      </c>
      <c r="J28" s="25">
        <v>67.5</v>
      </c>
      <c r="K28" s="25">
        <v>55.5</v>
      </c>
      <c r="L28" s="25">
        <v>45</v>
      </c>
      <c r="M28" s="21" t="s">
        <v>67</v>
      </c>
    </row>
    <row r="29" spans="2:13" x14ac:dyDescent="0.2">
      <c r="B29" s="21">
        <v>28</v>
      </c>
      <c r="D29" s="23" t="s">
        <v>15</v>
      </c>
      <c r="E29" s="23" t="s">
        <v>44</v>
      </c>
      <c r="F29" s="24">
        <v>895.5</v>
      </c>
      <c r="G29" s="25">
        <v>244</v>
      </c>
      <c r="H29" s="25">
        <v>10</v>
      </c>
      <c r="I29" s="25">
        <v>6</v>
      </c>
      <c r="J29" s="25">
        <v>70.5</v>
      </c>
      <c r="K29" s="25">
        <v>58.5</v>
      </c>
      <c r="L29" s="25">
        <v>48</v>
      </c>
      <c r="M29" s="21"/>
    </row>
    <row r="30" spans="2:13" x14ac:dyDescent="0.2">
      <c r="B30" s="21">
        <v>29</v>
      </c>
      <c r="D30" s="23" t="s">
        <v>21</v>
      </c>
      <c r="E30" s="23" t="s">
        <v>47</v>
      </c>
      <c r="F30" s="24">
        <v>894</v>
      </c>
      <c r="G30" s="25">
        <v>237</v>
      </c>
      <c r="H30" s="25">
        <v>12</v>
      </c>
      <c r="I30" s="25">
        <v>8</v>
      </c>
      <c r="J30" s="25">
        <v>72</v>
      </c>
      <c r="K30" s="25">
        <v>60</v>
      </c>
      <c r="L30" s="25">
        <v>49.5</v>
      </c>
      <c r="M30" s="21"/>
    </row>
    <row r="31" spans="2:13" x14ac:dyDescent="0.2">
      <c r="B31" s="21">
        <v>30</v>
      </c>
      <c r="D31" s="23" t="s">
        <v>27</v>
      </c>
      <c r="E31" s="23" t="s">
        <v>27</v>
      </c>
      <c r="F31" s="24">
        <v>893.5</v>
      </c>
      <c r="G31" s="25">
        <v>223</v>
      </c>
      <c r="H31" s="25">
        <v>9</v>
      </c>
      <c r="I31" s="25">
        <v>7</v>
      </c>
      <c r="J31" s="25">
        <v>72.5</v>
      </c>
      <c r="K31" s="25">
        <v>60.5</v>
      </c>
      <c r="L31" s="25">
        <v>50</v>
      </c>
      <c r="M31" s="21"/>
    </row>
    <row r="32" spans="2:13" x14ac:dyDescent="0.2">
      <c r="B32" s="21">
        <v>31</v>
      </c>
      <c r="D32" s="23" t="s">
        <v>18</v>
      </c>
      <c r="E32" s="23" t="s">
        <v>45</v>
      </c>
      <c r="F32" s="24">
        <v>893</v>
      </c>
      <c r="G32" s="25">
        <v>230</v>
      </c>
      <c r="H32" s="25">
        <v>5</v>
      </c>
      <c r="I32" s="25">
        <v>14</v>
      </c>
      <c r="J32" s="25">
        <v>73</v>
      </c>
      <c r="K32" s="25">
        <v>61</v>
      </c>
      <c r="L32" s="25">
        <v>50.5</v>
      </c>
      <c r="M32" s="21"/>
    </row>
    <row r="33" spans="2:13" x14ac:dyDescent="0.2">
      <c r="B33" s="21">
        <v>32</v>
      </c>
      <c r="D33" s="23" t="s">
        <v>13</v>
      </c>
      <c r="E33" s="23" t="s">
        <v>41</v>
      </c>
      <c r="F33" s="24">
        <v>890</v>
      </c>
      <c r="G33" s="25">
        <v>238</v>
      </c>
      <c r="H33" s="25">
        <v>5</v>
      </c>
      <c r="I33" s="25">
        <v>6</v>
      </c>
      <c r="J33" s="25">
        <v>76</v>
      </c>
      <c r="K33" s="25">
        <v>64</v>
      </c>
      <c r="L33" s="25">
        <v>53.5</v>
      </c>
      <c r="M33" s="21"/>
    </row>
    <row r="34" spans="2:13" x14ac:dyDescent="0.2">
      <c r="B34" s="21">
        <v>33</v>
      </c>
      <c r="D34" s="23" t="s">
        <v>32</v>
      </c>
      <c r="E34" s="23" t="s">
        <v>32</v>
      </c>
      <c r="F34" s="24">
        <v>885</v>
      </c>
      <c r="G34" s="25">
        <v>231</v>
      </c>
      <c r="H34" s="25">
        <v>4</v>
      </c>
      <c r="I34" s="25">
        <v>4</v>
      </c>
      <c r="J34" s="25">
        <v>81</v>
      </c>
      <c r="K34" s="25">
        <v>69</v>
      </c>
      <c r="L34" s="25">
        <v>58.5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861.5</v>
      </c>
      <c r="G35" s="25">
        <v>228</v>
      </c>
      <c r="H35" s="25">
        <v>1</v>
      </c>
      <c r="I35" s="25">
        <v>0</v>
      </c>
      <c r="J35" s="25">
        <v>104.5</v>
      </c>
      <c r="K35" s="25">
        <v>92.5</v>
      </c>
      <c r="L35" s="25">
        <v>82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849.5</v>
      </c>
      <c r="G36" s="25">
        <v>209</v>
      </c>
      <c r="H36" s="25">
        <v>0</v>
      </c>
      <c r="I36" s="25">
        <v>16</v>
      </c>
      <c r="J36" s="25">
        <v>116.5</v>
      </c>
      <c r="K36" s="25">
        <v>104.5</v>
      </c>
      <c r="L36" s="25">
        <v>94</v>
      </c>
      <c r="M36" s="21"/>
    </row>
    <row r="37" spans="2:13" x14ac:dyDescent="0.2">
      <c r="J37" s="27"/>
      <c r="K37" s="27"/>
      <c r="L37" s="27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65" priority="3">
      <formula>J2=0</formula>
    </cfRule>
  </conditionalFormatting>
  <conditionalFormatting sqref="K2:K36">
    <cfRule type="expression" dxfId="64" priority="2">
      <formula>K2=0</formula>
    </cfRule>
  </conditionalFormatting>
  <conditionalFormatting sqref="L2:L36">
    <cfRule type="expression" dxfId="63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zoomScaleNormal="100" workbookViewId="0">
      <pane ySplit="1" topLeftCell="A2" activePane="bottomLeft" state="frozen"/>
      <selection pane="bottomLeft" sqref="A1:XFD1048576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109375" style="3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15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5">
        <v>1</v>
      </c>
      <c r="C2" s="37"/>
      <c r="D2" s="36" t="s">
        <v>1</v>
      </c>
      <c r="E2" s="36" t="s">
        <v>75</v>
      </c>
      <c r="F2" s="14">
        <f>VLOOKUP(E2,class!C:AN,$F$1,0)</f>
        <v>966</v>
      </c>
      <c r="G2" s="16">
        <f>VLOOKUP(E2,val_rose!C:AN,$F$1,0)</f>
        <v>243</v>
      </c>
      <c r="H2" s="16">
        <f>VLOOKUP(E2,mod!C:D,2,0)</f>
        <v>22</v>
      </c>
      <c r="I2" s="16">
        <f>VLOOKUP(E2,cambi!C:AN,$F$1,0)</f>
        <v>8</v>
      </c>
      <c r="J2" s="16">
        <f>VLOOKUP(E2,dist_1o!C:AN,$F$1,0)</f>
        <v>0</v>
      </c>
      <c r="K2" s="16">
        <f>VLOOKUP(E2,dist_3o!C:AN,$F$1,0)</f>
        <v>-12</v>
      </c>
      <c r="L2" s="16">
        <f>VLOOKUP(E2,dist_6o!C:AN,$F$1,0)</f>
        <v>-22.5</v>
      </c>
      <c r="M2" s="12" t="s">
        <v>67</v>
      </c>
    </row>
    <row r="3" spans="2:13" x14ac:dyDescent="0.3">
      <c r="B3" s="33">
        <v>2</v>
      </c>
      <c r="D3" s="13" t="s">
        <v>17</v>
      </c>
      <c r="E3" s="13" t="s">
        <v>17</v>
      </c>
      <c r="F3" s="14">
        <f>VLOOKUP(E3,class!C:AN,$F$1,0)</f>
        <v>963</v>
      </c>
      <c r="G3" s="16">
        <f>VLOOKUP(E3,val_rose!C:AN,$F$1,0)</f>
        <v>242</v>
      </c>
      <c r="H3" s="16">
        <f>VLOOKUP(E3,mod!C:D,2,0)</f>
        <v>9</v>
      </c>
      <c r="I3" s="16">
        <f>VLOOKUP(E3,cambi!C:AN,$F$1,0)</f>
        <v>12</v>
      </c>
      <c r="J3" s="16">
        <f>VLOOKUP(E3,dist_1o!C:AN,$F$1,0)</f>
        <v>3</v>
      </c>
      <c r="K3" s="16">
        <f>VLOOKUP(E3,dist_3o!C:AN,$F$1,0)</f>
        <v>-9</v>
      </c>
      <c r="L3" s="16">
        <f>VLOOKUP(E3,dist_6o!C:AN,$F$1,0)</f>
        <v>-19.5</v>
      </c>
      <c r="M3" s="12" t="s">
        <v>67</v>
      </c>
    </row>
    <row r="4" spans="2:13" x14ac:dyDescent="0.3">
      <c r="B4" s="33">
        <v>3</v>
      </c>
      <c r="D4" s="13" t="s">
        <v>5</v>
      </c>
      <c r="E4" s="13" t="s">
        <v>35</v>
      </c>
      <c r="F4" s="14">
        <f>VLOOKUP(E4,class!C:AN,$F$1,0)</f>
        <v>954</v>
      </c>
      <c r="G4" s="16">
        <f>VLOOKUP(E4,val_rose!C:AN,$F$1,0)</f>
        <v>260</v>
      </c>
      <c r="H4" s="16">
        <f>VLOOKUP(E4,mod!C:D,2,0)</f>
        <v>20</v>
      </c>
      <c r="I4" s="16">
        <f>VLOOKUP(E4,cambi!C:AN,$F$1,0)</f>
        <v>7</v>
      </c>
      <c r="J4" s="16">
        <f>VLOOKUP(E4,dist_1o!C:AN,$F$1,0)</f>
        <v>12</v>
      </c>
      <c r="K4" s="16">
        <f>VLOOKUP(E4,dist_3o!C:AN,$F$1,0)</f>
        <v>0</v>
      </c>
      <c r="L4" s="16">
        <f>VLOOKUP(E4,dist_6o!C:AN,$F$1,0)</f>
        <v>-10.5</v>
      </c>
      <c r="M4" s="12"/>
    </row>
    <row r="5" spans="2:13" x14ac:dyDescent="0.3">
      <c r="B5" s="34">
        <v>4</v>
      </c>
      <c r="D5" s="13" t="s">
        <v>11</v>
      </c>
      <c r="E5" s="13" t="s">
        <v>40</v>
      </c>
      <c r="F5" s="14">
        <f>VLOOKUP(E5,class!C:AN,$F$1,0)</f>
        <v>948</v>
      </c>
      <c r="G5" s="16">
        <f>VLOOKUP(E5,val_rose!C:AN,$F$1,0)</f>
        <v>253</v>
      </c>
      <c r="H5" s="16">
        <f>VLOOKUP(E5,mod!C:D,2,0)</f>
        <v>4</v>
      </c>
      <c r="I5" s="16">
        <f>VLOOKUP(E5,cambi!C:AN,$F$1,0)</f>
        <v>5</v>
      </c>
      <c r="J5" s="16">
        <f>VLOOKUP(E5,dist_1o!C:AN,$F$1,0)</f>
        <v>18</v>
      </c>
      <c r="K5" s="16">
        <f>VLOOKUP(E5,dist_3o!C:AN,$F$1,0)</f>
        <v>6</v>
      </c>
      <c r="L5" s="16">
        <f>VLOOKUP(E5,dist_6o!C:AN,$F$1,0)</f>
        <v>-4.5</v>
      </c>
      <c r="M5" s="12"/>
    </row>
    <row r="6" spans="2:13" x14ac:dyDescent="0.3">
      <c r="B6" s="34">
        <v>5</v>
      </c>
      <c r="D6" s="13" t="s">
        <v>7</v>
      </c>
      <c r="E6" s="13" t="s">
        <v>7</v>
      </c>
      <c r="F6" s="14">
        <f>VLOOKUP(E6,class!C:AN,$F$1,0)</f>
        <v>945.5</v>
      </c>
      <c r="G6" s="16">
        <f>VLOOKUP(E6,val_rose!C:AN,$F$1,0)</f>
        <v>233</v>
      </c>
      <c r="H6" s="16">
        <f>VLOOKUP(E6,mod!C:D,2,0)</f>
        <v>22</v>
      </c>
      <c r="I6" s="16">
        <f>VLOOKUP(E6,cambi!C:AN,$F$1,0)</f>
        <v>11</v>
      </c>
      <c r="J6" s="16">
        <f>VLOOKUP(E6,dist_1o!C:AN,$F$1,0)</f>
        <v>20.5</v>
      </c>
      <c r="K6" s="16">
        <f>VLOOKUP(E6,dist_3o!C:AN,$F$1,0)</f>
        <v>8.5</v>
      </c>
      <c r="L6" s="16">
        <f>VLOOKUP(E6,dist_6o!C:AN,$F$1,0)</f>
        <v>-2</v>
      </c>
      <c r="M6" s="12"/>
    </row>
    <row r="7" spans="2:13" x14ac:dyDescent="0.3">
      <c r="B7" s="34">
        <v>6</v>
      </c>
      <c r="D7" s="13" t="s">
        <v>16</v>
      </c>
      <c r="E7" s="13" t="s">
        <v>16</v>
      </c>
      <c r="F7" s="14">
        <f>VLOOKUP(E7,class!C:AN,$F$1,0)</f>
        <v>943.5</v>
      </c>
      <c r="G7" s="16">
        <f>VLOOKUP(E7,val_rose!C:AN,$F$1,0)</f>
        <v>239</v>
      </c>
      <c r="H7" s="16">
        <f>VLOOKUP(E7,mod!C:D,2,0)</f>
        <v>11</v>
      </c>
      <c r="I7" s="16">
        <f>VLOOKUP(E7,cambi!C:AN,$F$1,0)</f>
        <v>9</v>
      </c>
      <c r="J7" s="16">
        <f>VLOOKUP(E7,dist_1o!C:AN,$F$1,0)</f>
        <v>22.5</v>
      </c>
      <c r="K7" s="16">
        <f>VLOOKUP(E7,dist_3o!C:AN,$F$1,0)</f>
        <v>10.5</v>
      </c>
      <c r="L7" s="16">
        <f>VLOOKUP(E7,dist_6o!C:AN,$F$1,0)</f>
        <v>0</v>
      </c>
      <c r="M7" s="12"/>
    </row>
    <row r="8" spans="2:13" x14ac:dyDescent="0.3">
      <c r="B8" s="12">
        <v>7</v>
      </c>
      <c r="D8" s="13" t="s">
        <v>24</v>
      </c>
      <c r="E8" s="13" t="s">
        <v>49</v>
      </c>
      <c r="F8" s="14">
        <f>VLOOKUP(E8,class!C:AN,$F$1,0)</f>
        <v>943</v>
      </c>
      <c r="G8" s="16">
        <f>VLOOKUP(E8,val_rose!C:AN,$F$1,0)</f>
        <v>242</v>
      </c>
      <c r="H8" s="16">
        <f>VLOOKUP(E8,mod!C:D,2,0)</f>
        <v>23</v>
      </c>
      <c r="I8" s="16">
        <f>VLOOKUP(E8,cambi!C:AN,$F$1,0)</f>
        <v>9</v>
      </c>
      <c r="J8" s="16">
        <f>VLOOKUP(E8,dist_1o!C:AN,$F$1,0)</f>
        <v>23</v>
      </c>
      <c r="K8" s="16">
        <f>VLOOKUP(E8,dist_3o!C:AN,$F$1,0)</f>
        <v>11</v>
      </c>
      <c r="L8" s="16">
        <f>VLOOKUP(E8,dist_6o!C:AN,$F$1,0)</f>
        <v>0.5</v>
      </c>
      <c r="M8" s="12" t="s">
        <v>67</v>
      </c>
    </row>
    <row r="9" spans="2:13" x14ac:dyDescent="0.3">
      <c r="B9" s="12">
        <v>8</v>
      </c>
      <c r="D9" s="13" t="s">
        <v>0</v>
      </c>
      <c r="E9" s="13" t="s">
        <v>37</v>
      </c>
      <c r="F9" s="14">
        <f>VLOOKUP(E9,class!C:AN,$F$1,0)</f>
        <v>942</v>
      </c>
      <c r="G9" s="16">
        <f>VLOOKUP(E9,val_rose!C:AN,$F$1,0)</f>
        <v>243</v>
      </c>
      <c r="H9" s="16">
        <f>VLOOKUP(E9,mod!C:D,2,0)</f>
        <v>21</v>
      </c>
      <c r="I9" s="16">
        <f>VLOOKUP(E9,cambi!C:AN,$F$1,0)</f>
        <v>11</v>
      </c>
      <c r="J9" s="16">
        <f>VLOOKUP(E9,dist_1o!C:AN,$F$1,0)</f>
        <v>24</v>
      </c>
      <c r="K9" s="16">
        <f>VLOOKUP(E9,dist_3o!C:AN,$F$1,0)</f>
        <v>12</v>
      </c>
      <c r="L9" s="16">
        <f>VLOOKUP(E9,dist_6o!C:AN,$F$1,0)</f>
        <v>1.5</v>
      </c>
      <c r="M9" s="12" t="s">
        <v>67</v>
      </c>
    </row>
    <row r="10" spans="2:13" x14ac:dyDescent="0.3">
      <c r="B10" s="12">
        <v>9</v>
      </c>
      <c r="D10" s="13" t="s">
        <v>30</v>
      </c>
      <c r="E10" s="13" t="s">
        <v>52</v>
      </c>
      <c r="F10" s="14">
        <f>VLOOKUP(E10,class!C:AN,$F$1,0)</f>
        <v>936.5</v>
      </c>
      <c r="G10" s="16">
        <f>VLOOKUP(E10,val_rose!C:AN,$F$1,0)</f>
        <v>240</v>
      </c>
      <c r="H10" s="16">
        <f>VLOOKUP(E10,mod!C:D,2,0)</f>
        <v>21</v>
      </c>
      <c r="I10" s="16">
        <f>VLOOKUP(E10,cambi!C:AN,$F$1,0)</f>
        <v>5</v>
      </c>
      <c r="J10" s="16">
        <f>VLOOKUP(E10,dist_1o!C:AN,$F$1,0)</f>
        <v>29.5</v>
      </c>
      <c r="K10" s="16">
        <f>VLOOKUP(E10,dist_3o!C:AN,$F$1,0)</f>
        <v>17.5</v>
      </c>
      <c r="L10" s="16">
        <f>VLOOKUP(E10,dist_6o!C:AN,$F$1,0)</f>
        <v>7</v>
      </c>
      <c r="M10" s="12"/>
    </row>
    <row r="11" spans="2:13" x14ac:dyDescent="0.3">
      <c r="B11" s="12">
        <v>10</v>
      </c>
      <c r="D11" s="13" t="s">
        <v>29</v>
      </c>
      <c r="E11" s="13" t="s">
        <v>29</v>
      </c>
      <c r="F11" s="14">
        <f>VLOOKUP(E11,class!C:AN,$F$1,0)</f>
        <v>928.5</v>
      </c>
      <c r="G11" s="16">
        <f>VLOOKUP(E11,val_rose!C:AN,$F$1,0)</f>
        <v>276</v>
      </c>
      <c r="H11" s="16">
        <f>VLOOKUP(E11,mod!C:D,2,0)</f>
        <v>8</v>
      </c>
      <c r="I11" s="16">
        <f>VLOOKUP(E11,cambi!C:AN,$F$1,0)</f>
        <v>9</v>
      </c>
      <c r="J11" s="16">
        <f>VLOOKUP(E11,dist_1o!C:AN,$F$1,0)</f>
        <v>37.5</v>
      </c>
      <c r="K11" s="16">
        <f>VLOOKUP(E11,dist_3o!C:AN,$F$1,0)</f>
        <v>25.5</v>
      </c>
      <c r="L11" s="16">
        <f>VLOOKUP(E11,dist_6o!C:AN,$F$1,0)</f>
        <v>15</v>
      </c>
      <c r="M11" s="12"/>
    </row>
    <row r="12" spans="2:13" x14ac:dyDescent="0.3">
      <c r="B12" s="12">
        <v>11</v>
      </c>
      <c r="D12" s="13" t="s">
        <v>14</v>
      </c>
      <c r="E12" s="13" t="s">
        <v>43</v>
      </c>
      <c r="F12" s="14">
        <f>VLOOKUP(E12,class!C:AN,$F$1,0)</f>
        <v>925</v>
      </c>
      <c r="G12" s="16">
        <f>VLOOKUP(E12,val_rose!C:AN,$F$1,0)</f>
        <v>239</v>
      </c>
      <c r="H12" s="16">
        <f>VLOOKUP(E12,mod!C:D,2,0)</f>
        <v>16</v>
      </c>
      <c r="I12" s="16">
        <f>VLOOKUP(E12,cambi!C:AN,$F$1,0)</f>
        <v>11</v>
      </c>
      <c r="J12" s="16">
        <f>VLOOKUP(E12,dist_1o!C:AN,$F$1,0)</f>
        <v>41</v>
      </c>
      <c r="K12" s="16">
        <f>VLOOKUP(E12,dist_3o!C:AN,$F$1,0)</f>
        <v>29</v>
      </c>
      <c r="L12" s="16">
        <f>VLOOKUP(E12,dist_6o!C:AN,$F$1,0)</f>
        <v>18.5</v>
      </c>
      <c r="M12" s="12"/>
    </row>
    <row r="13" spans="2:13" x14ac:dyDescent="0.3">
      <c r="B13" s="12">
        <v>12</v>
      </c>
      <c r="D13" s="13" t="s">
        <v>25</v>
      </c>
      <c r="E13" s="13" t="s">
        <v>50</v>
      </c>
      <c r="F13" s="14">
        <f>VLOOKUP(E13,class!C:AN,$F$1,0)</f>
        <v>923.5</v>
      </c>
      <c r="G13" s="16">
        <f>VLOOKUP(E13,val_rose!C:AN,$F$1,0)</f>
        <v>238</v>
      </c>
      <c r="H13" s="16">
        <f>VLOOKUP(E13,mod!C:D,2,0)</f>
        <v>15</v>
      </c>
      <c r="I13" s="16">
        <f>VLOOKUP(E13,cambi!C:AN,$F$1,0)</f>
        <v>10</v>
      </c>
      <c r="J13" s="16">
        <f>VLOOKUP(E13,dist_1o!C:AN,$F$1,0)</f>
        <v>42.5</v>
      </c>
      <c r="K13" s="16">
        <f>VLOOKUP(E13,dist_3o!C:AN,$F$1,0)</f>
        <v>30.5</v>
      </c>
      <c r="L13" s="16">
        <f>VLOOKUP(E13,dist_6o!C:AN,$F$1,0)</f>
        <v>20</v>
      </c>
      <c r="M13" s="12" t="s">
        <v>67</v>
      </c>
    </row>
    <row r="14" spans="2:13" x14ac:dyDescent="0.3">
      <c r="B14" s="12">
        <v>13</v>
      </c>
      <c r="D14" s="13" t="s">
        <v>26</v>
      </c>
      <c r="E14" s="13" t="s">
        <v>26</v>
      </c>
      <c r="F14" s="14">
        <f>VLOOKUP(E14,class!C:AN,$F$1,0)</f>
        <v>923.5</v>
      </c>
      <c r="G14" s="16">
        <f>VLOOKUP(E14,val_rose!C:AN,$F$1,0)</f>
        <v>234</v>
      </c>
      <c r="H14" s="16">
        <f>VLOOKUP(E14,mod!C:D,2,0)</f>
        <v>4</v>
      </c>
      <c r="I14" s="16">
        <f>VLOOKUP(E14,cambi!C:AN,$F$1,0)</f>
        <v>10</v>
      </c>
      <c r="J14" s="16">
        <f>VLOOKUP(E14,dist_1o!C:AN,$F$1,0)</f>
        <v>42.5</v>
      </c>
      <c r="K14" s="16">
        <f>VLOOKUP(E14,dist_3o!C:AN,$F$1,0)</f>
        <v>30.5</v>
      </c>
      <c r="L14" s="16">
        <f>VLOOKUP(E14,dist_6o!C:AN,$F$1,0)</f>
        <v>20</v>
      </c>
      <c r="M14" s="12"/>
    </row>
    <row r="15" spans="2:13" x14ac:dyDescent="0.3">
      <c r="B15" s="12">
        <v>14</v>
      </c>
      <c r="D15" s="13" t="s">
        <v>12</v>
      </c>
      <c r="E15" s="13" t="s">
        <v>42</v>
      </c>
      <c r="F15" s="14">
        <f>VLOOKUP(E15,class!C:AN,$F$1,0)</f>
        <v>919.5</v>
      </c>
      <c r="G15" s="16">
        <f>VLOOKUP(E15,val_rose!C:AN,$F$1,0)</f>
        <v>237</v>
      </c>
      <c r="H15" s="16">
        <f>VLOOKUP(E15,mod!C:D,2,0)</f>
        <v>12</v>
      </c>
      <c r="I15" s="16">
        <f>VLOOKUP(E15,cambi!C:AN,$F$1,0)</f>
        <v>1</v>
      </c>
      <c r="J15" s="16">
        <f>VLOOKUP(E15,dist_1o!C:AN,$F$1,0)</f>
        <v>46.5</v>
      </c>
      <c r="K15" s="16">
        <f>VLOOKUP(E15,dist_3o!C:AN,$F$1,0)</f>
        <v>34.5</v>
      </c>
      <c r="L15" s="16">
        <f>VLOOKUP(E15,dist_6o!C:AN,$F$1,0)</f>
        <v>24</v>
      </c>
      <c r="M15" s="12"/>
    </row>
    <row r="16" spans="2:13" x14ac:dyDescent="0.3">
      <c r="B16" s="12">
        <v>15</v>
      </c>
      <c r="D16" s="13" t="s">
        <v>6</v>
      </c>
      <c r="E16" s="13" t="s">
        <v>38</v>
      </c>
      <c r="F16" s="14">
        <f>VLOOKUP(E16,class!C:AN,$F$1,0)</f>
        <v>917</v>
      </c>
      <c r="G16" s="16">
        <f>VLOOKUP(E16,val_rose!C:AN,$F$1,0)</f>
        <v>233</v>
      </c>
      <c r="H16" s="16">
        <f>VLOOKUP(E16,mod!C:D,2,0)</f>
        <v>5</v>
      </c>
      <c r="I16" s="16">
        <f>VLOOKUP(E16,cambi!C:AN,$F$1,0)</f>
        <v>10</v>
      </c>
      <c r="J16" s="16">
        <f>VLOOKUP(E16,dist_1o!C:AN,$F$1,0)</f>
        <v>49</v>
      </c>
      <c r="K16" s="16">
        <f>VLOOKUP(E16,dist_3o!C:AN,$F$1,0)</f>
        <v>37</v>
      </c>
      <c r="L16" s="16">
        <f>VLOOKUP(E16,dist_6o!C:AN,$F$1,0)</f>
        <v>26.5</v>
      </c>
      <c r="M16" s="12"/>
    </row>
    <row r="17" spans="2:13" ht="14.4" x14ac:dyDescent="0.3">
      <c r="B17" s="12">
        <v>16</v>
      </c>
      <c r="D17" s="28" t="s">
        <v>68</v>
      </c>
      <c r="E17" s="13" t="s">
        <v>51</v>
      </c>
      <c r="F17" s="14">
        <f>VLOOKUP(E17,class!C:AN,$F$1,0)</f>
        <v>914.5</v>
      </c>
      <c r="G17" s="16">
        <f>VLOOKUP(E17,val_rose!C:AN,$F$1,0)</f>
        <v>237</v>
      </c>
      <c r="H17" s="16">
        <f>VLOOKUP(E17,mod!C:D,2,0)</f>
        <v>10</v>
      </c>
      <c r="I17" s="16">
        <f>VLOOKUP(E17,cambi!C:AN,$F$1,0)</f>
        <v>7</v>
      </c>
      <c r="J17" s="16">
        <f>VLOOKUP(E17,dist_1o!C:AN,$F$1,0)</f>
        <v>51.5</v>
      </c>
      <c r="K17" s="16">
        <f>VLOOKUP(E17,dist_3o!C:AN,$F$1,0)</f>
        <v>39.5</v>
      </c>
      <c r="L17" s="16">
        <f>VLOOKUP(E17,dist_6o!C:AN,$F$1,0)</f>
        <v>29</v>
      </c>
      <c r="M17" s="12"/>
    </row>
    <row r="18" spans="2:13" x14ac:dyDescent="0.3">
      <c r="B18" s="12">
        <v>17</v>
      </c>
      <c r="D18" s="13" t="s">
        <v>66</v>
      </c>
      <c r="E18" s="13" t="s">
        <v>33</v>
      </c>
      <c r="F18" s="14">
        <f>VLOOKUP(E18,class!C:AN,$F$1,0)</f>
        <v>912.5</v>
      </c>
      <c r="G18" s="16">
        <f>VLOOKUP(E18,val_rose!C:AN,$F$1,0)</f>
        <v>233</v>
      </c>
      <c r="H18" s="16">
        <f>VLOOKUP(E18,mod!C:D,2,0)</f>
        <v>7</v>
      </c>
      <c r="I18" s="16">
        <f>VLOOKUP(E18,cambi!C:AN,$F$1,0)</f>
        <v>4</v>
      </c>
      <c r="J18" s="16">
        <f>VLOOKUP(E18,dist_1o!C:AN,$F$1,0)</f>
        <v>53.5</v>
      </c>
      <c r="K18" s="16">
        <f>VLOOKUP(E18,dist_3o!C:AN,$F$1,0)</f>
        <v>41.5</v>
      </c>
      <c r="L18" s="16">
        <f>VLOOKUP(E18,dist_6o!C:AN,$F$1,0)</f>
        <v>31</v>
      </c>
      <c r="M18" s="12"/>
    </row>
    <row r="19" spans="2:13" x14ac:dyDescent="0.3">
      <c r="B19" s="12">
        <v>18</v>
      </c>
      <c r="D19" s="13" t="s">
        <v>8</v>
      </c>
      <c r="E19" s="13" t="s">
        <v>8</v>
      </c>
      <c r="F19" s="14">
        <f>VLOOKUP(E19,class!C:AN,$F$1,0)</f>
        <v>912.5</v>
      </c>
      <c r="G19" s="16">
        <f>VLOOKUP(E19,val_rose!C:AN,$F$1,0)</f>
        <v>225</v>
      </c>
      <c r="H19" s="16">
        <f>VLOOKUP(E19,mod!C:D,2,0)</f>
        <v>18</v>
      </c>
      <c r="I19" s="16">
        <f>VLOOKUP(E19,cambi!C:AN,$F$1,0)</f>
        <v>11</v>
      </c>
      <c r="J19" s="16">
        <f>VLOOKUP(E19,dist_1o!C:AN,$F$1,0)</f>
        <v>53.5</v>
      </c>
      <c r="K19" s="16">
        <f>VLOOKUP(E19,dist_3o!C:AN,$F$1,0)</f>
        <v>41.5</v>
      </c>
      <c r="L19" s="16">
        <f>VLOOKUP(E19,dist_6o!C:AN,$F$1,0)</f>
        <v>31</v>
      </c>
      <c r="M19" s="12"/>
    </row>
    <row r="20" spans="2:13" x14ac:dyDescent="0.3">
      <c r="B20" s="12">
        <v>19</v>
      </c>
      <c r="D20" s="13" t="s">
        <v>9</v>
      </c>
      <c r="E20" s="13" t="s">
        <v>9</v>
      </c>
      <c r="F20" s="14">
        <f>VLOOKUP(E20,class!C:AN,$F$1,0)</f>
        <v>911.5</v>
      </c>
      <c r="G20" s="16">
        <f>VLOOKUP(E20,val_rose!C:AN,$F$1,0)</f>
        <v>216</v>
      </c>
      <c r="H20" s="16">
        <f>VLOOKUP(E20,mod!C:D,2,0)</f>
        <v>16</v>
      </c>
      <c r="I20" s="16">
        <f>VLOOKUP(E20,cambi!C:AN,$F$1,0)</f>
        <v>10</v>
      </c>
      <c r="J20" s="16">
        <f>VLOOKUP(E20,dist_1o!C:AN,$F$1,0)</f>
        <v>54.5</v>
      </c>
      <c r="K20" s="16">
        <f>VLOOKUP(E20,dist_3o!C:AN,$F$1,0)</f>
        <v>42.5</v>
      </c>
      <c r="L20" s="16">
        <f>VLOOKUP(E20,dist_6o!C:AN,$F$1,0)</f>
        <v>32</v>
      </c>
      <c r="M20" s="12"/>
    </row>
    <row r="21" spans="2:13" x14ac:dyDescent="0.3">
      <c r="B21" s="12">
        <v>20</v>
      </c>
      <c r="D21" s="13" t="s">
        <v>3</v>
      </c>
      <c r="E21" s="13" t="s">
        <v>34</v>
      </c>
      <c r="F21" s="14">
        <f>VLOOKUP(E21,class!C:AN,$F$1,0)</f>
        <v>910.5</v>
      </c>
      <c r="G21" s="16">
        <f>VLOOKUP(E21,val_rose!C:AN,$F$1,0)</f>
        <v>227</v>
      </c>
      <c r="H21" s="16">
        <f>VLOOKUP(E21,mod!C:D,2,0)</f>
        <v>11</v>
      </c>
      <c r="I21" s="16">
        <f>VLOOKUP(E21,cambi!C:AN,$F$1,0)</f>
        <v>9</v>
      </c>
      <c r="J21" s="16">
        <f>VLOOKUP(E21,dist_1o!C:AN,$F$1,0)</f>
        <v>55.5</v>
      </c>
      <c r="K21" s="16">
        <f>VLOOKUP(E21,dist_3o!C:AN,$F$1,0)</f>
        <v>43.5</v>
      </c>
      <c r="L21" s="16">
        <f>VLOOKUP(E21,dist_6o!C:AN,$F$1,0)</f>
        <v>33</v>
      </c>
      <c r="M21" s="12"/>
    </row>
    <row r="22" spans="2:13" x14ac:dyDescent="0.3">
      <c r="B22" s="12">
        <v>21</v>
      </c>
      <c r="D22" s="13" t="s">
        <v>19</v>
      </c>
      <c r="E22" s="13" t="s">
        <v>19</v>
      </c>
      <c r="F22" s="14">
        <f>VLOOKUP(E22,class!C:AN,$F$1,0)</f>
        <v>909.5</v>
      </c>
      <c r="G22" s="16">
        <f>VLOOKUP(E22,val_rose!C:AN,$F$1,0)</f>
        <v>233</v>
      </c>
      <c r="H22" s="16">
        <f>VLOOKUP(E22,mod!C:D,2,0)</f>
        <v>11</v>
      </c>
      <c r="I22" s="16">
        <f>VLOOKUP(E22,cambi!C:AN,$F$1,0)</f>
        <v>8</v>
      </c>
      <c r="J22" s="16">
        <f>VLOOKUP(E22,dist_1o!C:AN,$F$1,0)</f>
        <v>56.5</v>
      </c>
      <c r="K22" s="16">
        <f>VLOOKUP(E22,dist_3o!C:AN,$F$1,0)</f>
        <v>44.5</v>
      </c>
      <c r="L22" s="16">
        <f>VLOOKUP(E22,dist_6o!C:AN,$F$1,0)</f>
        <v>34</v>
      </c>
      <c r="M22" s="12"/>
    </row>
    <row r="23" spans="2:13" x14ac:dyDescent="0.3">
      <c r="B23" s="12">
        <v>22</v>
      </c>
      <c r="D23" s="13" t="s">
        <v>20</v>
      </c>
      <c r="E23" s="13" t="s">
        <v>46</v>
      </c>
      <c r="F23" s="14">
        <f>VLOOKUP(E23,class!C:AN,$F$1,0)</f>
        <v>908</v>
      </c>
      <c r="G23" s="16">
        <f>VLOOKUP(E23,val_rose!C:AN,$F$1,0)</f>
        <v>233</v>
      </c>
      <c r="H23" s="16">
        <f>VLOOKUP(E23,mod!C:D,2,0)</f>
        <v>7</v>
      </c>
      <c r="I23" s="16">
        <f>VLOOKUP(E23,cambi!C:AN,$F$1,0)</f>
        <v>11</v>
      </c>
      <c r="J23" s="16">
        <f>VLOOKUP(E23,dist_1o!C:AN,$F$1,0)</f>
        <v>58</v>
      </c>
      <c r="K23" s="16">
        <f>VLOOKUP(E23,dist_3o!C:AN,$F$1,0)</f>
        <v>46</v>
      </c>
      <c r="L23" s="16">
        <f>VLOOKUP(E23,dist_6o!C:AN,$F$1,0)</f>
        <v>35.5</v>
      </c>
      <c r="M23" s="12"/>
    </row>
    <row r="24" spans="2:13" x14ac:dyDescent="0.3">
      <c r="B24" s="12">
        <v>23</v>
      </c>
      <c r="D24" s="13" t="s">
        <v>10</v>
      </c>
      <c r="E24" s="13" t="s">
        <v>39</v>
      </c>
      <c r="F24" s="14">
        <f>VLOOKUP(E24,class!C:AN,$F$1,0)</f>
        <v>904.5</v>
      </c>
      <c r="G24" s="16">
        <f>VLOOKUP(E24,val_rose!C:AN,$F$1,0)</f>
        <v>240</v>
      </c>
      <c r="H24" s="16">
        <f>VLOOKUP(E24,mod!C:D,2,0)</f>
        <v>18</v>
      </c>
      <c r="I24" s="16">
        <f>VLOOKUP(E24,cambi!C:AN,$F$1,0)</f>
        <v>12</v>
      </c>
      <c r="J24" s="16">
        <f>VLOOKUP(E24,dist_1o!C:AN,$F$1,0)</f>
        <v>61.5</v>
      </c>
      <c r="K24" s="16">
        <f>VLOOKUP(E24,dist_3o!C:AN,$F$1,0)</f>
        <v>49.5</v>
      </c>
      <c r="L24" s="16">
        <f>VLOOKUP(E24,dist_6o!C:AN,$F$1,0)</f>
        <v>39</v>
      </c>
      <c r="M24" s="12"/>
    </row>
    <row r="25" spans="2:13" x14ac:dyDescent="0.3">
      <c r="B25" s="12">
        <v>24</v>
      </c>
      <c r="D25" s="13" t="s">
        <v>28</v>
      </c>
      <c r="E25" s="13" t="s">
        <v>53</v>
      </c>
      <c r="F25" s="14">
        <f>VLOOKUP(E25,class!C:AN,$F$1,0)</f>
        <v>904.5</v>
      </c>
      <c r="G25" s="16">
        <f>VLOOKUP(E25,val_rose!C:AN,$F$1,0)</f>
        <v>223</v>
      </c>
      <c r="H25" s="16">
        <f>VLOOKUP(E25,mod!C:D,2,0)</f>
        <v>11</v>
      </c>
      <c r="I25" s="16">
        <f>VLOOKUP(E25,cambi!C:AN,$F$1,0)</f>
        <v>11</v>
      </c>
      <c r="J25" s="16">
        <f>VLOOKUP(E25,dist_1o!C:AN,$F$1,0)</f>
        <v>61.5</v>
      </c>
      <c r="K25" s="16">
        <f>VLOOKUP(E25,dist_3o!C:AN,$F$1,0)</f>
        <v>49.5</v>
      </c>
      <c r="L25" s="16">
        <f>VLOOKUP(E25,dist_6o!C:AN,$F$1,0)</f>
        <v>39</v>
      </c>
      <c r="M25" s="12"/>
    </row>
    <row r="26" spans="2:13" x14ac:dyDescent="0.3">
      <c r="B26" s="12">
        <v>25</v>
      </c>
      <c r="D26" s="13" t="s">
        <v>4</v>
      </c>
      <c r="E26" s="13" t="s">
        <v>36</v>
      </c>
      <c r="F26" s="14">
        <f>VLOOKUP(E26,class!C:AN,$F$1,0)</f>
        <v>903.5</v>
      </c>
      <c r="G26" s="16">
        <f>VLOOKUP(E26,val_rose!C:AN,$F$1,0)</f>
        <v>223</v>
      </c>
      <c r="H26" s="16">
        <f>VLOOKUP(E26,mod!C:D,2,0)</f>
        <v>7</v>
      </c>
      <c r="I26" s="16">
        <f>VLOOKUP(E26,cambi!C:AN,$F$1,0)</f>
        <v>7</v>
      </c>
      <c r="J26" s="16">
        <f>VLOOKUP(E26,dist_1o!C:AN,$F$1,0)</f>
        <v>62.5</v>
      </c>
      <c r="K26" s="16">
        <f>VLOOKUP(E26,dist_3o!C:AN,$F$1,0)</f>
        <v>50.5</v>
      </c>
      <c r="L26" s="16">
        <f>VLOOKUP(E26,dist_6o!C:AN,$F$1,0)</f>
        <v>40</v>
      </c>
      <c r="M26" s="12"/>
    </row>
    <row r="27" spans="2:13" x14ac:dyDescent="0.3">
      <c r="B27" s="12">
        <v>26</v>
      </c>
      <c r="D27" s="13" t="s">
        <v>2</v>
      </c>
      <c r="E27" s="13" t="s">
        <v>2</v>
      </c>
      <c r="F27" s="14">
        <f>VLOOKUP(E27,class!C:AN,$F$1,0)</f>
        <v>899</v>
      </c>
      <c r="G27" s="16">
        <f>VLOOKUP(E27,val_rose!C:AN,$F$1,0)</f>
        <v>229</v>
      </c>
      <c r="H27" s="16">
        <f>VLOOKUP(E27,mod!C:D,2,0)</f>
        <v>2</v>
      </c>
      <c r="I27" s="16">
        <f>VLOOKUP(E27,cambi!C:AN,$F$1,0)</f>
        <v>12</v>
      </c>
      <c r="J27" s="16">
        <f>VLOOKUP(E27,dist_1o!C:AN,$F$1,0)</f>
        <v>67</v>
      </c>
      <c r="K27" s="16">
        <f>VLOOKUP(E27,dist_3o!C:AN,$F$1,0)</f>
        <v>55</v>
      </c>
      <c r="L27" s="16">
        <f>VLOOKUP(E27,dist_6o!C:AN,$F$1,0)</f>
        <v>44.5</v>
      </c>
      <c r="M27" s="12"/>
    </row>
    <row r="28" spans="2:13" x14ac:dyDescent="0.3">
      <c r="B28" s="12">
        <v>27</v>
      </c>
      <c r="D28" s="29" t="s">
        <v>22</v>
      </c>
      <c r="E28" s="13" t="s">
        <v>48</v>
      </c>
      <c r="F28" s="14">
        <f>VLOOKUP(E28,class!C:AN,$F$1,0)</f>
        <v>898.5</v>
      </c>
      <c r="G28" s="16">
        <f>VLOOKUP(E28,val_rose!C:AN,$F$1,0)</f>
        <v>224</v>
      </c>
      <c r="H28" s="16">
        <f>VLOOKUP(E28,mod!C:D,2,0)</f>
        <v>13</v>
      </c>
      <c r="I28" s="16">
        <f>VLOOKUP(E28,cambi!C:AN,$F$1,0)</f>
        <v>10</v>
      </c>
      <c r="J28" s="16">
        <f>VLOOKUP(E28,dist_1o!C:AN,$F$1,0)</f>
        <v>67.5</v>
      </c>
      <c r="K28" s="16">
        <f>VLOOKUP(E28,dist_3o!C:AN,$F$1,0)</f>
        <v>55.5</v>
      </c>
      <c r="L28" s="16">
        <f>VLOOKUP(E28,dist_6o!C:AN,$F$1,0)</f>
        <v>45</v>
      </c>
      <c r="M28" s="12" t="s">
        <v>67</v>
      </c>
    </row>
    <row r="29" spans="2:13" x14ac:dyDescent="0.3">
      <c r="B29" s="12">
        <v>28</v>
      </c>
      <c r="D29" s="13" t="s">
        <v>15</v>
      </c>
      <c r="E29" s="13" t="s">
        <v>44</v>
      </c>
      <c r="F29" s="14">
        <f>VLOOKUP(E29,class!C:AN,$F$1,0)</f>
        <v>895.5</v>
      </c>
      <c r="G29" s="16">
        <f>VLOOKUP(E29,val_rose!C:AN,$F$1,0)</f>
        <v>244</v>
      </c>
      <c r="H29" s="16">
        <f>VLOOKUP(E29,mod!C:D,2,0)</f>
        <v>10</v>
      </c>
      <c r="I29" s="16">
        <f>VLOOKUP(E29,cambi!C:AN,$F$1,0)</f>
        <v>6</v>
      </c>
      <c r="J29" s="16">
        <f>VLOOKUP(E29,dist_1o!C:AN,$F$1,0)</f>
        <v>70.5</v>
      </c>
      <c r="K29" s="16">
        <f>VLOOKUP(E29,dist_3o!C:AN,$F$1,0)</f>
        <v>58.5</v>
      </c>
      <c r="L29" s="16">
        <f>VLOOKUP(E29,dist_6o!C:AN,$F$1,0)</f>
        <v>48</v>
      </c>
      <c r="M29" s="12"/>
    </row>
    <row r="30" spans="2:13" x14ac:dyDescent="0.3">
      <c r="B30" s="12">
        <v>29</v>
      </c>
      <c r="D30" s="13" t="s">
        <v>21</v>
      </c>
      <c r="E30" s="13" t="s">
        <v>47</v>
      </c>
      <c r="F30" s="14">
        <f>VLOOKUP(E30,class!C:AN,$F$1,0)</f>
        <v>894</v>
      </c>
      <c r="G30" s="16">
        <f>VLOOKUP(E30,val_rose!C:AN,$F$1,0)</f>
        <v>237</v>
      </c>
      <c r="H30" s="16">
        <f>VLOOKUP(E30,mod!C:D,2,0)</f>
        <v>12</v>
      </c>
      <c r="I30" s="16">
        <f>VLOOKUP(E30,cambi!C:AN,$F$1,0)</f>
        <v>8</v>
      </c>
      <c r="J30" s="16">
        <f>VLOOKUP(E30,dist_1o!C:AN,$F$1,0)</f>
        <v>72</v>
      </c>
      <c r="K30" s="16">
        <f>VLOOKUP(E30,dist_3o!C:AN,$F$1,0)</f>
        <v>60</v>
      </c>
      <c r="L30" s="16">
        <f>VLOOKUP(E30,dist_6o!C:AN,$F$1,0)</f>
        <v>49.5</v>
      </c>
      <c r="M30" s="12"/>
    </row>
    <row r="31" spans="2:13" x14ac:dyDescent="0.3">
      <c r="B31" s="12">
        <v>30</v>
      </c>
      <c r="D31" s="13" t="s">
        <v>27</v>
      </c>
      <c r="E31" s="13" t="s">
        <v>27</v>
      </c>
      <c r="F31" s="14">
        <f>VLOOKUP(E31,class!C:AN,$F$1,0)</f>
        <v>893.5</v>
      </c>
      <c r="G31" s="16">
        <f>VLOOKUP(E31,val_rose!C:AN,$F$1,0)</f>
        <v>223</v>
      </c>
      <c r="H31" s="16">
        <f>VLOOKUP(E31,mod!C:D,2,0)</f>
        <v>9</v>
      </c>
      <c r="I31" s="16">
        <f>VLOOKUP(E31,cambi!C:AN,$F$1,0)</f>
        <v>7</v>
      </c>
      <c r="J31" s="16">
        <f>VLOOKUP(E31,dist_1o!C:AN,$F$1,0)</f>
        <v>72.5</v>
      </c>
      <c r="K31" s="16">
        <f>VLOOKUP(E31,dist_3o!C:AN,$F$1,0)</f>
        <v>60.5</v>
      </c>
      <c r="L31" s="16">
        <f>VLOOKUP(E31,dist_6o!C:AN,$F$1,0)</f>
        <v>50</v>
      </c>
      <c r="M31" s="12"/>
    </row>
    <row r="32" spans="2:13" x14ac:dyDescent="0.3">
      <c r="B32" s="12">
        <v>31</v>
      </c>
      <c r="D32" s="13" t="s">
        <v>18</v>
      </c>
      <c r="E32" s="13" t="s">
        <v>45</v>
      </c>
      <c r="F32" s="14">
        <f>VLOOKUP(E32,class!C:AN,$F$1,0)</f>
        <v>893</v>
      </c>
      <c r="G32" s="16">
        <f>VLOOKUP(E32,val_rose!C:AN,$F$1,0)</f>
        <v>230</v>
      </c>
      <c r="H32" s="16">
        <f>VLOOKUP(E32,mod!C:D,2,0)</f>
        <v>5</v>
      </c>
      <c r="I32" s="16">
        <f>VLOOKUP(E32,cambi!C:AN,$F$1,0)</f>
        <v>14</v>
      </c>
      <c r="J32" s="16">
        <f>VLOOKUP(E32,dist_1o!C:AN,$F$1,0)</f>
        <v>73</v>
      </c>
      <c r="K32" s="16">
        <f>VLOOKUP(E32,dist_3o!C:AN,$F$1,0)</f>
        <v>61</v>
      </c>
      <c r="L32" s="16">
        <f>VLOOKUP(E32,dist_6o!C:AN,$F$1,0)</f>
        <v>50.5</v>
      </c>
      <c r="M32" s="12"/>
    </row>
    <row r="33" spans="2:13" x14ac:dyDescent="0.3">
      <c r="B33" s="12">
        <v>32</v>
      </c>
      <c r="D33" s="13" t="s">
        <v>13</v>
      </c>
      <c r="E33" s="13" t="s">
        <v>41</v>
      </c>
      <c r="F33" s="14">
        <f>VLOOKUP(E33,class!C:AN,$F$1,0)</f>
        <v>890</v>
      </c>
      <c r="G33" s="16">
        <f>VLOOKUP(E33,val_rose!C:AN,$F$1,0)</f>
        <v>238</v>
      </c>
      <c r="H33" s="16">
        <f>VLOOKUP(E33,mod!C:D,2,0)</f>
        <v>5</v>
      </c>
      <c r="I33" s="16">
        <f>VLOOKUP(E33,cambi!C:AN,$F$1,0)</f>
        <v>6</v>
      </c>
      <c r="J33" s="16">
        <f>VLOOKUP(E33,dist_1o!C:AN,$F$1,0)</f>
        <v>76</v>
      </c>
      <c r="K33" s="16">
        <f>VLOOKUP(E33,dist_3o!C:AN,$F$1,0)</f>
        <v>64</v>
      </c>
      <c r="L33" s="16">
        <f>VLOOKUP(E33,dist_6o!C:AN,$F$1,0)</f>
        <v>53.5</v>
      </c>
      <c r="M33" s="12"/>
    </row>
    <row r="34" spans="2:13" x14ac:dyDescent="0.3">
      <c r="B34" s="12">
        <v>33</v>
      </c>
      <c r="D34" s="13" t="s">
        <v>32</v>
      </c>
      <c r="E34" s="13" t="s">
        <v>32</v>
      </c>
      <c r="F34" s="14">
        <f>VLOOKUP(E34,class!C:AN,$F$1,0)</f>
        <v>885</v>
      </c>
      <c r="G34" s="16">
        <f>VLOOKUP(E34,val_rose!C:AN,$F$1,0)</f>
        <v>231</v>
      </c>
      <c r="H34" s="16">
        <f>VLOOKUP(E34,mod!C:D,2,0)</f>
        <v>4</v>
      </c>
      <c r="I34" s="16">
        <f>VLOOKUP(E34,cambi!C:AN,$F$1,0)</f>
        <v>4</v>
      </c>
      <c r="J34" s="16">
        <f>VLOOKUP(E34,dist_1o!C:AN,$F$1,0)</f>
        <v>81</v>
      </c>
      <c r="K34" s="16">
        <f>VLOOKUP(E34,dist_3o!C:AN,$F$1,0)</f>
        <v>69</v>
      </c>
      <c r="L34" s="16">
        <f>VLOOKUP(E34,dist_6o!C:AN,$F$1,0)</f>
        <v>58.5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861.5</v>
      </c>
      <c r="G35" s="16">
        <f>VLOOKUP(E35,val_rose!C:AN,$F$1,0)</f>
        <v>228</v>
      </c>
      <c r="H35" s="16">
        <f>VLOOKUP(E35,mod!C:D,2,0)</f>
        <v>1</v>
      </c>
      <c r="I35" s="16">
        <f>VLOOKUP(E35,cambi!C:AN,$F$1,0)</f>
        <v>0</v>
      </c>
      <c r="J35" s="16">
        <f>VLOOKUP(E35,dist_1o!C:AN,$F$1,0)</f>
        <v>104.5</v>
      </c>
      <c r="K35" s="16">
        <f>VLOOKUP(E35,dist_3o!C:AN,$F$1,0)</f>
        <v>92.5</v>
      </c>
      <c r="L35" s="16">
        <f>VLOOKUP(E35,dist_6o!C:AN,$F$1,0)</f>
        <v>82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849.5</v>
      </c>
      <c r="G36" s="16">
        <f>VLOOKUP(E36,val_rose!C:AN,$F$1,0)</f>
        <v>209</v>
      </c>
      <c r="H36" s="16">
        <f>VLOOKUP(E36,mod!C:D,2,0)</f>
        <v>0</v>
      </c>
      <c r="I36" s="16">
        <f>VLOOKUP(E36,cambi!C:AN,$F$1,0)</f>
        <v>16</v>
      </c>
      <c r="J36" s="16">
        <f>VLOOKUP(E36,dist_1o!C:AN,$F$1,0)</f>
        <v>116.5</v>
      </c>
      <c r="K36" s="16">
        <f>VLOOKUP(E36,dist_3o!C:AN,$F$1,0)</f>
        <v>104.5</v>
      </c>
      <c r="L36" s="16">
        <f>VLOOKUP(E36,dist_6o!C:AN,$F$1,0)</f>
        <v>94</v>
      </c>
      <c r="M36" s="12"/>
    </row>
  </sheetData>
  <sortState ref="D2:M36">
    <sortCondition descending="1" ref="F2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62" priority="3">
      <formula>J2=0</formula>
    </cfRule>
  </conditionalFormatting>
  <conditionalFormatting sqref="K2:K36">
    <cfRule type="expression" dxfId="61" priority="2">
      <formula>K2=0</formula>
    </cfRule>
  </conditionalFormatting>
  <conditionalFormatting sqref="L2:L36">
    <cfRule type="expression" dxfId="60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C17" sqref="C17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6" width="6.6640625" style="1" customWidth="1"/>
    <col min="7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75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Q2" sqref="Q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75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M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Q4" sqref="Q4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customWidth="1"/>
    <col min="6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</row>
    <row r="3" spans="1:40" x14ac:dyDescent="0.3">
      <c r="B3" s="10" t="s">
        <v>1</v>
      </c>
      <c r="C3" s="2" t="s">
        <v>75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</row>
    <row r="17" spans="2:17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</row>
    <row r="18" spans="2:17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</row>
    <row r="19" spans="2:17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</row>
    <row r="20" spans="2:17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</row>
    <row r="21" spans="2:17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</row>
    <row r="22" spans="2:17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</row>
    <row r="23" spans="2:17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</row>
    <row r="24" spans="2:17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</row>
    <row r="25" spans="2:17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</row>
    <row r="26" spans="2:17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</row>
    <row r="27" spans="2:17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</row>
    <row r="28" spans="2:17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</row>
    <row r="29" spans="2:17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</row>
    <row r="30" spans="2:17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</row>
    <row r="31" spans="2:17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</row>
    <row r="32" spans="2:17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</row>
    <row r="33" spans="2:17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</row>
    <row r="34" spans="2:17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</row>
    <row r="35" spans="2:17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</row>
    <row r="36" spans="2:17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</row>
  </sheetData>
  <autoFilter ref="A1:AN1">
    <sortState ref="A2:AN36">
      <sortCondition ref="C1"/>
    </sortState>
  </autoFilter>
  <conditionalFormatting sqref="E2:E36">
    <cfRule type="expression" dxfId="59" priority="25">
      <formula>E2&lt;D2</formula>
    </cfRule>
    <cfRule type="expression" dxfId="58" priority="26">
      <formula>E2&gt;D2</formula>
    </cfRule>
  </conditionalFormatting>
  <conditionalFormatting sqref="F2:F36">
    <cfRule type="expression" dxfId="57" priority="21">
      <formula>F2&lt;E2</formula>
    </cfRule>
    <cfRule type="expression" dxfId="56" priority="22">
      <formula>F2&gt;E2</formula>
    </cfRule>
  </conditionalFormatting>
  <conditionalFormatting sqref="G2:H36">
    <cfRule type="expression" dxfId="55" priority="19">
      <formula>G2&lt;F2</formula>
    </cfRule>
    <cfRule type="expression" dxfId="54" priority="20">
      <formula>G2&gt;F2</formula>
    </cfRule>
  </conditionalFormatting>
  <conditionalFormatting sqref="I2:I36">
    <cfRule type="expression" dxfId="53" priority="17">
      <formula>I2&lt;H2</formula>
    </cfRule>
    <cfRule type="expression" dxfId="52" priority="18">
      <formula>I2&gt;H2</formula>
    </cfRule>
  </conditionalFormatting>
  <conditionalFormatting sqref="J2:J36">
    <cfRule type="expression" dxfId="51" priority="15">
      <formula>J2&lt;I2</formula>
    </cfRule>
    <cfRule type="expression" dxfId="50" priority="16">
      <formula>J2&gt;I2</formula>
    </cfRule>
  </conditionalFormatting>
  <conditionalFormatting sqref="K2:K36">
    <cfRule type="expression" dxfId="49" priority="13">
      <formula>K2&lt;J2</formula>
    </cfRule>
    <cfRule type="expression" dxfId="48" priority="14">
      <formula>K2&gt;J2</formula>
    </cfRule>
  </conditionalFormatting>
  <conditionalFormatting sqref="L2:L36">
    <cfRule type="expression" dxfId="47" priority="11">
      <formula>L2&lt;K2</formula>
    </cfRule>
    <cfRule type="expression" dxfId="46" priority="12">
      <formula>L2&gt;K2</formula>
    </cfRule>
  </conditionalFormatting>
  <conditionalFormatting sqref="M2:M36">
    <cfRule type="expression" dxfId="45" priority="9">
      <formula>M2&lt;L2</formula>
    </cfRule>
    <cfRule type="expression" dxfId="44" priority="10">
      <formula>M2&gt;L2</formula>
    </cfRule>
  </conditionalFormatting>
  <conditionalFormatting sqref="N2:N36">
    <cfRule type="expression" dxfId="43" priority="7">
      <formula>N2&lt;M2</formula>
    </cfRule>
    <cfRule type="expression" dxfId="42" priority="8">
      <formula>N2&gt;M2</formula>
    </cfRule>
  </conditionalFormatting>
  <conditionalFormatting sqref="O2:O36">
    <cfRule type="expression" dxfId="41" priority="5">
      <formula>O2&lt;N2</formula>
    </cfRule>
    <cfRule type="expression" dxfId="40" priority="6">
      <formula>O2&gt;N2</formula>
    </cfRule>
  </conditionalFormatting>
  <conditionalFormatting sqref="P2:P36">
    <cfRule type="expression" dxfId="39" priority="3">
      <formula>P2&lt;O2</formula>
    </cfRule>
    <cfRule type="expression" dxfId="38" priority="4">
      <formula>P2&gt;O2</formula>
    </cfRule>
  </conditionalFormatting>
  <conditionalFormatting sqref="Q2:Q36">
    <cfRule type="expression" dxfId="37" priority="1">
      <formula>Q2&lt;P2</formula>
    </cfRule>
    <cfRule type="expression" dxfId="36" priority="2">
      <formula>Q2&gt;P2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Q2" sqref="Q2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11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</row>
    <row r="3" spans="1:40" x14ac:dyDescent="0.3">
      <c r="B3" s="10" t="s">
        <v>20</v>
      </c>
      <c r="C3" s="10" t="s">
        <v>46</v>
      </c>
      <c r="D3" s="9">
        <f t="shared" si="0"/>
        <v>7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</row>
    <row r="4" spans="1:40" x14ac:dyDescent="0.3">
      <c r="B4" s="10" t="s">
        <v>29</v>
      </c>
      <c r="C4" s="10" t="s">
        <v>29</v>
      </c>
      <c r="D4" s="9">
        <f t="shared" si="0"/>
        <v>8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</row>
    <row r="5" spans="1:40" x14ac:dyDescent="0.3">
      <c r="B5" s="10" t="s">
        <v>11</v>
      </c>
      <c r="C5" s="10" t="s">
        <v>40</v>
      </c>
      <c r="D5" s="9">
        <f t="shared" si="0"/>
        <v>4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</row>
    <row r="6" spans="1:40" x14ac:dyDescent="0.3">
      <c r="B6" s="10" t="s">
        <v>12</v>
      </c>
      <c r="C6" s="10" t="s">
        <v>42</v>
      </c>
      <c r="D6" s="9">
        <f t="shared" si="0"/>
        <v>12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</row>
    <row r="7" spans="1:40" ht="14.4" x14ac:dyDescent="0.3">
      <c r="B7" t="s">
        <v>66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4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</row>
    <row r="10" spans="1:40" x14ac:dyDescent="0.3">
      <c r="B10" s="10" t="s">
        <v>9</v>
      </c>
      <c r="C10" s="10" t="s">
        <v>9</v>
      </c>
      <c r="D10" s="9">
        <f t="shared" si="0"/>
        <v>16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</row>
    <row r="11" spans="1:40" x14ac:dyDescent="0.3">
      <c r="B11" s="10" t="s">
        <v>8</v>
      </c>
      <c r="C11" s="10" t="s">
        <v>8</v>
      </c>
      <c r="D11" s="9">
        <f t="shared" si="0"/>
        <v>18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</row>
    <row r="12" spans="1:40" x14ac:dyDescent="0.3">
      <c r="B12" s="10" t="s">
        <v>14</v>
      </c>
      <c r="C12" s="10" t="s">
        <v>43</v>
      </c>
      <c r="D12" s="9">
        <f t="shared" si="0"/>
        <v>16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</row>
    <row r="13" spans="1:40" x14ac:dyDescent="0.3">
      <c r="B13" s="10" t="s">
        <v>4</v>
      </c>
      <c r="C13" s="10" t="s">
        <v>36</v>
      </c>
      <c r="D13" s="9">
        <f t="shared" si="0"/>
        <v>7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</row>
    <row r="14" spans="1:40" x14ac:dyDescent="0.3">
      <c r="B14" s="10" t="s">
        <v>18</v>
      </c>
      <c r="C14" s="10" t="s">
        <v>45</v>
      </c>
      <c r="D14" s="9">
        <f t="shared" si="0"/>
        <v>5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</row>
    <row r="15" spans="1:40" x14ac:dyDescent="0.3">
      <c r="B15" s="10" t="s">
        <v>3</v>
      </c>
      <c r="C15" s="10" t="s">
        <v>34</v>
      </c>
      <c r="D15" s="9">
        <f t="shared" si="0"/>
        <v>11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</row>
    <row r="16" spans="1:40" x14ac:dyDescent="0.3">
      <c r="B16" s="10" t="s">
        <v>24</v>
      </c>
      <c r="C16" s="10" t="s">
        <v>49</v>
      </c>
      <c r="D16" s="9">
        <f t="shared" si="0"/>
        <v>23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</row>
    <row r="17" spans="2:17" x14ac:dyDescent="0.3">
      <c r="B17" s="10" t="s">
        <v>15</v>
      </c>
      <c r="C17" s="10" t="s">
        <v>44</v>
      </c>
      <c r="D17" s="9">
        <f t="shared" si="0"/>
        <v>10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</row>
    <row r="18" spans="2:17" x14ac:dyDescent="0.3">
      <c r="B18" s="10" t="s">
        <v>6</v>
      </c>
      <c r="C18" s="10" t="s">
        <v>38</v>
      </c>
      <c r="D18" s="9">
        <f t="shared" si="0"/>
        <v>5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</row>
    <row r="19" spans="2:17" x14ac:dyDescent="0.3">
      <c r="B19" s="10" t="s">
        <v>22</v>
      </c>
      <c r="C19" s="10" t="s">
        <v>48</v>
      </c>
      <c r="D19" s="9">
        <f t="shared" si="0"/>
        <v>13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</row>
    <row r="20" spans="2:17" x14ac:dyDescent="0.3">
      <c r="B20" s="10" t="s">
        <v>17</v>
      </c>
      <c r="C20" s="10" t="s">
        <v>17</v>
      </c>
      <c r="D20" s="9">
        <f t="shared" si="0"/>
        <v>9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</row>
    <row r="21" spans="2:17" x14ac:dyDescent="0.3">
      <c r="B21" s="10" t="s">
        <v>0</v>
      </c>
      <c r="C21" s="10" t="s">
        <v>37</v>
      </c>
      <c r="D21" s="9">
        <f t="shared" si="0"/>
        <v>21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</row>
    <row r="22" spans="2:17" x14ac:dyDescent="0.3">
      <c r="B22" s="10" t="s">
        <v>1</v>
      </c>
      <c r="C22" s="2" t="s">
        <v>75</v>
      </c>
      <c r="D22" s="9">
        <f t="shared" si="0"/>
        <v>22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</row>
    <row r="23" spans="2:17" x14ac:dyDescent="0.3">
      <c r="B23" s="10" t="s">
        <v>7</v>
      </c>
      <c r="C23" s="10" t="s">
        <v>7</v>
      </c>
      <c r="D23" s="9">
        <f t="shared" si="0"/>
        <v>22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</row>
    <row r="24" spans="2:17" x14ac:dyDescent="0.3">
      <c r="B24" s="10" t="s">
        <v>2</v>
      </c>
      <c r="C24" s="10" t="s">
        <v>2</v>
      </c>
      <c r="D24" s="9">
        <f t="shared" si="0"/>
        <v>2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</row>
    <row r="25" spans="2:17" x14ac:dyDescent="0.3">
      <c r="B25" s="10" t="s">
        <v>32</v>
      </c>
      <c r="C25" s="10" t="s">
        <v>32</v>
      </c>
      <c r="D25" s="9">
        <f t="shared" si="0"/>
        <v>4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</row>
    <row r="26" spans="2:17" ht="14.4" x14ac:dyDescent="0.3">
      <c r="B26" t="s">
        <v>65</v>
      </c>
      <c r="C26" s="10" t="s">
        <v>23</v>
      </c>
      <c r="D26" s="9">
        <f t="shared" si="0"/>
        <v>1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</row>
    <row r="27" spans="2:17" x14ac:dyDescent="0.3">
      <c r="B27" s="10" t="s">
        <v>10</v>
      </c>
      <c r="C27" s="10" t="s">
        <v>39</v>
      </c>
      <c r="D27" s="9">
        <f t="shared" si="0"/>
        <v>18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</row>
    <row r="28" spans="2:17" ht="14.4" x14ac:dyDescent="0.3">
      <c r="B28" t="s">
        <v>68</v>
      </c>
      <c r="C28" s="10" t="s">
        <v>51</v>
      </c>
      <c r="D28" s="9">
        <f t="shared" si="0"/>
        <v>10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</row>
    <row r="29" spans="2:17" x14ac:dyDescent="0.3">
      <c r="B29" s="10" t="s">
        <v>27</v>
      </c>
      <c r="C29" s="2" t="s">
        <v>27</v>
      </c>
      <c r="D29" s="9">
        <f t="shared" si="0"/>
        <v>9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</row>
    <row r="30" spans="2:17" x14ac:dyDescent="0.3">
      <c r="B30" s="10" t="s">
        <v>13</v>
      </c>
      <c r="C30" s="10" t="s">
        <v>41</v>
      </c>
      <c r="D30" s="9">
        <f t="shared" si="0"/>
        <v>5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</row>
    <row r="31" spans="2:17" x14ac:dyDescent="0.3">
      <c r="B31" s="10" t="s">
        <v>25</v>
      </c>
      <c r="C31" s="10" t="s">
        <v>50</v>
      </c>
      <c r="D31" s="9">
        <f t="shared" si="0"/>
        <v>15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</row>
    <row r="32" spans="2:17" x14ac:dyDescent="0.3">
      <c r="B32" s="10" t="s">
        <v>28</v>
      </c>
      <c r="C32" s="10" t="s">
        <v>53</v>
      </c>
      <c r="D32" s="9">
        <f t="shared" si="0"/>
        <v>11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</row>
    <row r="33" spans="2:17" x14ac:dyDescent="0.3">
      <c r="B33" s="10" t="s">
        <v>5</v>
      </c>
      <c r="C33" s="10" t="s">
        <v>35</v>
      </c>
      <c r="D33" s="9">
        <f t="shared" si="0"/>
        <v>20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</row>
    <row r="34" spans="2:17" x14ac:dyDescent="0.3">
      <c r="B34" s="10" t="s">
        <v>30</v>
      </c>
      <c r="C34" s="10" t="s">
        <v>52</v>
      </c>
      <c r="D34" s="9">
        <f t="shared" si="0"/>
        <v>21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</row>
    <row r="35" spans="2:17" x14ac:dyDescent="0.3">
      <c r="B35" s="10" t="s">
        <v>16</v>
      </c>
      <c r="C35" s="10" t="s">
        <v>16</v>
      </c>
      <c r="D35" s="9">
        <f t="shared" si="0"/>
        <v>11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</row>
    <row r="36" spans="2:17" x14ac:dyDescent="0.3">
      <c r="B36" s="10" t="s">
        <v>21</v>
      </c>
      <c r="C36" s="10" t="s">
        <v>47</v>
      </c>
      <c r="D36" s="9">
        <f t="shared" si="0"/>
        <v>12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</row>
  </sheetData>
  <autoFilter ref="A1:AN1">
    <sortState ref="A2:AN36">
      <sortCondition ref="B1"/>
    </sortState>
  </autoFilter>
  <conditionalFormatting sqref="E2:H36 K2:AN36">
    <cfRule type="cellIs" dxfId="35" priority="3" operator="equal">
      <formula>3</formula>
    </cfRule>
    <cfRule type="cellIs" dxfId="34" priority="4" operator="equal">
      <formula>1</formula>
    </cfRule>
  </conditionalFormatting>
  <conditionalFormatting sqref="I2:J36">
    <cfRule type="cellIs" dxfId="33" priority="1" operator="equal">
      <formula>3</formula>
    </cfRule>
    <cfRule type="cellIs" dxfId="32" priority="2" operator="equal">
      <formula>1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P13" sqref="P13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customWidth="1"/>
    <col min="6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75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31" priority="21">
      <formula>F2&lt;E2</formula>
    </cfRule>
    <cfRule type="expression" dxfId="30" priority="22">
      <formula>F2&gt;E2</formula>
    </cfRule>
  </conditionalFormatting>
  <conditionalFormatting sqref="E2:E36">
    <cfRule type="expression" dxfId="29" priority="19">
      <formula>E2&lt;D2</formula>
    </cfRule>
    <cfRule type="expression" dxfId="28" priority="20">
      <formula>E2&gt;D2</formula>
    </cfRule>
  </conditionalFormatting>
  <conditionalFormatting sqref="G2:H36">
    <cfRule type="expression" dxfId="27" priority="17">
      <formula>G2&lt;F2</formula>
    </cfRule>
    <cfRule type="expression" dxfId="26" priority="18">
      <formula>G2&gt;F2</formula>
    </cfRule>
  </conditionalFormatting>
  <conditionalFormatting sqref="I2:J36">
    <cfRule type="expression" dxfId="25" priority="15">
      <formula>I2&lt;H2</formula>
    </cfRule>
    <cfRule type="expression" dxfId="24" priority="16">
      <formula>I2&gt;H2</formula>
    </cfRule>
  </conditionalFormatting>
  <conditionalFormatting sqref="K2:K36">
    <cfRule type="expression" dxfId="23" priority="13">
      <formula>K2&lt;J2</formula>
    </cfRule>
    <cfRule type="expression" dxfId="22" priority="14">
      <formula>K2&gt;J2</formula>
    </cfRule>
  </conditionalFormatting>
  <conditionalFormatting sqref="L2:L36">
    <cfRule type="expression" dxfId="21" priority="11">
      <formula>L2&lt;K2</formula>
    </cfRule>
    <cfRule type="expression" dxfId="20" priority="12">
      <formula>L2&gt;K2</formula>
    </cfRule>
  </conditionalFormatting>
  <conditionalFormatting sqref="M2:M36">
    <cfRule type="expression" dxfId="19" priority="9">
      <formula>M2&lt;L2</formula>
    </cfRule>
    <cfRule type="expression" dxfId="18" priority="10">
      <formula>M2&gt;L2</formula>
    </cfRule>
  </conditionalFormatting>
  <conditionalFormatting sqref="N2:N36">
    <cfRule type="expression" dxfId="17" priority="7">
      <formula>N2&lt;M2</formula>
    </cfRule>
    <cfRule type="expression" dxfId="16" priority="8">
      <formula>N2&gt;M2</formula>
    </cfRule>
  </conditionalFormatting>
  <conditionalFormatting sqref="O2:O36">
    <cfRule type="expression" dxfId="15" priority="5">
      <formula>O2&lt;N2</formula>
    </cfRule>
    <cfRule type="expression" dxfId="14" priority="6">
      <formula>O2&gt;N2</formula>
    </cfRule>
  </conditionalFormatting>
  <conditionalFormatting sqref="P2:P36">
    <cfRule type="expression" dxfId="13" priority="3">
      <formula>P2&lt;O2</formula>
    </cfRule>
    <cfRule type="expression" dxfId="12" priority="4">
      <formula>P2&gt;O2</formula>
    </cfRule>
  </conditionalFormatting>
  <conditionalFormatting sqref="Q2:Q36">
    <cfRule type="expression" dxfId="11" priority="1">
      <formula>Q2&lt;P2</formula>
    </cfRule>
    <cfRule type="expression" dxfId="10" priority="2">
      <formula>Q2&gt;P2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Q2" sqref="Q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</row>
    <row r="3" spans="1:40" x14ac:dyDescent="0.3">
      <c r="B3" s="2" t="s">
        <v>1</v>
      </c>
      <c r="C3" s="2" t="s">
        <v>75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</row>
    <row r="17" spans="2:17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</row>
    <row r="18" spans="2:17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</row>
    <row r="19" spans="2:17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</row>
    <row r="20" spans="2:17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</row>
    <row r="21" spans="2:17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</row>
    <row r="22" spans="2:17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</row>
    <row r="23" spans="2:17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</row>
    <row r="24" spans="2:17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</row>
    <row r="25" spans="2:17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</row>
    <row r="26" spans="2:17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</row>
    <row r="27" spans="2:17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</row>
    <row r="28" spans="2:17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</row>
    <row r="29" spans="2:17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</row>
    <row r="30" spans="2:17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</row>
    <row r="31" spans="2:17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</row>
    <row r="32" spans="2:17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</row>
    <row r="33" spans="2:17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</row>
    <row r="34" spans="2:17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</row>
    <row r="35" spans="2:17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</row>
    <row r="36" spans="2:17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</row>
  </sheetData>
  <autoFilter ref="A1:AN1">
    <sortState ref="A2:AM36">
      <sortCondition ref="C1"/>
    </sortState>
  </autoFilter>
  <conditionalFormatting sqref="F2:Q36">
    <cfRule type="expression" dxfId="9" priority="1">
      <formula>F2&lt;E2</formula>
    </cfRule>
    <cfRule type="expression" dxfId="8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Q2" sqref="Q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</row>
    <row r="3" spans="1:40" x14ac:dyDescent="0.3">
      <c r="B3" s="2" t="s">
        <v>1</v>
      </c>
      <c r="C3" s="2" t="s">
        <v>75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</row>
    <row r="17" spans="2:17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</row>
    <row r="18" spans="2:17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</row>
    <row r="19" spans="2:17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</row>
    <row r="20" spans="2:17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</row>
    <row r="21" spans="2:17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</row>
    <row r="22" spans="2:17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</row>
    <row r="23" spans="2:17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</row>
    <row r="24" spans="2:17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</row>
    <row r="25" spans="2:17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</row>
    <row r="26" spans="2:17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</row>
    <row r="27" spans="2:17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</row>
    <row r="28" spans="2:17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</row>
    <row r="29" spans="2:17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</row>
    <row r="30" spans="2:17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</row>
    <row r="31" spans="2:17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</row>
    <row r="32" spans="2:17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</row>
    <row r="33" spans="2:17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</row>
    <row r="34" spans="2:17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</row>
    <row r="35" spans="2:17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</row>
    <row r="36" spans="2:17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</row>
  </sheetData>
  <autoFilter ref="A1:AN1">
    <sortState ref="A2:AM36">
      <sortCondition ref="C1"/>
    </sortState>
  </autoFilter>
  <conditionalFormatting sqref="F3:F36">
    <cfRule type="expression" dxfId="7" priority="3">
      <formula>F3&lt;E3</formula>
    </cfRule>
    <cfRule type="expression" dxfId="6" priority="4">
      <formula>F3&gt;E3</formula>
    </cfRule>
  </conditionalFormatting>
  <conditionalFormatting sqref="F2:Q2 G3:Q36">
    <cfRule type="expression" dxfId="5" priority="1">
      <formula>F2&lt;E2</formula>
    </cfRule>
    <cfRule type="expression" dxfId="4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Q4" sqref="Q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</row>
    <row r="3" spans="1:40" x14ac:dyDescent="0.3">
      <c r="B3" s="2" t="s">
        <v>1</v>
      </c>
      <c r="C3" s="2" t="s">
        <v>75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</row>
    <row r="17" spans="2:17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</row>
    <row r="18" spans="2:17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</row>
    <row r="19" spans="2:17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</row>
    <row r="20" spans="2:17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</row>
    <row r="21" spans="2:17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</row>
    <row r="22" spans="2:17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</row>
    <row r="23" spans="2:17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</row>
    <row r="24" spans="2:17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</row>
    <row r="25" spans="2:17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</row>
    <row r="26" spans="2:17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</row>
    <row r="27" spans="2:17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</row>
    <row r="28" spans="2:17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</row>
    <row r="29" spans="2:17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</row>
    <row r="30" spans="2:17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</row>
    <row r="31" spans="2:17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</row>
    <row r="32" spans="2:17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</row>
    <row r="33" spans="2:17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</row>
    <row r="34" spans="2:17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</row>
    <row r="35" spans="2:17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</row>
    <row r="36" spans="2:17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</row>
  </sheetData>
  <autoFilter ref="A1:AN1">
    <sortState ref="A2:AM36">
      <sortCondition ref="C1"/>
    </sortState>
  </autoFilter>
  <conditionalFormatting sqref="F2:Q36">
    <cfRule type="expression" dxfId="3" priority="1">
      <formula>F2&lt;E2</formula>
    </cfRule>
    <cfRule type="expression" dxfId="2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>
      <pane ySplit="1" topLeftCell="A2" activePane="bottomLeft" state="frozen"/>
      <selection pane="bottomLeft" activeCell="M4" sqref="M3:M4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2" t="s">
        <v>55</v>
      </c>
      <c r="C1" s="32" t="s">
        <v>56</v>
      </c>
      <c r="D1" s="32" t="s">
        <v>70</v>
      </c>
      <c r="E1" s="32" t="s">
        <v>74</v>
      </c>
      <c r="F1" s="32">
        <v>13</v>
      </c>
      <c r="G1" s="32">
        <v>14</v>
      </c>
      <c r="H1" s="32">
        <v>15</v>
      </c>
      <c r="I1" s="32">
        <v>16</v>
      </c>
      <c r="J1" s="32">
        <v>17</v>
      </c>
      <c r="K1" s="19"/>
    </row>
    <row r="2" spans="1:11" x14ac:dyDescent="0.2">
      <c r="B2" s="23" t="s">
        <v>5</v>
      </c>
      <c r="C2" s="23" t="s">
        <v>35</v>
      </c>
      <c r="D2" s="24">
        <f>SUM(F2:J2)</f>
        <v>224.5</v>
      </c>
      <c r="E2" s="24">
        <f>D2-LARGE(D:D,3)</f>
        <v>3.5</v>
      </c>
      <c r="F2" s="24">
        <f>VLOOKUP($C2,coppa!$C:$AS,(F$1+2),0)</f>
        <v>72.5</v>
      </c>
      <c r="G2" s="24">
        <f>VLOOKUP($C2,coppa!$C:$AS,(G$1+2),0)</f>
        <v>66.5</v>
      </c>
      <c r="H2" s="24">
        <f>VLOOKUP($C2,coppa!$C:$AS,(H$1+2),0)</f>
        <v>85.5</v>
      </c>
      <c r="I2" s="24"/>
      <c r="J2" s="24"/>
    </row>
    <row r="3" spans="1:11" x14ac:dyDescent="0.2">
      <c r="B3" s="23" t="s">
        <v>30</v>
      </c>
      <c r="C3" s="23" t="s">
        <v>52</v>
      </c>
      <c r="D3" s="24">
        <f>SUM(F3:J3)</f>
        <v>223.5</v>
      </c>
      <c r="E3" s="24">
        <f>D3-LARGE(D:D,3)</f>
        <v>2.5</v>
      </c>
      <c r="F3" s="24">
        <f>VLOOKUP($C3,coppa!$C:$AS,(F$1+2),0)</f>
        <v>64.5</v>
      </c>
      <c r="G3" s="24">
        <f>VLOOKUP($C3,coppa!$C:$AS,(G$1+2),0)</f>
        <v>76</v>
      </c>
      <c r="H3" s="24">
        <f>VLOOKUP($C3,coppa!$C:$AS,(H$1+2),0)</f>
        <v>83</v>
      </c>
      <c r="I3" s="24"/>
      <c r="J3" s="24"/>
    </row>
    <row r="4" spans="1:11" x14ac:dyDescent="0.2">
      <c r="B4" s="23" t="s">
        <v>18</v>
      </c>
      <c r="C4" s="23" t="s">
        <v>45</v>
      </c>
      <c r="D4" s="24">
        <f>SUM(F4:J4)</f>
        <v>221</v>
      </c>
      <c r="E4" s="24">
        <f>D4-LARGE(D:D,3)</f>
        <v>0</v>
      </c>
      <c r="F4" s="24">
        <f>VLOOKUP($C4,coppa!$C:$AS,(F$1+2),0)</f>
        <v>76</v>
      </c>
      <c r="G4" s="24">
        <f>VLOOKUP($C4,coppa!$C:$AS,(G$1+2),0)</f>
        <v>64</v>
      </c>
      <c r="H4" s="24">
        <f>VLOOKUP($C4,coppa!$C:$AS,(H$1+2),0)</f>
        <v>81</v>
      </c>
      <c r="I4" s="24"/>
      <c r="J4" s="24"/>
    </row>
    <row r="5" spans="1:11" x14ac:dyDescent="0.2">
      <c r="B5" s="23" t="s">
        <v>3</v>
      </c>
      <c r="C5" s="23" t="s">
        <v>34</v>
      </c>
      <c r="D5" s="24">
        <f>SUM(F5:J5)</f>
        <v>220.5</v>
      </c>
      <c r="E5" s="24">
        <f>D5-LARGE(D:D,3)</f>
        <v>-0.5</v>
      </c>
      <c r="F5" s="24">
        <f>VLOOKUP($C5,coppa!$C:$AS,(F$1+2),0)</f>
        <v>82</v>
      </c>
      <c r="G5" s="24">
        <f>VLOOKUP($C5,coppa!$C:$AS,(G$1+2),0)</f>
        <v>70</v>
      </c>
      <c r="H5" s="24">
        <f>VLOOKUP($C5,coppa!$C:$AS,(H$1+2),0)</f>
        <v>68.5</v>
      </c>
      <c r="I5" s="24"/>
      <c r="J5" s="24"/>
    </row>
    <row r="6" spans="1:11" x14ac:dyDescent="0.2">
      <c r="B6" s="23" t="s">
        <v>29</v>
      </c>
      <c r="C6" s="23" t="s">
        <v>29</v>
      </c>
      <c r="D6" s="24">
        <f>SUM(F6:J6)</f>
        <v>220.5</v>
      </c>
      <c r="E6" s="24">
        <f>D6-LARGE(D:D,3)</f>
        <v>-0.5</v>
      </c>
      <c r="F6" s="24">
        <f>VLOOKUP($C6,coppa!$C:$AS,(F$1+2),0)</f>
        <v>67.5</v>
      </c>
      <c r="G6" s="24">
        <f>VLOOKUP($C6,coppa!$C:$AS,(G$1+2),0)</f>
        <v>69.5</v>
      </c>
      <c r="H6" s="24">
        <f>VLOOKUP($C6,coppa!$C:$AS,(H$1+2),0)</f>
        <v>83.5</v>
      </c>
      <c r="I6" s="24"/>
      <c r="J6" s="24"/>
    </row>
    <row r="7" spans="1:11" x14ac:dyDescent="0.2">
      <c r="B7" s="23" t="s">
        <v>32</v>
      </c>
      <c r="C7" s="23" t="s">
        <v>32</v>
      </c>
      <c r="D7" s="24">
        <f>SUM(F7:J7)</f>
        <v>219.5</v>
      </c>
      <c r="E7" s="24">
        <f>D7-LARGE(D:D,3)</f>
        <v>-1.5</v>
      </c>
      <c r="F7" s="24">
        <f>VLOOKUP($C7,coppa!$C:$AS,(F$1+2),0)</f>
        <v>60.5</v>
      </c>
      <c r="G7" s="24">
        <f>VLOOKUP($C7,coppa!$C:$AS,(G$1+2),0)</f>
        <v>80</v>
      </c>
      <c r="H7" s="24">
        <f>VLOOKUP($C7,coppa!$C:$AS,(H$1+2),0)</f>
        <v>79</v>
      </c>
      <c r="I7" s="24"/>
      <c r="J7" s="24"/>
    </row>
    <row r="8" spans="1:11" x14ac:dyDescent="0.2">
      <c r="B8" s="23" t="s">
        <v>4</v>
      </c>
      <c r="C8" s="23" t="s">
        <v>36</v>
      </c>
      <c r="D8" s="24">
        <f>SUM(F8:J8)</f>
        <v>219</v>
      </c>
      <c r="E8" s="24">
        <f>D8-LARGE(D:D,3)</f>
        <v>-2</v>
      </c>
      <c r="F8" s="24">
        <f>VLOOKUP($C8,coppa!$C:$AS,(F$1+2),0)</f>
        <v>67</v>
      </c>
      <c r="G8" s="24">
        <f>VLOOKUP($C8,coppa!$C:$AS,(G$1+2),0)</f>
        <v>72</v>
      </c>
      <c r="H8" s="24">
        <f>VLOOKUP($C8,coppa!$C:$AS,(H$1+2),0)</f>
        <v>80</v>
      </c>
      <c r="I8" s="24"/>
      <c r="J8" s="24"/>
    </row>
    <row r="9" spans="1:11" x14ac:dyDescent="0.2">
      <c r="B9" s="23" t="s">
        <v>11</v>
      </c>
      <c r="C9" s="23" t="s">
        <v>40</v>
      </c>
      <c r="D9" s="24">
        <f>SUM(F9:J9)</f>
        <v>219</v>
      </c>
      <c r="E9" s="24">
        <f>D9-LARGE(D:D,3)</f>
        <v>-2</v>
      </c>
      <c r="F9" s="24">
        <f>VLOOKUP($C9,coppa!$C:$AS,(F$1+2),0)</f>
        <v>71.5</v>
      </c>
      <c r="G9" s="24">
        <f>VLOOKUP($C9,coppa!$C:$AS,(G$1+2),0)</f>
        <v>66.5</v>
      </c>
      <c r="H9" s="24">
        <f>VLOOKUP($C9,coppa!$C:$AS,(H$1+2),0)</f>
        <v>81</v>
      </c>
      <c r="I9" s="24"/>
      <c r="J9" s="24"/>
    </row>
    <row r="10" spans="1:11" x14ac:dyDescent="0.2">
      <c r="B10" s="23" t="s">
        <v>16</v>
      </c>
      <c r="C10" s="23" t="s">
        <v>16</v>
      </c>
      <c r="D10" s="24">
        <f>SUM(F10:J10)</f>
        <v>218</v>
      </c>
      <c r="E10" s="24">
        <f>D10-LARGE(D:D,3)</f>
        <v>-3</v>
      </c>
      <c r="F10" s="24">
        <f>VLOOKUP($C10,coppa!$C:$AS,(F$1+2),0)</f>
        <v>68.5</v>
      </c>
      <c r="G10" s="24">
        <f>VLOOKUP($C10,coppa!$C:$AS,(G$1+2),0)</f>
        <v>66.5</v>
      </c>
      <c r="H10" s="24">
        <f>VLOOKUP($C10,coppa!$C:$AS,(H$1+2),0)</f>
        <v>83</v>
      </c>
      <c r="I10" s="24"/>
      <c r="J10" s="24"/>
    </row>
    <row r="11" spans="1:11" x14ac:dyDescent="0.2">
      <c r="B11" s="23" t="s">
        <v>20</v>
      </c>
      <c r="C11" s="23" t="s">
        <v>46</v>
      </c>
      <c r="D11" s="24">
        <f>SUM(F11:J11)</f>
        <v>216</v>
      </c>
      <c r="E11" s="24">
        <f>D11-LARGE(D:D,3)</f>
        <v>-5</v>
      </c>
      <c r="F11" s="24">
        <f>VLOOKUP($C11,coppa!$C:$AS,(F$1+2),0)</f>
        <v>73.5</v>
      </c>
      <c r="G11" s="24">
        <f>VLOOKUP($C11,coppa!$C:$AS,(G$1+2),0)</f>
        <v>70</v>
      </c>
      <c r="H11" s="24">
        <f>VLOOKUP($C11,coppa!$C:$AS,(H$1+2),0)</f>
        <v>72.5</v>
      </c>
      <c r="I11" s="24"/>
      <c r="J11" s="24"/>
    </row>
    <row r="12" spans="1:11" x14ac:dyDescent="0.2">
      <c r="B12" s="23" t="s">
        <v>13</v>
      </c>
      <c r="C12" s="23" t="s">
        <v>41</v>
      </c>
      <c r="D12" s="24">
        <f>SUM(F12:J12)</f>
        <v>215</v>
      </c>
      <c r="E12" s="24">
        <f>D12-LARGE(D:D,3)</f>
        <v>-6</v>
      </c>
      <c r="F12" s="24">
        <f>VLOOKUP($C12,coppa!$C:$AS,(F$1+2),0)</f>
        <v>76.5</v>
      </c>
      <c r="G12" s="24">
        <f>VLOOKUP($C12,coppa!$C:$AS,(G$1+2),0)</f>
        <v>66</v>
      </c>
      <c r="H12" s="24">
        <f>VLOOKUP($C12,coppa!$C:$AS,(H$1+2),0)</f>
        <v>72.5</v>
      </c>
      <c r="I12" s="24"/>
      <c r="J12" s="24"/>
    </row>
    <row r="13" spans="1:11" x14ac:dyDescent="0.2">
      <c r="B13" s="23" t="s">
        <v>10</v>
      </c>
      <c r="C13" s="23" t="s">
        <v>39</v>
      </c>
      <c r="D13" s="24">
        <f>SUM(F13:J13)</f>
        <v>214.5</v>
      </c>
      <c r="E13" s="24">
        <f>D13-LARGE(D:D,3)</f>
        <v>-6.5</v>
      </c>
      <c r="F13" s="24">
        <f>VLOOKUP($C13,coppa!$C:$AS,(F$1+2),0)</f>
        <v>69</v>
      </c>
      <c r="G13" s="24">
        <f>VLOOKUP($C13,coppa!$C:$AS,(G$1+2),0)</f>
        <v>64.5</v>
      </c>
      <c r="H13" s="24">
        <f>VLOOKUP($C13,coppa!$C:$AS,(H$1+2),0)</f>
        <v>81</v>
      </c>
      <c r="I13" s="24"/>
      <c r="J13" s="24"/>
    </row>
    <row r="14" spans="1:11" x14ac:dyDescent="0.2">
      <c r="B14" s="23" t="s">
        <v>15</v>
      </c>
      <c r="C14" s="23" t="s">
        <v>44</v>
      </c>
      <c r="D14" s="24">
        <f>SUM(F14:J14)</f>
        <v>213.5</v>
      </c>
      <c r="E14" s="24">
        <f>D14-LARGE(D:D,3)</f>
        <v>-7.5</v>
      </c>
      <c r="F14" s="24">
        <f>VLOOKUP($C14,coppa!$C:$AS,(F$1+2),0)</f>
        <v>73</v>
      </c>
      <c r="G14" s="24">
        <f>VLOOKUP($C14,coppa!$C:$AS,(G$1+2),0)</f>
        <v>61</v>
      </c>
      <c r="H14" s="24">
        <f>VLOOKUP($C14,coppa!$C:$AS,(H$1+2),0)</f>
        <v>79.5</v>
      </c>
      <c r="I14" s="24"/>
      <c r="J14" s="24"/>
    </row>
    <row r="15" spans="1:11" x14ac:dyDescent="0.2">
      <c r="B15" s="23" t="s">
        <v>6</v>
      </c>
      <c r="C15" s="23" t="s">
        <v>38</v>
      </c>
      <c r="D15" s="24">
        <f>SUM(F15:J15)</f>
        <v>213</v>
      </c>
      <c r="E15" s="24">
        <f>D15-LARGE(D:D,3)</f>
        <v>-8</v>
      </c>
      <c r="F15" s="24">
        <f>VLOOKUP($C15,coppa!$C:$AS,(F$1+2),0)</f>
        <v>64.5</v>
      </c>
      <c r="G15" s="24">
        <f>VLOOKUP($C15,coppa!$C:$AS,(G$1+2),0)</f>
        <v>70.5</v>
      </c>
      <c r="H15" s="24">
        <f>VLOOKUP($C15,coppa!$C:$AS,(H$1+2),0)</f>
        <v>78</v>
      </c>
      <c r="I15" s="24"/>
      <c r="J15" s="24"/>
    </row>
    <row r="16" spans="1:11" x14ac:dyDescent="0.2">
      <c r="B16" s="23" t="s">
        <v>12</v>
      </c>
      <c r="C16" s="23" t="s">
        <v>42</v>
      </c>
      <c r="D16" s="24">
        <f>SUM(F16:J16)</f>
        <v>211</v>
      </c>
      <c r="E16" s="24">
        <f>D16-LARGE(D:D,3)</f>
        <v>-10</v>
      </c>
      <c r="F16" s="24">
        <f>VLOOKUP($C16,coppa!$C:$AS,(F$1+2),0)</f>
        <v>72</v>
      </c>
      <c r="G16" s="24">
        <f>VLOOKUP($C16,coppa!$C:$AS,(G$1+2),0)</f>
        <v>59</v>
      </c>
      <c r="H16" s="24">
        <f>VLOOKUP($C16,coppa!$C:$AS,(H$1+2),0)</f>
        <v>80</v>
      </c>
      <c r="I16" s="24"/>
      <c r="J16" s="24"/>
    </row>
    <row r="17" spans="2:10" x14ac:dyDescent="0.2">
      <c r="B17" s="23" t="s">
        <v>2</v>
      </c>
      <c r="C17" s="23" t="s">
        <v>2</v>
      </c>
      <c r="D17" s="24">
        <f>SUM(F17:J17)</f>
        <v>208.5</v>
      </c>
      <c r="E17" s="24">
        <f>D17-LARGE(D:D,3)</f>
        <v>-12.5</v>
      </c>
      <c r="F17" s="24">
        <f>VLOOKUP($C17,coppa!$C:$AS,(F$1+2),0)</f>
        <v>73</v>
      </c>
      <c r="G17" s="24">
        <f>VLOOKUP($C17,coppa!$C:$AS,(G$1+2),0)</f>
        <v>62.5</v>
      </c>
      <c r="H17" s="24">
        <f>VLOOKUP($C17,coppa!$C:$AS,(H$1+2),0)</f>
        <v>73</v>
      </c>
      <c r="I17" s="24"/>
      <c r="J17" s="24"/>
    </row>
    <row r="18" spans="2:10" x14ac:dyDescent="0.2">
      <c r="B18" s="23" t="s">
        <v>68</v>
      </c>
      <c r="C18" s="23" t="s">
        <v>51</v>
      </c>
      <c r="D18" s="24">
        <f>SUM(F18:J18)</f>
        <v>207.5</v>
      </c>
      <c r="E18" s="24">
        <f>D18-LARGE(D:D,3)</f>
        <v>-13.5</v>
      </c>
      <c r="F18" s="24">
        <f>VLOOKUP($C18,coppa!$C:$AS,(F$1+2),0)</f>
        <v>74.5</v>
      </c>
      <c r="G18" s="24">
        <f>VLOOKUP($C18,coppa!$C:$AS,(G$1+2),0)</f>
        <v>64</v>
      </c>
      <c r="H18" s="24">
        <f>VLOOKUP($C18,coppa!$C:$AS,(H$1+2),0)</f>
        <v>69</v>
      </c>
      <c r="I18" s="24"/>
      <c r="J18" s="24"/>
    </row>
    <row r="19" spans="2:10" x14ac:dyDescent="0.2">
      <c r="B19" s="23" t="s">
        <v>7</v>
      </c>
      <c r="C19" s="23" t="s">
        <v>7</v>
      </c>
      <c r="D19" s="24">
        <f>SUM(F19:J19)</f>
        <v>207.5</v>
      </c>
      <c r="E19" s="24">
        <f>D19-LARGE(D:D,3)</f>
        <v>-13.5</v>
      </c>
      <c r="F19" s="24">
        <f>VLOOKUP($C19,coppa!$C:$AS,(F$1+2),0)</f>
        <v>64.5</v>
      </c>
      <c r="G19" s="24">
        <f>VLOOKUP($C19,coppa!$C:$AS,(G$1+2),0)</f>
        <v>67</v>
      </c>
      <c r="H19" s="24">
        <f>VLOOKUP($C19,coppa!$C:$AS,(H$1+2),0)</f>
        <v>76</v>
      </c>
      <c r="I19" s="24"/>
      <c r="J19" s="24"/>
    </row>
    <row r="20" spans="2:10" x14ac:dyDescent="0.2">
      <c r="B20" s="23" t="s">
        <v>28</v>
      </c>
      <c r="C20" s="23" t="s">
        <v>53</v>
      </c>
      <c r="D20" s="24">
        <f>SUM(F20:J20)</f>
        <v>207</v>
      </c>
      <c r="E20" s="24">
        <f>D20-LARGE(D:D,3)</f>
        <v>-14</v>
      </c>
      <c r="F20" s="24">
        <f>VLOOKUP($C20,coppa!$C:$AS,(F$1+2),0)</f>
        <v>57</v>
      </c>
      <c r="G20" s="24">
        <f>VLOOKUP($C20,coppa!$C:$AS,(G$1+2),0)</f>
        <v>68.5</v>
      </c>
      <c r="H20" s="24">
        <f>VLOOKUP($C20,coppa!$C:$AS,(H$1+2),0)</f>
        <v>81.5</v>
      </c>
      <c r="I20" s="24"/>
      <c r="J20" s="24"/>
    </row>
    <row r="21" spans="2:10" x14ac:dyDescent="0.2">
      <c r="B21" s="23" t="s">
        <v>8</v>
      </c>
      <c r="C21" s="23" t="s">
        <v>8</v>
      </c>
      <c r="D21" s="24">
        <f>SUM(F21:J21)</f>
        <v>206</v>
      </c>
      <c r="E21" s="24">
        <f>D21-LARGE(D:D,3)</f>
        <v>-15</v>
      </c>
      <c r="F21" s="24">
        <f>VLOOKUP($C21,coppa!$C:$AS,(F$1+2),0)</f>
        <v>74</v>
      </c>
      <c r="G21" s="24">
        <f>VLOOKUP($C21,coppa!$C:$AS,(G$1+2),0)</f>
        <v>63</v>
      </c>
      <c r="H21" s="24">
        <f>VLOOKUP($C21,coppa!$C:$AS,(H$1+2),0)</f>
        <v>69</v>
      </c>
      <c r="I21" s="24"/>
      <c r="J21" s="24"/>
    </row>
    <row r="22" spans="2:10" x14ac:dyDescent="0.2">
      <c r="B22" s="23" t="s">
        <v>14</v>
      </c>
      <c r="C22" s="23" t="s">
        <v>43</v>
      </c>
      <c r="D22" s="24">
        <f>SUM(F22:J22)</f>
        <v>206</v>
      </c>
      <c r="E22" s="24">
        <f>D22-LARGE(D:D,3)</f>
        <v>-15</v>
      </c>
      <c r="F22" s="24">
        <f>VLOOKUP($C22,coppa!$C:$AS,(F$1+2),0)</f>
        <v>69</v>
      </c>
      <c r="G22" s="24">
        <f>VLOOKUP($C22,coppa!$C:$AS,(G$1+2),0)</f>
        <v>64</v>
      </c>
      <c r="H22" s="24">
        <f>VLOOKUP($C22,coppa!$C:$AS,(H$1+2),0)</f>
        <v>73</v>
      </c>
      <c r="I22" s="24"/>
      <c r="J22" s="24"/>
    </row>
    <row r="23" spans="2:10" x14ac:dyDescent="0.2">
      <c r="B23" s="23" t="s">
        <v>9</v>
      </c>
      <c r="C23" s="23" t="s">
        <v>9</v>
      </c>
      <c r="D23" s="24">
        <f>SUM(F23:J23)</f>
        <v>205.5</v>
      </c>
      <c r="E23" s="24">
        <f>D23-LARGE(D:D,3)</f>
        <v>-15.5</v>
      </c>
      <c r="F23" s="24">
        <f>VLOOKUP($C23,coppa!$C:$AS,(F$1+2),0)</f>
        <v>74.5</v>
      </c>
      <c r="G23" s="24">
        <f>VLOOKUP($C23,coppa!$C:$AS,(G$1+2),0)</f>
        <v>66</v>
      </c>
      <c r="H23" s="24">
        <f>VLOOKUP($C23,coppa!$C:$AS,(H$1+2),0)</f>
        <v>65</v>
      </c>
      <c r="I23" s="24"/>
      <c r="J23" s="24"/>
    </row>
    <row r="24" spans="2:10" x14ac:dyDescent="0.2">
      <c r="B24" s="23" t="s">
        <v>26</v>
      </c>
      <c r="C24" s="23" t="s">
        <v>26</v>
      </c>
      <c r="D24" s="24">
        <f>SUM(F24:J24)</f>
        <v>205.5</v>
      </c>
      <c r="E24" s="24">
        <f>D24-LARGE(D:D,3)</f>
        <v>-15.5</v>
      </c>
      <c r="F24" s="24">
        <f>VLOOKUP($C24,coppa!$C:$AS,(F$1+2),0)</f>
        <v>64.5</v>
      </c>
      <c r="G24" s="24">
        <f>VLOOKUP($C24,coppa!$C:$AS,(G$1+2),0)</f>
        <v>67.5</v>
      </c>
      <c r="H24" s="24">
        <f>VLOOKUP($C24,coppa!$C:$AS,(H$1+2),0)</f>
        <v>73.5</v>
      </c>
      <c r="I24" s="24"/>
      <c r="J24" s="24"/>
    </row>
    <row r="25" spans="2:10" x14ac:dyDescent="0.2">
      <c r="B25" s="23" t="s">
        <v>66</v>
      </c>
      <c r="C25" s="23" t="s">
        <v>33</v>
      </c>
      <c r="D25" s="24">
        <f>SUM(F25:J25)</f>
        <v>202</v>
      </c>
      <c r="E25" s="24">
        <f>D25-LARGE(D:D,3)</f>
        <v>-19</v>
      </c>
      <c r="F25" s="24">
        <f>VLOOKUP($C25,coppa!$C:$AS,(F$1+2),0)</f>
        <v>73.5</v>
      </c>
      <c r="G25" s="24">
        <f>VLOOKUP($C25,coppa!$C:$AS,(G$1+2),0)</f>
        <v>61</v>
      </c>
      <c r="H25" s="24">
        <f>VLOOKUP($C25,coppa!$C:$AS,(H$1+2),0)</f>
        <v>67.5</v>
      </c>
      <c r="I25" s="24"/>
      <c r="J25" s="24"/>
    </row>
    <row r="26" spans="2:10" x14ac:dyDescent="0.2">
      <c r="B26" s="23" t="s">
        <v>27</v>
      </c>
      <c r="C26" s="23" t="s">
        <v>27</v>
      </c>
      <c r="D26" s="24">
        <f>SUM(F26:J26)</f>
        <v>202</v>
      </c>
      <c r="E26" s="24">
        <f>D26-LARGE(D:D,3)</f>
        <v>-19</v>
      </c>
      <c r="F26" s="24">
        <f>VLOOKUP($C26,coppa!$C:$AS,(F$1+2),0)</f>
        <v>66</v>
      </c>
      <c r="G26" s="24">
        <f>VLOOKUP($C26,coppa!$C:$AS,(G$1+2),0)</f>
        <v>65</v>
      </c>
      <c r="H26" s="24">
        <f>VLOOKUP($C26,coppa!$C:$AS,(H$1+2),0)</f>
        <v>71</v>
      </c>
      <c r="I26" s="24"/>
      <c r="J26" s="24"/>
    </row>
    <row r="27" spans="2:10" x14ac:dyDescent="0.2">
      <c r="B27" s="23" t="s">
        <v>21</v>
      </c>
      <c r="C27" s="23" t="s">
        <v>47</v>
      </c>
      <c r="D27" s="24">
        <f>SUM(F27:J27)</f>
        <v>202</v>
      </c>
      <c r="E27" s="24">
        <f>D27-LARGE(D:D,3)</f>
        <v>-19</v>
      </c>
      <c r="F27" s="24">
        <f>VLOOKUP($C27,coppa!$C:$AS,(F$1+2),0)</f>
        <v>70.5</v>
      </c>
      <c r="G27" s="24">
        <f>VLOOKUP($C27,coppa!$C:$AS,(G$1+2),0)</f>
        <v>59.5</v>
      </c>
      <c r="H27" s="24">
        <f>VLOOKUP($C27,coppa!$C:$AS,(H$1+2),0)</f>
        <v>72</v>
      </c>
      <c r="I27" s="24"/>
      <c r="J27" s="24"/>
    </row>
    <row r="28" spans="2:10" x14ac:dyDescent="0.2">
      <c r="B28" s="23" t="s">
        <v>19</v>
      </c>
      <c r="C28" s="23" t="s">
        <v>19</v>
      </c>
      <c r="D28" s="24">
        <f>SUM(F28:J28)</f>
        <v>199</v>
      </c>
      <c r="E28" s="24">
        <f>D28-LARGE(D:D,3)</f>
        <v>-22</v>
      </c>
      <c r="F28" s="24">
        <f>VLOOKUP($C28,coppa!$C:$AS,(F$1+2),0)</f>
        <v>71</v>
      </c>
      <c r="G28" s="24">
        <f>VLOOKUP($C28,coppa!$C:$AS,(G$1+2),0)</f>
        <v>64.5</v>
      </c>
      <c r="H28" s="24">
        <f>VLOOKUP($C28,coppa!$C:$AS,(H$1+2),0)</f>
        <v>63.5</v>
      </c>
      <c r="I28" s="24"/>
      <c r="J28" s="24"/>
    </row>
    <row r="29" spans="2:10" x14ac:dyDescent="0.2">
      <c r="B29" s="23" t="s">
        <v>65</v>
      </c>
      <c r="C29" s="23" t="s">
        <v>23</v>
      </c>
      <c r="D29" s="24">
        <f>SUM(F29:J29)</f>
        <v>197</v>
      </c>
      <c r="E29" s="24">
        <f>D29-LARGE(D:D,3)</f>
        <v>-24</v>
      </c>
      <c r="F29" s="24">
        <f>VLOOKUP($C29,coppa!$C:$AS,(F$1+2),0)</f>
        <v>71.5</v>
      </c>
      <c r="G29" s="24">
        <f>VLOOKUP($C29,coppa!$C:$AS,(G$1+2),0)</f>
        <v>61</v>
      </c>
      <c r="H29" s="24">
        <f>VLOOKUP($C29,coppa!$C:$AS,(H$1+2),0)</f>
        <v>64.5</v>
      </c>
      <c r="I29" s="24"/>
      <c r="J29" s="24"/>
    </row>
    <row r="30" spans="2:10" x14ac:dyDescent="0.2">
      <c r="B30" s="23" t="s">
        <v>31</v>
      </c>
      <c r="C30" s="23" t="s">
        <v>31</v>
      </c>
      <c r="D30" s="24">
        <f>SUM(F30:J30)</f>
        <v>193</v>
      </c>
      <c r="E30" s="24">
        <f>D30-LARGE(D:D,3)</f>
        <v>-28</v>
      </c>
      <c r="F30" s="24">
        <f>VLOOKUP($C30,coppa!$C:$AS,(F$1+2),0)</f>
        <v>72</v>
      </c>
      <c r="G30" s="24">
        <f>VLOOKUP($C30,coppa!$C:$AS,(G$1+2),0)</f>
        <v>55.5</v>
      </c>
      <c r="H30" s="24">
        <f>VLOOKUP($C30,coppa!$C:$AS,(H$1+2),0)</f>
        <v>65.5</v>
      </c>
      <c r="I30" s="24"/>
      <c r="J30" s="24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  <row r="46" spans="4:10" x14ac:dyDescent="0.2">
      <c r="D46" s="26"/>
      <c r="E46" s="26"/>
      <c r="F46" s="26"/>
      <c r="G46" s="26"/>
      <c r="H46" s="26"/>
      <c r="I46" s="26"/>
      <c r="J46" s="26"/>
    </row>
    <row r="47" spans="4:10" x14ac:dyDescent="0.2">
      <c r="D47" s="26"/>
      <c r="E47" s="26"/>
      <c r="F47" s="26"/>
      <c r="G47" s="26"/>
      <c r="H47" s="26"/>
      <c r="I47" s="26"/>
      <c r="J47" s="26"/>
    </row>
    <row r="48" spans="4:10" x14ac:dyDescent="0.2">
      <c r="D48" s="26"/>
      <c r="E48" s="26"/>
      <c r="F48" s="26"/>
      <c r="G48" s="26"/>
      <c r="H48" s="26"/>
      <c r="I48" s="26"/>
      <c r="J48" s="26"/>
    </row>
    <row r="49" spans="4:10" x14ac:dyDescent="0.2">
      <c r="D49" s="26"/>
      <c r="E49" s="26"/>
      <c r="F49" s="26"/>
      <c r="G49" s="26"/>
      <c r="H49" s="26"/>
      <c r="I49" s="26"/>
      <c r="J49" s="26"/>
    </row>
    <row r="50" spans="4:10" x14ac:dyDescent="0.2">
      <c r="D50" s="26"/>
      <c r="E50" s="26"/>
      <c r="F50" s="26"/>
      <c r="G50" s="26"/>
      <c r="H50" s="26"/>
      <c r="I50" s="26"/>
      <c r="J50" s="26"/>
    </row>
    <row r="51" spans="4:10" x14ac:dyDescent="0.2">
      <c r="D51" s="26"/>
      <c r="E51" s="26"/>
      <c r="F51" s="26"/>
      <c r="G51" s="26"/>
      <c r="H51" s="26"/>
      <c r="I51" s="26"/>
      <c r="J51" s="26"/>
    </row>
  </sheetData>
  <sortState ref="B2:J30">
    <sortCondition descending="1" ref="D1"/>
  </sortState>
  <conditionalFormatting sqref="D2:D30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workbookViewId="0">
      <pane ySplit="1" topLeftCell="A2" activePane="bottomLeft" state="frozen"/>
      <selection pane="bottomLeft" activeCell="S2" sqref="S2:S3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10" width="6.6640625" style="2" hidden="1" customWidth="1"/>
    <col min="11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/>
      <c r="U2" s="3"/>
      <c r="V2" s="3">
        <f t="shared" ref="V2:V36" si="2">SUM(Q2:U2)</f>
        <v>199</v>
      </c>
      <c r="W2" s="3"/>
      <c r="X2" s="3"/>
      <c r="Y2" s="3"/>
      <c r="Z2" s="3"/>
      <c r="AA2" s="3"/>
      <c r="AB2" s="3"/>
      <c r="AC2" s="3">
        <f t="shared" ref="AC2:AC36" si="3">SUM(X2:AB2)</f>
        <v>0</v>
      </c>
      <c r="AD2" s="3"/>
      <c r="AE2" s="3"/>
      <c r="AF2" s="3"/>
      <c r="AG2" s="3"/>
      <c r="AH2" s="3"/>
      <c r="AI2" s="3">
        <f t="shared" ref="AI2:AI36" si="4">SUM(AD2:AH2)</f>
        <v>0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31" t="s">
        <v>1</v>
      </c>
      <c r="C3" s="2" t="s">
        <v>75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30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30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/>
      <c r="U3" s="3"/>
      <c r="V3" s="3">
        <f t="shared" si="2"/>
        <v>218</v>
      </c>
      <c r="W3" s="3"/>
      <c r="X3" s="3"/>
      <c r="Y3" s="3"/>
      <c r="Z3" s="3"/>
      <c r="AA3" s="3"/>
      <c r="AB3" s="3"/>
      <c r="AC3" s="3">
        <f t="shared" si="3"/>
        <v>0</v>
      </c>
      <c r="AD3" s="3"/>
      <c r="AE3" s="3"/>
      <c r="AF3" s="3"/>
      <c r="AG3" s="3"/>
      <c r="AH3" s="3"/>
      <c r="AI3" s="3">
        <f t="shared" si="4"/>
        <v>0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B4" s="2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/>
      <c r="U4" s="3"/>
      <c r="V4" s="3">
        <f t="shared" si="2"/>
        <v>220.5</v>
      </c>
      <c r="W4" s="3"/>
      <c r="X4" s="3"/>
      <c r="Y4" s="3"/>
      <c r="Z4" s="3"/>
      <c r="AA4" s="3"/>
      <c r="AB4" s="3"/>
      <c r="AC4" s="3">
        <f t="shared" si="3"/>
        <v>0</v>
      </c>
      <c r="AD4" s="3"/>
      <c r="AE4" s="3"/>
      <c r="AF4" s="3"/>
      <c r="AG4" s="3"/>
      <c r="AH4" s="3"/>
      <c r="AI4" s="3">
        <f t="shared" si="4"/>
        <v>0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B5" s="2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/>
      <c r="U5" s="3"/>
      <c r="V5" s="3">
        <f t="shared" si="2"/>
        <v>214.5</v>
      </c>
      <c r="W5" s="3"/>
      <c r="X5" s="3"/>
      <c r="Y5" s="3"/>
      <c r="Z5" s="3"/>
      <c r="AA5" s="3"/>
      <c r="AB5" s="3"/>
      <c r="AC5" s="3">
        <f t="shared" si="3"/>
        <v>0</v>
      </c>
      <c r="AD5" s="3"/>
      <c r="AE5" s="3"/>
      <c r="AF5" s="3"/>
      <c r="AG5" s="3"/>
      <c r="AH5" s="3"/>
      <c r="AI5" s="3">
        <f t="shared" si="4"/>
        <v>0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/>
      <c r="U6" s="3"/>
      <c r="V6" s="3">
        <f t="shared" si="2"/>
        <v>211</v>
      </c>
      <c r="W6" s="3"/>
      <c r="X6" s="3"/>
      <c r="Y6" s="3"/>
      <c r="Z6" s="3"/>
      <c r="AA6" s="3"/>
      <c r="AB6" s="3"/>
      <c r="AC6" s="3">
        <f t="shared" si="3"/>
        <v>0</v>
      </c>
      <c r="AD6" s="3"/>
      <c r="AE6" s="3"/>
      <c r="AF6" s="3"/>
      <c r="AG6" s="3"/>
      <c r="AH6" s="3"/>
      <c r="AI6" s="3">
        <f t="shared" si="4"/>
        <v>0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31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30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30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/>
      <c r="U7" s="3"/>
      <c r="V7" s="3">
        <f t="shared" si="2"/>
        <v>192.5</v>
      </c>
      <c r="W7" s="3"/>
      <c r="X7" s="3"/>
      <c r="Y7" s="3"/>
      <c r="Z7" s="3"/>
      <c r="AA7" s="3"/>
      <c r="AB7" s="3"/>
      <c r="AC7" s="3">
        <f t="shared" si="3"/>
        <v>0</v>
      </c>
      <c r="AD7" s="3"/>
      <c r="AE7" s="3"/>
      <c r="AF7" s="3"/>
      <c r="AG7" s="3"/>
      <c r="AH7" s="3"/>
      <c r="AI7" s="3">
        <f t="shared" si="4"/>
        <v>0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/>
      <c r="U8" s="3"/>
      <c r="V8" s="3">
        <f t="shared" si="2"/>
        <v>193</v>
      </c>
      <c r="W8" s="3"/>
      <c r="X8" s="3"/>
      <c r="Y8" s="3"/>
      <c r="Z8" s="3"/>
      <c r="AA8" s="3"/>
      <c r="AB8" s="3"/>
      <c r="AC8" s="3">
        <f t="shared" si="3"/>
        <v>0</v>
      </c>
      <c r="AD8" s="3"/>
      <c r="AE8" s="3"/>
      <c r="AF8" s="3"/>
      <c r="AG8" s="3"/>
      <c r="AH8" s="3"/>
      <c r="AI8" s="3">
        <f t="shared" si="4"/>
        <v>0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/>
      <c r="U9" s="3"/>
      <c r="V9" s="3">
        <f t="shared" si="2"/>
        <v>205.5</v>
      </c>
      <c r="W9" s="3"/>
      <c r="X9" s="3"/>
      <c r="Y9" s="3"/>
      <c r="Z9" s="3"/>
      <c r="AA9" s="3"/>
      <c r="AB9" s="3"/>
      <c r="AC9" s="3">
        <f t="shared" si="3"/>
        <v>0</v>
      </c>
      <c r="AD9" s="3"/>
      <c r="AE9" s="3"/>
      <c r="AF9" s="3"/>
      <c r="AG9" s="3"/>
      <c r="AH9" s="3"/>
      <c r="AI9" s="3">
        <f t="shared" si="4"/>
        <v>0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/>
      <c r="U10" s="3"/>
      <c r="V10" s="3">
        <f t="shared" si="2"/>
        <v>202</v>
      </c>
      <c r="W10" s="3"/>
      <c r="X10" s="3"/>
      <c r="Y10" s="3"/>
      <c r="Z10" s="3"/>
      <c r="AA10" s="3"/>
      <c r="AB10" s="3"/>
      <c r="AC10" s="3">
        <f t="shared" si="3"/>
        <v>0</v>
      </c>
      <c r="AD10" s="3"/>
      <c r="AE10" s="3"/>
      <c r="AF10" s="3"/>
      <c r="AG10" s="3"/>
      <c r="AH10" s="3"/>
      <c r="AI10" s="3">
        <f t="shared" si="4"/>
        <v>0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/>
      <c r="U11" s="3"/>
      <c r="V11" s="3">
        <f t="shared" si="2"/>
        <v>205.5</v>
      </c>
      <c r="W11" s="3"/>
      <c r="X11" s="3"/>
      <c r="Y11" s="3"/>
      <c r="Z11" s="3"/>
      <c r="AA11" s="3"/>
      <c r="AB11" s="3"/>
      <c r="AC11" s="3">
        <f t="shared" si="3"/>
        <v>0</v>
      </c>
      <c r="AD11" s="3"/>
      <c r="AE11" s="3"/>
      <c r="AF11" s="3"/>
      <c r="AG11" s="3"/>
      <c r="AH11" s="3"/>
      <c r="AI11" s="3">
        <f t="shared" si="4"/>
        <v>0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/>
      <c r="U12" s="3"/>
      <c r="V12" s="3">
        <f t="shared" si="2"/>
        <v>219</v>
      </c>
      <c r="W12" s="3"/>
      <c r="X12" s="3"/>
      <c r="Y12" s="3"/>
      <c r="Z12" s="3"/>
      <c r="AA12" s="3"/>
      <c r="AB12" s="3"/>
      <c r="AC12" s="3">
        <f t="shared" si="3"/>
        <v>0</v>
      </c>
      <c r="AD12" s="3"/>
      <c r="AE12" s="3"/>
      <c r="AF12" s="3"/>
      <c r="AG12" s="3"/>
      <c r="AH12" s="3"/>
      <c r="AI12" s="3">
        <f t="shared" si="4"/>
        <v>0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/>
      <c r="U13" s="3"/>
      <c r="V13" s="3">
        <f t="shared" si="2"/>
        <v>213.5</v>
      </c>
      <c r="W13" s="3"/>
      <c r="X13" s="3"/>
      <c r="Y13" s="3"/>
      <c r="Z13" s="3"/>
      <c r="AA13" s="3"/>
      <c r="AB13" s="3"/>
      <c r="AC13" s="3">
        <f t="shared" si="3"/>
        <v>0</v>
      </c>
      <c r="AD13" s="3"/>
      <c r="AE13" s="3"/>
      <c r="AF13" s="3"/>
      <c r="AG13" s="3"/>
      <c r="AH13" s="3"/>
      <c r="AI13" s="3">
        <f t="shared" si="4"/>
        <v>0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/>
      <c r="U14" s="3"/>
      <c r="V14" s="3">
        <f t="shared" si="2"/>
        <v>206</v>
      </c>
      <c r="W14" s="3"/>
      <c r="X14" s="3"/>
      <c r="Y14" s="3"/>
      <c r="Z14" s="3"/>
      <c r="AA14" s="3"/>
      <c r="AB14" s="3"/>
      <c r="AC14" s="3">
        <f t="shared" si="3"/>
        <v>0</v>
      </c>
      <c r="AD14" s="3"/>
      <c r="AE14" s="3"/>
      <c r="AF14" s="3"/>
      <c r="AG14" s="3"/>
      <c r="AH14" s="3"/>
      <c r="AI14" s="3">
        <f t="shared" si="4"/>
        <v>0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/>
      <c r="U15" s="3"/>
      <c r="V15" s="3">
        <f t="shared" si="2"/>
        <v>221</v>
      </c>
      <c r="W15" s="3"/>
      <c r="X15" s="3"/>
      <c r="Y15" s="3"/>
      <c r="Z15" s="3"/>
      <c r="AA15" s="3"/>
      <c r="AB15" s="3"/>
      <c r="AC15" s="3">
        <f t="shared" si="3"/>
        <v>0</v>
      </c>
      <c r="AD15" s="3"/>
      <c r="AE15" s="3"/>
      <c r="AF15" s="3"/>
      <c r="AG15" s="3"/>
      <c r="AH15" s="3"/>
      <c r="AI15" s="3">
        <f t="shared" si="4"/>
        <v>0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2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3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/>
      <c r="U16" s="3"/>
      <c r="V16" s="3">
        <f t="shared" si="2"/>
        <v>198.5</v>
      </c>
      <c r="W16" s="3"/>
      <c r="X16" s="3"/>
      <c r="Y16" s="3"/>
      <c r="Z16" s="3"/>
      <c r="AA16" s="3"/>
      <c r="AB16" s="3"/>
      <c r="AC16" s="3">
        <f t="shared" si="3"/>
        <v>0</v>
      </c>
      <c r="AD16" s="3"/>
      <c r="AE16" s="3"/>
      <c r="AF16" s="3"/>
      <c r="AG16" s="3"/>
      <c r="AH16" s="3"/>
      <c r="AI16" s="3">
        <f t="shared" si="4"/>
        <v>0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/>
      <c r="U17" s="3"/>
      <c r="V17" s="3">
        <f t="shared" si="2"/>
        <v>213</v>
      </c>
      <c r="W17" s="3"/>
      <c r="X17" s="3"/>
      <c r="Y17" s="3"/>
      <c r="Z17" s="3"/>
      <c r="AA17" s="3"/>
      <c r="AB17" s="3"/>
      <c r="AC17" s="3">
        <f t="shared" si="3"/>
        <v>0</v>
      </c>
      <c r="AD17" s="3"/>
      <c r="AE17" s="3"/>
      <c r="AF17" s="3"/>
      <c r="AG17" s="3"/>
      <c r="AH17" s="3"/>
      <c r="AI17" s="3">
        <f t="shared" si="4"/>
        <v>0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2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3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/>
      <c r="U18" s="3"/>
      <c r="V18" s="3">
        <f t="shared" si="2"/>
        <v>230.5</v>
      </c>
      <c r="W18" s="3"/>
      <c r="X18" s="3"/>
      <c r="Y18" s="3"/>
      <c r="Z18" s="3"/>
      <c r="AA18" s="3"/>
      <c r="AB18" s="3"/>
      <c r="AC18" s="3">
        <f t="shared" si="3"/>
        <v>0</v>
      </c>
      <c r="AD18" s="3"/>
      <c r="AE18" s="3"/>
      <c r="AF18" s="3"/>
      <c r="AG18" s="3"/>
      <c r="AH18" s="3"/>
      <c r="AI18" s="3">
        <f t="shared" si="4"/>
        <v>0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/>
      <c r="U19" s="3"/>
      <c r="V19" s="3">
        <f t="shared" si="2"/>
        <v>207.5</v>
      </c>
      <c r="W19" s="3"/>
      <c r="X19" s="3"/>
      <c r="Y19" s="3"/>
      <c r="Z19" s="3"/>
      <c r="AA19" s="3"/>
      <c r="AB19" s="3"/>
      <c r="AC19" s="3">
        <f t="shared" si="3"/>
        <v>0</v>
      </c>
      <c r="AD19" s="3"/>
      <c r="AE19" s="3"/>
      <c r="AF19" s="3"/>
      <c r="AG19" s="3"/>
      <c r="AH19" s="3"/>
      <c r="AI19" s="3">
        <f t="shared" si="4"/>
        <v>0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/>
      <c r="U20" s="3"/>
      <c r="V20" s="3">
        <f t="shared" si="2"/>
        <v>219</v>
      </c>
      <c r="W20" s="3"/>
      <c r="X20" s="3"/>
      <c r="Y20" s="3"/>
      <c r="Z20" s="3"/>
      <c r="AA20" s="3"/>
      <c r="AB20" s="3"/>
      <c r="AC20" s="3">
        <f t="shared" si="3"/>
        <v>0</v>
      </c>
      <c r="AD20" s="3"/>
      <c r="AE20" s="3"/>
      <c r="AF20" s="3"/>
      <c r="AG20" s="3"/>
      <c r="AH20" s="3"/>
      <c r="AI20" s="3">
        <f t="shared" si="4"/>
        <v>0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B21" s="2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/>
      <c r="U21" s="3"/>
      <c r="V21" s="3">
        <f t="shared" si="2"/>
        <v>207.5</v>
      </c>
      <c r="W21" s="3"/>
      <c r="X21" s="3"/>
      <c r="Y21" s="3"/>
      <c r="Z21" s="3"/>
      <c r="AA21" s="3"/>
      <c r="AB21" s="3"/>
      <c r="AC21" s="3">
        <f t="shared" si="3"/>
        <v>0</v>
      </c>
      <c r="AD21" s="3"/>
      <c r="AE21" s="3"/>
      <c r="AF21" s="3"/>
      <c r="AG21" s="3"/>
      <c r="AH21" s="3"/>
      <c r="AI21" s="3">
        <f t="shared" si="4"/>
        <v>0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/>
      <c r="U22" s="3"/>
      <c r="V22" s="3">
        <f t="shared" si="2"/>
        <v>216</v>
      </c>
      <c r="W22" s="3"/>
      <c r="X22" s="3"/>
      <c r="Y22" s="3"/>
      <c r="Z22" s="3"/>
      <c r="AA22" s="3"/>
      <c r="AB22" s="3"/>
      <c r="AC22" s="3">
        <f t="shared" si="3"/>
        <v>0</v>
      </c>
      <c r="AD22" s="3"/>
      <c r="AE22" s="3"/>
      <c r="AF22" s="3"/>
      <c r="AG22" s="3"/>
      <c r="AH22" s="3"/>
      <c r="AI22" s="3">
        <f t="shared" si="4"/>
        <v>0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/>
      <c r="U23" s="3"/>
      <c r="V23" s="3">
        <f t="shared" si="2"/>
        <v>208.5</v>
      </c>
      <c r="W23" s="3"/>
      <c r="X23" s="3"/>
      <c r="Y23" s="3"/>
      <c r="Z23" s="3"/>
      <c r="AA23" s="3"/>
      <c r="AB23" s="3"/>
      <c r="AC23" s="3">
        <f t="shared" si="3"/>
        <v>0</v>
      </c>
      <c r="AD23" s="3"/>
      <c r="AE23" s="3"/>
      <c r="AF23" s="3"/>
      <c r="AG23" s="3"/>
      <c r="AH23" s="3"/>
      <c r="AI23" s="3">
        <f t="shared" si="4"/>
        <v>0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/>
      <c r="U24" s="3"/>
      <c r="V24" s="3">
        <f t="shared" si="2"/>
        <v>220.5</v>
      </c>
      <c r="W24" s="3"/>
      <c r="X24" s="3"/>
      <c r="Y24" s="3"/>
      <c r="Z24" s="3"/>
      <c r="AA24" s="3"/>
      <c r="AB24" s="3"/>
      <c r="AC24" s="3">
        <f t="shared" si="3"/>
        <v>0</v>
      </c>
      <c r="AD24" s="3"/>
      <c r="AE24" s="3"/>
      <c r="AF24" s="3"/>
      <c r="AG24" s="3"/>
      <c r="AH24" s="3"/>
      <c r="AI24" s="3">
        <f t="shared" si="4"/>
        <v>0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/>
      <c r="U25" s="3"/>
      <c r="V25" s="3">
        <f t="shared" si="2"/>
        <v>197</v>
      </c>
      <c r="W25" s="3"/>
      <c r="X25" s="3"/>
      <c r="Y25" s="3"/>
      <c r="Z25" s="3"/>
      <c r="AA25" s="3"/>
      <c r="AB25" s="3"/>
      <c r="AC25" s="3">
        <f t="shared" si="3"/>
        <v>0</v>
      </c>
      <c r="AD25" s="3"/>
      <c r="AE25" s="3"/>
      <c r="AF25" s="3"/>
      <c r="AG25" s="3"/>
      <c r="AH25" s="3"/>
      <c r="AI25" s="3">
        <f t="shared" si="4"/>
        <v>0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/>
      <c r="U26" s="3"/>
      <c r="V26" s="3">
        <f t="shared" si="2"/>
        <v>219.5</v>
      </c>
      <c r="W26" s="3"/>
      <c r="X26" s="3"/>
      <c r="Y26" s="3"/>
      <c r="Z26" s="3"/>
      <c r="AA26" s="3"/>
      <c r="AB26" s="3"/>
      <c r="AC26" s="3">
        <f t="shared" si="3"/>
        <v>0</v>
      </c>
      <c r="AD26" s="3"/>
      <c r="AE26" s="3"/>
      <c r="AF26" s="3"/>
      <c r="AG26" s="3"/>
      <c r="AH26" s="3"/>
      <c r="AI26" s="3">
        <f t="shared" si="4"/>
        <v>0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B27" s="2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/>
      <c r="U27" s="3"/>
      <c r="V27" s="3">
        <f t="shared" si="2"/>
        <v>206</v>
      </c>
      <c r="W27" s="3"/>
      <c r="X27" s="3"/>
      <c r="Y27" s="3"/>
      <c r="Z27" s="3"/>
      <c r="AA27" s="3"/>
      <c r="AB27" s="3"/>
      <c r="AC27" s="3">
        <f t="shared" si="3"/>
        <v>0</v>
      </c>
      <c r="AD27" s="3"/>
      <c r="AE27" s="3"/>
      <c r="AF27" s="3"/>
      <c r="AG27" s="3"/>
      <c r="AH27" s="3"/>
      <c r="AI27" s="3">
        <f t="shared" si="4"/>
        <v>0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/>
      <c r="U28" s="3"/>
      <c r="V28" s="3">
        <f t="shared" si="2"/>
        <v>202</v>
      </c>
      <c r="W28" s="3"/>
      <c r="X28" s="3"/>
      <c r="Y28" s="3"/>
      <c r="Z28" s="3"/>
      <c r="AA28" s="3"/>
      <c r="AB28" s="3"/>
      <c r="AC28" s="3">
        <f t="shared" si="3"/>
        <v>0</v>
      </c>
      <c r="AD28" s="3"/>
      <c r="AE28" s="3"/>
      <c r="AF28" s="3"/>
      <c r="AG28" s="3"/>
      <c r="AH28" s="3"/>
      <c r="AI28" s="3">
        <f t="shared" si="4"/>
        <v>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B29" s="2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/>
      <c r="U29" s="3"/>
      <c r="V29" s="3">
        <f t="shared" si="2"/>
        <v>215</v>
      </c>
      <c r="W29" s="3"/>
      <c r="X29" s="3"/>
      <c r="Y29" s="3"/>
      <c r="Z29" s="3"/>
      <c r="AA29" s="3"/>
      <c r="AB29" s="3"/>
      <c r="AC29" s="3">
        <f t="shared" si="3"/>
        <v>0</v>
      </c>
      <c r="AD29" s="3"/>
      <c r="AE29" s="3"/>
      <c r="AF29" s="3"/>
      <c r="AG29" s="3"/>
      <c r="AH29" s="3"/>
      <c r="AI29" s="3">
        <f t="shared" si="4"/>
        <v>0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/>
      <c r="U30" s="3"/>
      <c r="V30" s="3">
        <f t="shared" si="2"/>
        <v>207</v>
      </c>
      <c r="W30" s="3"/>
      <c r="X30" s="3"/>
      <c r="Y30" s="3"/>
      <c r="Z30" s="3"/>
      <c r="AA30" s="3"/>
      <c r="AB30" s="3"/>
      <c r="AC30" s="3">
        <f t="shared" si="3"/>
        <v>0</v>
      </c>
      <c r="AD30" s="3"/>
      <c r="AE30" s="3"/>
      <c r="AF30" s="3"/>
      <c r="AG30" s="3"/>
      <c r="AH30" s="3"/>
      <c r="AI30" s="3">
        <f t="shared" si="4"/>
        <v>0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2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3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/>
      <c r="U31" s="3"/>
      <c r="V31" s="3">
        <f t="shared" si="2"/>
        <v>206</v>
      </c>
      <c r="W31" s="3"/>
      <c r="X31" s="3"/>
      <c r="Y31" s="3"/>
      <c r="Z31" s="3"/>
      <c r="AA31" s="3"/>
      <c r="AB31" s="3"/>
      <c r="AC31" s="3">
        <f t="shared" si="3"/>
        <v>0</v>
      </c>
      <c r="AD31" s="3"/>
      <c r="AE31" s="3"/>
      <c r="AF31" s="3"/>
      <c r="AG31" s="3"/>
      <c r="AH31" s="3"/>
      <c r="AI31" s="3">
        <f t="shared" si="4"/>
        <v>0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/>
      <c r="U32" s="3"/>
      <c r="V32" s="3">
        <f t="shared" si="2"/>
        <v>223.5</v>
      </c>
      <c r="W32" s="3"/>
      <c r="X32" s="3"/>
      <c r="Y32" s="3"/>
      <c r="Z32" s="3"/>
      <c r="AA32" s="3"/>
      <c r="AB32" s="3"/>
      <c r="AC32" s="3">
        <f t="shared" si="3"/>
        <v>0</v>
      </c>
      <c r="AD32" s="3"/>
      <c r="AE32" s="3"/>
      <c r="AF32" s="3"/>
      <c r="AG32" s="3"/>
      <c r="AH32" s="3"/>
      <c r="AI32" s="3">
        <f t="shared" si="4"/>
        <v>0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31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30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30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/>
      <c r="U33" s="3"/>
      <c r="V33" s="3">
        <f t="shared" si="2"/>
        <v>219</v>
      </c>
      <c r="W33" s="3"/>
      <c r="X33" s="3"/>
      <c r="Y33" s="3"/>
      <c r="Z33" s="3"/>
      <c r="AA33" s="3"/>
      <c r="AB33" s="3"/>
      <c r="AC33" s="3">
        <f t="shared" si="3"/>
        <v>0</v>
      </c>
      <c r="AD33" s="3"/>
      <c r="AE33" s="3"/>
      <c r="AF33" s="3"/>
      <c r="AG33" s="3"/>
      <c r="AH33" s="3"/>
      <c r="AI33" s="3">
        <f t="shared" si="4"/>
        <v>0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B34" s="2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/>
      <c r="U34" s="3"/>
      <c r="V34" s="3">
        <f t="shared" si="2"/>
        <v>224.5</v>
      </c>
      <c r="W34" s="3"/>
      <c r="X34" s="3"/>
      <c r="Y34" s="3"/>
      <c r="Z34" s="3"/>
      <c r="AA34" s="3"/>
      <c r="AB34" s="3"/>
      <c r="AC34" s="3">
        <f t="shared" si="3"/>
        <v>0</v>
      </c>
      <c r="AD34" s="3"/>
      <c r="AE34" s="3"/>
      <c r="AF34" s="3"/>
      <c r="AG34" s="3"/>
      <c r="AH34" s="3"/>
      <c r="AI34" s="3">
        <f t="shared" si="4"/>
        <v>0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/>
      <c r="U35" s="3"/>
      <c r="V35" s="3">
        <f t="shared" si="2"/>
        <v>202</v>
      </c>
      <c r="W35" s="3"/>
      <c r="X35" s="3"/>
      <c r="Y35" s="3"/>
      <c r="Z35" s="3"/>
      <c r="AA35" s="3"/>
      <c r="AB35" s="3"/>
      <c r="AC35" s="3">
        <f t="shared" si="3"/>
        <v>0</v>
      </c>
      <c r="AD35" s="3"/>
      <c r="AE35" s="3"/>
      <c r="AF35" s="3"/>
      <c r="AG35" s="3"/>
      <c r="AH35" s="3"/>
      <c r="AI35" s="3">
        <f t="shared" si="4"/>
        <v>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/>
      <c r="U36" s="3"/>
      <c r="V36" s="3">
        <f t="shared" si="2"/>
        <v>218</v>
      </c>
      <c r="W36" s="3"/>
      <c r="X36" s="3"/>
      <c r="Y36" s="3"/>
      <c r="Z36" s="3"/>
      <c r="AA36" s="3"/>
      <c r="AB36" s="3"/>
      <c r="AC36" s="3">
        <f t="shared" si="3"/>
        <v>0</v>
      </c>
      <c r="AD36" s="3"/>
      <c r="AE36" s="3"/>
      <c r="AF36" s="3"/>
      <c r="AG36" s="3"/>
      <c r="AH36" s="3"/>
      <c r="AI36" s="3">
        <f t="shared" si="4"/>
        <v>0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5" sqref="A5"/>
    </sheetView>
  </sheetViews>
  <sheetFormatPr defaultRowHeight="14.4" x14ac:dyDescent="0.3"/>
  <cols>
    <col min="1" max="1" width="20.44140625" customWidth="1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2012-12-05T18:38:16Z</dcterms:modified>
</cp:coreProperties>
</file>