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276" windowWidth="12420" windowHeight="4920"/>
  </bookViews>
  <sheets>
    <sheet name="medie 18a" sheetId="1" r:id="rId1"/>
    <sheet name="up" sheetId="5" r:id="rId2"/>
    <sheet name="preferiti" sheetId="3" r:id="rId3"/>
  </sheets>
  <calcPr calcId="145621"/>
</workbook>
</file>

<file path=xl/calcChain.xml><?xml version="1.0" encoding="utf-8"?>
<calcChain xmlns="http://schemas.openxmlformats.org/spreadsheetml/2006/main">
  <c r="Z58" i="1" l="1"/>
  <c r="AO5" i="1" s="1"/>
  <c r="AO11" i="1" s="1"/>
  <c r="AU5" i="1" s="1"/>
  <c r="Z57" i="1"/>
  <c r="AO4" i="1" s="1"/>
  <c r="AO10" i="1" s="1"/>
  <c r="AU4" i="1" s="1"/>
  <c r="AS4" i="1"/>
  <c r="AT4" i="1"/>
  <c r="AV4" i="1"/>
  <c r="AS5" i="1"/>
  <c r="AV5" i="1"/>
  <c r="AS6" i="1"/>
  <c r="AT6" i="1"/>
  <c r="AV6" i="1"/>
  <c r="AT3" i="1"/>
  <c r="AV3" i="1"/>
  <c r="AS3" i="1"/>
  <c r="AR13" i="1"/>
  <c r="AN9" i="1"/>
  <c r="AP9" i="1"/>
  <c r="AN10" i="1"/>
  <c r="AP10" i="1"/>
  <c r="AP11" i="1"/>
  <c r="AN12" i="1"/>
  <c r="AP12" i="1"/>
  <c r="AN3" i="1"/>
  <c r="AP3" i="1"/>
  <c r="AN4" i="1"/>
  <c r="AP4" i="1"/>
  <c r="AN5" i="1"/>
  <c r="AN11" i="1" s="1"/>
  <c r="AT5" i="1" s="1"/>
  <c r="AP5" i="1"/>
  <c r="AN6" i="1"/>
  <c r="AP6" i="1"/>
  <c r="AG78" i="1"/>
  <c r="AG77" i="1"/>
  <c r="AG76" i="1"/>
  <c r="Z79" i="1"/>
  <c r="Z77" i="1"/>
  <c r="S78" i="1"/>
  <c r="L79" i="1"/>
  <c r="L78" i="1"/>
  <c r="L77" i="1"/>
  <c r="E78" i="1"/>
  <c r="AG56" i="1"/>
  <c r="AG60" i="1" s="1"/>
  <c r="S59" i="1"/>
  <c r="S58" i="1"/>
  <c r="S60" i="1" s="1"/>
  <c r="S57" i="1"/>
  <c r="L58" i="1"/>
  <c r="L56" i="1"/>
  <c r="E59" i="1"/>
  <c r="E58" i="1"/>
  <c r="E57" i="1"/>
  <c r="AG38" i="1"/>
  <c r="AG36" i="1"/>
  <c r="AG40" i="1" s="1"/>
  <c r="Z39" i="1"/>
  <c r="Z37" i="1"/>
  <c r="Z36" i="1"/>
  <c r="S38" i="1"/>
  <c r="S37" i="1"/>
  <c r="S36" i="1"/>
  <c r="L38" i="1"/>
  <c r="L37" i="1"/>
  <c r="E38" i="1"/>
  <c r="E36" i="1"/>
  <c r="AG19" i="1"/>
  <c r="AG17" i="1"/>
  <c r="Z18" i="1"/>
  <c r="Z17" i="1"/>
  <c r="Z16" i="1"/>
  <c r="S19" i="1"/>
  <c r="S18" i="1"/>
  <c r="S17" i="1"/>
  <c r="L19" i="1"/>
  <c r="L18" i="1"/>
  <c r="L17" i="1"/>
  <c r="E18" i="1"/>
  <c r="E17" i="1"/>
  <c r="E16" i="1"/>
  <c r="Y16" i="1"/>
  <c r="D17" i="1"/>
  <c r="K17" i="1"/>
  <c r="R17" i="1"/>
  <c r="AF17" i="1"/>
  <c r="R18" i="1"/>
  <c r="Y17" i="1"/>
  <c r="K18" i="1"/>
  <c r="D18" i="1"/>
  <c r="Y18" i="1"/>
  <c r="AF18" i="1"/>
  <c r="R19" i="1"/>
  <c r="K19" i="1"/>
  <c r="D19" i="1"/>
  <c r="C16" i="1"/>
  <c r="D16" i="1"/>
  <c r="F16" i="1"/>
  <c r="J16" i="1"/>
  <c r="K16" i="1"/>
  <c r="L16" i="1"/>
  <c r="M16" i="1"/>
  <c r="Q16" i="1"/>
  <c r="R16" i="1"/>
  <c r="S16" i="1"/>
  <c r="T16" i="1"/>
  <c r="X16" i="1"/>
  <c r="AA16" i="1"/>
  <c r="AE16" i="1"/>
  <c r="AF16" i="1"/>
  <c r="AG16" i="1"/>
  <c r="AH16" i="1"/>
  <c r="C17" i="1"/>
  <c r="F17" i="1"/>
  <c r="J17" i="1"/>
  <c r="M17" i="1"/>
  <c r="Q17" i="1"/>
  <c r="T17" i="1"/>
  <c r="X17" i="1"/>
  <c r="AA17" i="1"/>
  <c r="AE17" i="1"/>
  <c r="AH17" i="1"/>
  <c r="C18" i="1"/>
  <c r="F18" i="1"/>
  <c r="J18" i="1"/>
  <c r="M18" i="1"/>
  <c r="Q18" i="1"/>
  <c r="T18" i="1"/>
  <c r="X18" i="1"/>
  <c r="X20" i="1" s="1"/>
  <c r="AA18" i="1"/>
  <c r="AE18" i="1"/>
  <c r="AG18" i="1"/>
  <c r="AH18" i="1"/>
  <c r="C19" i="1"/>
  <c r="E19" i="1"/>
  <c r="F19" i="1"/>
  <c r="J19" i="1"/>
  <c r="M19" i="1"/>
  <c r="Q19" i="1"/>
  <c r="T19" i="1"/>
  <c r="T20" i="1" s="1"/>
  <c r="X19" i="1"/>
  <c r="Y19" i="1"/>
  <c r="Z19" i="1"/>
  <c r="AA19" i="1"/>
  <c r="AE19" i="1"/>
  <c r="AH19" i="1"/>
  <c r="AH20" i="1"/>
  <c r="Y36" i="1"/>
  <c r="Y40" i="1" s="1"/>
  <c r="D37" i="1"/>
  <c r="K37" i="1"/>
  <c r="R37" i="1"/>
  <c r="AF37" i="1"/>
  <c r="Y37" i="1"/>
  <c r="K38" i="1"/>
  <c r="R38" i="1"/>
  <c r="D38" i="1"/>
  <c r="Y38" i="1"/>
  <c r="AF38" i="1"/>
  <c r="R39" i="1"/>
  <c r="D39" i="1"/>
  <c r="K39" i="1"/>
  <c r="AF39" i="1"/>
  <c r="C36" i="1"/>
  <c r="D36" i="1"/>
  <c r="F36" i="1"/>
  <c r="J36" i="1"/>
  <c r="K36" i="1"/>
  <c r="L36" i="1"/>
  <c r="M36" i="1"/>
  <c r="Q36" i="1"/>
  <c r="R36" i="1"/>
  <c r="T36" i="1"/>
  <c r="X36" i="1"/>
  <c r="AA36" i="1"/>
  <c r="AE36" i="1"/>
  <c r="AF36" i="1"/>
  <c r="AH36" i="1"/>
  <c r="AH40" i="1" s="1"/>
  <c r="C37" i="1"/>
  <c r="E37" i="1"/>
  <c r="F37" i="1"/>
  <c r="J37" i="1"/>
  <c r="M37" i="1"/>
  <c r="Q37" i="1"/>
  <c r="T37" i="1"/>
  <c r="X37" i="1"/>
  <c r="AA37" i="1"/>
  <c r="AE37" i="1"/>
  <c r="AG37" i="1"/>
  <c r="AH37" i="1"/>
  <c r="C38" i="1"/>
  <c r="F38" i="1"/>
  <c r="J38" i="1"/>
  <c r="M38" i="1"/>
  <c r="Q38" i="1"/>
  <c r="T38" i="1"/>
  <c r="X38" i="1"/>
  <c r="Z38" i="1"/>
  <c r="AA38" i="1"/>
  <c r="AE38" i="1"/>
  <c r="AH38" i="1"/>
  <c r="C39" i="1"/>
  <c r="E39" i="1"/>
  <c r="F39" i="1"/>
  <c r="J39" i="1"/>
  <c r="L39" i="1"/>
  <c r="M39" i="1"/>
  <c r="Q39" i="1"/>
  <c r="S39" i="1"/>
  <c r="T39" i="1"/>
  <c r="X39" i="1"/>
  <c r="Y39" i="1"/>
  <c r="AA39" i="1"/>
  <c r="AE39" i="1"/>
  <c r="AG39" i="1"/>
  <c r="AH39" i="1"/>
  <c r="F40" i="1"/>
  <c r="Y56" i="1"/>
  <c r="D57" i="1"/>
  <c r="K57" i="1"/>
  <c r="R57" i="1"/>
  <c r="AF57" i="1"/>
  <c r="K58" i="1"/>
  <c r="Y57" i="1"/>
  <c r="D58" i="1"/>
  <c r="Y58" i="1"/>
  <c r="AF58" i="1"/>
  <c r="D59" i="1"/>
  <c r="K59" i="1"/>
  <c r="R58" i="1"/>
  <c r="AF59" i="1"/>
  <c r="C56" i="1"/>
  <c r="D56" i="1"/>
  <c r="E56" i="1"/>
  <c r="F56" i="1"/>
  <c r="J56" i="1"/>
  <c r="K56" i="1"/>
  <c r="M56" i="1"/>
  <c r="Q56" i="1"/>
  <c r="R56" i="1"/>
  <c r="S56" i="1"/>
  <c r="T56" i="1"/>
  <c r="T60" i="1" s="1"/>
  <c r="X56" i="1"/>
  <c r="X60" i="1" s="1"/>
  <c r="Z56" i="1"/>
  <c r="AO3" i="1" s="1"/>
  <c r="AO9" i="1" s="1"/>
  <c r="AU3" i="1" s="1"/>
  <c r="AA56" i="1"/>
  <c r="AE56" i="1"/>
  <c r="AF56" i="1"/>
  <c r="AH56" i="1"/>
  <c r="C57" i="1"/>
  <c r="F57" i="1"/>
  <c r="J57" i="1"/>
  <c r="J60" i="1" s="1"/>
  <c r="L57" i="1"/>
  <c r="M57" i="1"/>
  <c r="Q57" i="1"/>
  <c r="T57" i="1"/>
  <c r="X57" i="1"/>
  <c r="AA57" i="1"/>
  <c r="AE57" i="1"/>
  <c r="AG57" i="1"/>
  <c r="AH57" i="1"/>
  <c r="C58" i="1"/>
  <c r="F58" i="1"/>
  <c r="J58" i="1"/>
  <c r="M58" i="1"/>
  <c r="Q58" i="1"/>
  <c r="T58" i="1"/>
  <c r="X58" i="1"/>
  <c r="AA58" i="1"/>
  <c r="AE58" i="1"/>
  <c r="AG58" i="1"/>
  <c r="AH58" i="1"/>
  <c r="C59" i="1"/>
  <c r="F59" i="1"/>
  <c r="J59" i="1"/>
  <c r="L59" i="1"/>
  <c r="M59" i="1"/>
  <c r="Q59" i="1"/>
  <c r="R59" i="1"/>
  <c r="T59" i="1"/>
  <c r="X59" i="1"/>
  <c r="Y59" i="1"/>
  <c r="Z59" i="1"/>
  <c r="AO6" i="1" s="1"/>
  <c r="AO12" i="1" s="1"/>
  <c r="AU6" i="1" s="1"/>
  <c r="AA59" i="1"/>
  <c r="AE59" i="1"/>
  <c r="AG59" i="1"/>
  <c r="AH59" i="1"/>
  <c r="D77" i="1"/>
  <c r="K77" i="1"/>
  <c r="R77" i="1"/>
  <c r="Y77" i="1"/>
  <c r="AF77" i="1"/>
  <c r="K78" i="1"/>
  <c r="Y78" i="1"/>
  <c r="D78" i="1"/>
  <c r="R78" i="1"/>
  <c r="D79" i="1"/>
  <c r="Y79" i="1"/>
  <c r="AF78" i="1"/>
  <c r="C76" i="1"/>
  <c r="C80" i="1" s="1"/>
  <c r="D76" i="1"/>
  <c r="E76" i="1"/>
  <c r="F76" i="1"/>
  <c r="J76" i="1"/>
  <c r="K76" i="1"/>
  <c r="L76" i="1"/>
  <c r="M76" i="1"/>
  <c r="Q76" i="1"/>
  <c r="R76" i="1"/>
  <c r="S76" i="1"/>
  <c r="T76" i="1"/>
  <c r="X76" i="1"/>
  <c r="Y76" i="1"/>
  <c r="Z76" i="1"/>
  <c r="AA76" i="1"/>
  <c r="AE76" i="1"/>
  <c r="AE80" i="1" s="1"/>
  <c r="AF76" i="1"/>
  <c r="AH76" i="1"/>
  <c r="C77" i="1"/>
  <c r="E77" i="1"/>
  <c r="F77" i="1"/>
  <c r="J77" i="1"/>
  <c r="M77" i="1"/>
  <c r="Q77" i="1"/>
  <c r="S77" i="1"/>
  <c r="T77" i="1"/>
  <c r="X77" i="1"/>
  <c r="AA77" i="1"/>
  <c r="AE77" i="1"/>
  <c r="AH77" i="1"/>
  <c r="C78" i="1"/>
  <c r="F78" i="1"/>
  <c r="J78" i="1"/>
  <c r="M78" i="1"/>
  <c r="Q78" i="1"/>
  <c r="T78" i="1"/>
  <c r="X78" i="1"/>
  <c r="Z78" i="1"/>
  <c r="AA78" i="1"/>
  <c r="AE78" i="1"/>
  <c r="AH78" i="1"/>
  <c r="C79" i="1"/>
  <c r="E79" i="1"/>
  <c r="F79" i="1"/>
  <c r="J79" i="1"/>
  <c r="K79" i="1"/>
  <c r="M79" i="1"/>
  <c r="Q79" i="1"/>
  <c r="R79" i="1"/>
  <c r="S79" i="1"/>
  <c r="T79" i="1"/>
  <c r="X79" i="1"/>
  <c r="AA79" i="1"/>
  <c r="AE79" i="1"/>
  <c r="AF79" i="1"/>
  <c r="AG79" i="1"/>
  <c r="AH79" i="1"/>
  <c r="AH80" i="1"/>
  <c r="J20" i="1" l="1"/>
  <c r="F20" i="1"/>
  <c r="S20" i="1"/>
  <c r="AA20" i="1"/>
  <c r="Q20" i="1"/>
  <c r="X40" i="1"/>
  <c r="E40" i="1"/>
  <c r="T40" i="1"/>
  <c r="Q40" i="1"/>
  <c r="S40" i="1"/>
  <c r="J40" i="1"/>
  <c r="F60" i="1"/>
  <c r="AH60" i="1"/>
  <c r="Q60" i="1"/>
  <c r="M60" i="1"/>
  <c r="T80" i="1"/>
  <c r="F80" i="1"/>
  <c r="AG80" i="1"/>
  <c r="Q80" i="1"/>
  <c r="L80" i="1"/>
  <c r="E80" i="1"/>
  <c r="S80" i="1"/>
  <c r="Z40" i="1"/>
  <c r="Z20" i="1"/>
  <c r="E60" i="1"/>
  <c r="AG20" i="1"/>
  <c r="E20" i="1"/>
  <c r="M80" i="1"/>
  <c r="AA80" i="1"/>
  <c r="J80" i="1"/>
  <c r="Z80" i="1"/>
  <c r="X80" i="1"/>
  <c r="Z60" i="1"/>
  <c r="C60" i="1"/>
  <c r="AE60" i="1"/>
  <c r="L60" i="1"/>
  <c r="AA60" i="1"/>
  <c r="C40" i="1"/>
  <c r="K40" i="1"/>
  <c r="M40" i="1"/>
  <c r="AE40" i="1"/>
  <c r="L40" i="1"/>
  <c r="AA40" i="1"/>
  <c r="M20" i="1"/>
  <c r="AE20" i="1"/>
  <c r="L20" i="1"/>
  <c r="C20" i="1"/>
  <c r="Y20" i="1"/>
  <c r="AF19" i="1"/>
  <c r="R40" i="1"/>
  <c r="AF80" i="1"/>
  <c r="K80" i="1"/>
  <c r="D60" i="1"/>
  <c r="R20" i="1"/>
  <c r="Y80" i="1"/>
  <c r="D80" i="1"/>
  <c r="AF20" i="1"/>
  <c r="K20" i="1"/>
  <c r="R80" i="1"/>
  <c r="Y60" i="1"/>
  <c r="D20" i="1"/>
  <c r="D40" i="1"/>
  <c r="AF40" i="1"/>
  <c r="R60" i="1"/>
  <c r="AF60" i="1"/>
  <c r="K60" i="1"/>
  <c r="AM3" i="1" l="1"/>
  <c r="AM9" i="1" s="1"/>
  <c r="AM4" i="1"/>
  <c r="AM10" i="1" s="1"/>
  <c r="AM5" i="1" l="1"/>
  <c r="AM11" i="1" s="1"/>
  <c r="AM6" i="1"/>
  <c r="AM12" i="1" s="1"/>
</calcChain>
</file>

<file path=xl/sharedStrings.xml><?xml version="1.0" encoding="utf-8"?>
<sst xmlns="http://schemas.openxmlformats.org/spreadsheetml/2006/main" count="891" uniqueCount="287">
  <si>
    <t>ATA</t>
  </si>
  <si>
    <t>tot</t>
  </si>
  <si>
    <t>BOL</t>
  </si>
  <si>
    <t>CAG</t>
  </si>
  <si>
    <t>CAT</t>
  </si>
  <si>
    <t>CHI</t>
  </si>
  <si>
    <t>FIO</t>
  </si>
  <si>
    <t>GEN</t>
  </si>
  <si>
    <t>INT</t>
  </si>
  <si>
    <t>JUV</t>
  </si>
  <si>
    <t>LAZ</t>
  </si>
  <si>
    <t>MIL</t>
  </si>
  <si>
    <t>NAP</t>
  </si>
  <si>
    <t>UDI</t>
  </si>
  <si>
    <t>SIE</t>
  </si>
  <si>
    <t>ROM</t>
  </si>
  <si>
    <t>PAR</t>
  </si>
  <si>
    <t>PAL</t>
  </si>
  <si>
    <t>g</t>
  </si>
  <si>
    <t>s</t>
  </si>
  <si>
    <t>p</t>
  </si>
  <si>
    <t>c</t>
  </si>
  <si>
    <t>a</t>
  </si>
  <si>
    <t>d</t>
  </si>
  <si>
    <t>singolo P</t>
  </si>
  <si>
    <t>singolo D</t>
  </si>
  <si>
    <t>singolo C</t>
  </si>
  <si>
    <t>singolo A</t>
  </si>
  <si>
    <t>tot C (84)</t>
  </si>
  <si>
    <t>tot D (79)</t>
  </si>
  <si>
    <t>tot P (20)</t>
  </si>
  <si>
    <t>tot A (37)</t>
  </si>
  <si>
    <t>f</t>
  </si>
  <si>
    <t>gazzetta</t>
  </si>
  <si>
    <t>fanta gazz</t>
  </si>
  <si>
    <t>sky</t>
  </si>
  <si>
    <t>fantagazzetta</t>
  </si>
  <si>
    <t>"preferiti"</t>
  </si>
  <si>
    <t>"odiati"</t>
  </si>
  <si>
    <t>TOR</t>
  </si>
  <si>
    <t>SAM</t>
  </si>
  <si>
    <t>PES</t>
  </si>
  <si>
    <t>MORALEZ</t>
  </si>
  <si>
    <t>BONAVENTURA</t>
  </si>
  <si>
    <t>CIGARINI</t>
  </si>
  <si>
    <t>SCHELOTTO</t>
  </si>
  <si>
    <t>DENIS</t>
  </si>
  <si>
    <t>MANFREDINI</t>
  </si>
  <si>
    <t>PELUSO</t>
  </si>
  <si>
    <t>RAIMONDI</t>
  </si>
  <si>
    <t>STENDARDO</t>
  </si>
  <si>
    <t>LUCCHINI</t>
  </si>
  <si>
    <t>BRIVIO</t>
  </si>
  <si>
    <t>CONSIGLI</t>
  </si>
  <si>
    <t>ANTONSSON</t>
  </si>
  <si>
    <t>CHERUBIN</t>
  </si>
  <si>
    <t>MORLEO</t>
  </si>
  <si>
    <t>GARICS</t>
  </si>
  <si>
    <t>MOTTA</t>
  </si>
  <si>
    <t>AGLIARDI</t>
  </si>
  <si>
    <t>DIAMANTI</t>
  </si>
  <si>
    <t>TAIDER</t>
  </si>
  <si>
    <t>KONE</t>
  </si>
  <si>
    <t>GUARENTE</t>
  </si>
  <si>
    <t>GILARDINO</t>
  </si>
  <si>
    <t>GABBIADINI</t>
  </si>
  <si>
    <t>PISANO F.</t>
  </si>
  <si>
    <t>ASTORI</t>
  </si>
  <si>
    <t>ARIAUDO</t>
  </si>
  <si>
    <t>AGAZZI</t>
  </si>
  <si>
    <t>NAINGGOLAN</t>
  </si>
  <si>
    <t>DESSENA</t>
  </si>
  <si>
    <t>EKDAL</t>
  </si>
  <si>
    <t>CONTI</t>
  </si>
  <si>
    <t>COSSU</t>
  </si>
  <si>
    <t>SAU</t>
  </si>
  <si>
    <t>THIAGO RIBEIRO</t>
  </si>
  <si>
    <t>PINILLA</t>
  </si>
  <si>
    <t>LEGROTTAGLIE</t>
  </si>
  <si>
    <t>MARCHESE</t>
  </si>
  <si>
    <t>ALVAREZ P.S.</t>
  </si>
  <si>
    <t>SPOLLI</t>
  </si>
  <si>
    <t>LODI</t>
  </si>
  <si>
    <t>ALMIRON</t>
  </si>
  <si>
    <t>BARRIENTOS</t>
  </si>
  <si>
    <t>CASTRO</t>
  </si>
  <si>
    <t>GOMEZ</t>
  </si>
  <si>
    <t>BERGESSIO</t>
  </si>
  <si>
    <t>IZCO</t>
  </si>
  <si>
    <t>ANDUJAR</t>
  </si>
  <si>
    <t>DAINELLI</t>
  </si>
  <si>
    <t>SARDO</t>
  </si>
  <si>
    <t>DRAME'</t>
  </si>
  <si>
    <t>ANDREOLLI</t>
  </si>
  <si>
    <t>SORRENTINO</t>
  </si>
  <si>
    <t>HETEMAJ</t>
  </si>
  <si>
    <t>RIGONI L.</t>
  </si>
  <si>
    <t>GUANA</t>
  </si>
  <si>
    <t>LUCIANO</t>
  </si>
  <si>
    <t>THEREAU</t>
  </si>
  <si>
    <t>PELLISSIER</t>
  </si>
  <si>
    <t>RODRIGUEZ GO.</t>
  </si>
  <si>
    <t>PASQUAL</t>
  </si>
  <si>
    <t>RONCAGLIA</t>
  </si>
  <si>
    <t>TOMOVIC</t>
  </si>
  <si>
    <t>VIVIANO</t>
  </si>
  <si>
    <t>BORJA VALERO</t>
  </si>
  <si>
    <t>CUADRADO</t>
  </si>
  <si>
    <t>PIZARRO</t>
  </si>
  <si>
    <t>FERNANDEZ M.</t>
  </si>
  <si>
    <t>AQUILANI</t>
  </si>
  <si>
    <t>JOVETIC</t>
  </si>
  <si>
    <t>TONI</t>
  </si>
  <si>
    <t>FREY S.</t>
  </si>
  <si>
    <t>GRANQVIST</t>
  </si>
  <si>
    <t>ANTONELLI</t>
  </si>
  <si>
    <t>CANINI</t>
  </si>
  <si>
    <t>MORETTI E.</t>
  </si>
  <si>
    <t>KUCKA</t>
  </si>
  <si>
    <t>SAMPIRISI</t>
  </si>
  <si>
    <t>TOZSER</t>
  </si>
  <si>
    <t>BERTOLACCI</t>
  </si>
  <si>
    <t>JANKOVIC</t>
  </si>
  <si>
    <t>IMMOBILE</t>
  </si>
  <si>
    <t>BORRIELLO</t>
  </si>
  <si>
    <t>RANOCCHIA</t>
  </si>
  <si>
    <t>NAGATOMO</t>
  </si>
  <si>
    <t>JUAN JESUS</t>
  </si>
  <si>
    <t>SAMUEL</t>
  </si>
  <si>
    <t>HANDANOVIC</t>
  </si>
  <si>
    <t>CAMBIASSO</t>
  </si>
  <si>
    <t>ZANETTI</t>
  </si>
  <si>
    <t>GARGANO</t>
  </si>
  <si>
    <t>GUARIN</t>
  </si>
  <si>
    <t>MILITO</t>
  </si>
  <si>
    <t>CASSANO</t>
  </si>
  <si>
    <t>PALACIO</t>
  </si>
  <si>
    <t>BARZAGLI</t>
  </si>
  <si>
    <t>BONUCCI</t>
  </si>
  <si>
    <t>CHIELLINI</t>
  </si>
  <si>
    <t>LICHTSTEINER</t>
  </si>
  <si>
    <t>ASAMOAH</t>
  </si>
  <si>
    <t>PIRLO</t>
  </si>
  <si>
    <t>MARCHISIO</t>
  </si>
  <si>
    <t>VIDAL</t>
  </si>
  <si>
    <t>GIOVINCO</t>
  </si>
  <si>
    <t>VUCINIC</t>
  </si>
  <si>
    <t>QUAGLIARELLA</t>
  </si>
  <si>
    <t>BIAVA</t>
  </si>
  <si>
    <t>KONKO</t>
  </si>
  <si>
    <t>DIAS</t>
  </si>
  <si>
    <t>CAVANDA</t>
  </si>
  <si>
    <t>CANDREVA</t>
  </si>
  <si>
    <t>HERNANES</t>
  </si>
  <si>
    <t>LEDESMA</t>
  </si>
  <si>
    <t>MAURI</t>
  </si>
  <si>
    <t>GONZALEZ</t>
  </si>
  <si>
    <t>LULIC</t>
  </si>
  <si>
    <t>KLOSE</t>
  </si>
  <si>
    <t>MARCHETTI</t>
  </si>
  <si>
    <t>DE SCIGLIO</t>
  </si>
  <si>
    <t>MEXES</t>
  </si>
  <si>
    <t>ABATE</t>
  </si>
  <si>
    <t>YEPES</t>
  </si>
  <si>
    <t>MONTOLIVO</t>
  </si>
  <si>
    <t>BOATENG</t>
  </si>
  <si>
    <t>NOCERINO</t>
  </si>
  <si>
    <t>EL SHAARAWY</t>
  </si>
  <si>
    <t>PAZZINI</t>
  </si>
  <si>
    <t>ROBINHO</t>
  </si>
  <si>
    <t>EMANUELSON</t>
  </si>
  <si>
    <t>ABBIATI</t>
  </si>
  <si>
    <t>DE SANCTIS</t>
  </si>
  <si>
    <t>CANNAVARO</t>
  </si>
  <si>
    <t>CAMPAGNARO</t>
  </si>
  <si>
    <t>GAMBERINI</t>
  </si>
  <si>
    <t>HAMSIK</t>
  </si>
  <si>
    <t>MAGGIO</t>
  </si>
  <si>
    <t>INLER</t>
  </si>
  <si>
    <t>BEHRAMI</t>
  </si>
  <si>
    <t>ZUNIGA</t>
  </si>
  <si>
    <t>INSIGNE</t>
  </si>
  <si>
    <t>CAVANI</t>
  </si>
  <si>
    <t>PANDEV</t>
  </si>
  <si>
    <t>MUNOZ</t>
  </si>
  <si>
    <t>GARCIA SANTIAGO</t>
  </si>
  <si>
    <t>VON BERGEN</t>
  </si>
  <si>
    <t>MORGANELLA</t>
  </si>
  <si>
    <t>UJKANI</t>
  </si>
  <si>
    <t>BARRETO E.</t>
  </si>
  <si>
    <t>ILICIC</t>
  </si>
  <si>
    <t>DONATI</t>
  </si>
  <si>
    <t>BRIENZA</t>
  </si>
  <si>
    <t>KURTIC</t>
  </si>
  <si>
    <t>MICCOLI</t>
  </si>
  <si>
    <t>DYBALA</t>
  </si>
  <si>
    <t>PALETTA</t>
  </si>
  <si>
    <t>LUCARELLI</t>
  </si>
  <si>
    <t>ZACCARDO</t>
  </si>
  <si>
    <t>ROSI</t>
  </si>
  <si>
    <t>MIRANTE</t>
  </si>
  <si>
    <t>GOBBI</t>
  </si>
  <si>
    <t>PAROLO</t>
  </si>
  <si>
    <t>BIABIANY</t>
  </si>
  <si>
    <t>VALDES</t>
  </si>
  <si>
    <t>BELFODIL</t>
  </si>
  <si>
    <t>AMAURI</t>
  </si>
  <si>
    <t>BALZANO</t>
  </si>
  <si>
    <t>BOCCHETTI</t>
  </si>
  <si>
    <t>ZANON</t>
  </si>
  <si>
    <t>CAPUANO M.</t>
  </si>
  <si>
    <t>SANSONE N.</t>
  </si>
  <si>
    <t>PERIN</t>
  </si>
  <si>
    <t>WEISS</t>
  </si>
  <si>
    <t>CASCIONE</t>
  </si>
  <si>
    <t>LUND NIELSEN</t>
  </si>
  <si>
    <t>QUINTERO</t>
  </si>
  <si>
    <t>MODESTO</t>
  </si>
  <si>
    <t>ABBRUSCATO</t>
  </si>
  <si>
    <t>VUKUSIC</t>
  </si>
  <si>
    <t>BALZARETTI</t>
  </si>
  <si>
    <t>PIRIS</t>
  </si>
  <si>
    <t>CASTAN</t>
  </si>
  <si>
    <t>MARQUINHOS</t>
  </si>
  <si>
    <t>GOICOECHEA</t>
  </si>
  <si>
    <t>FLORENZI</t>
  </si>
  <si>
    <t>LAMELA</t>
  </si>
  <si>
    <t>BRADLEY</t>
  </si>
  <si>
    <t>DE ROSSI</t>
  </si>
  <si>
    <t>TOTTI</t>
  </si>
  <si>
    <t>OSVALDO</t>
  </si>
  <si>
    <t>DESTRO</t>
  </si>
  <si>
    <t>ROSSINI</t>
  </si>
  <si>
    <t>COSTA</t>
  </si>
  <si>
    <t>GASTALDELLO</t>
  </si>
  <si>
    <t>BERARDI G.</t>
  </si>
  <si>
    <t>ROMERO</t>
  </si>
  <si>
    <t>OBIANG</t>
  </si>
  <si>
    <t>ESTIGARRIBIA</t>
  </si>
  <si>
    <t>KRSTICIC</t>
  </si>
  <si>
    <t>MARESCA</t>
  </si>
  <si>
    <t>POLI</t>
  </si>
  <si>
    <t>EDER</t>
  </si>
  <si>
    <t>ICARDI</t>
  </si>
  <si>
    <t>PEGOLO</t>
  </si>
  <si>
    <t>FELIPE</t>
  </si>
  <si>
    <t>NETO L.</t>
  </si>
  <si>
    <t>DEL GROSSO</t>
  </si>
  <si>
    <t>PACI</t>
  </si>
  <si>
    <t>VERGASSOLA</t>
  </si>
  <si>
    <t>SESTU</t>
  </si>
  <si>
    <t>VALIANI</t>
  </si>
  <si>
    <t>ANGELO</t>
  </si>
  <si>
    <t>BOLZONI</t>
  </si>
  <si>
    <t>ROSINA</t>
  </si>
  <si>
    <t>CALAIO'</t>
  </si>
  <si>
    <t>GILLET</t>
  </si>
  <si>
    <t>DARMIAN</t>
  </si>
  <si>
    <t>GLIK</t>
  </si>
  <si>
    <t>D'AMBROSIO</t>
  </si>
  <si>
    <t>OGBONNA</t>
  </si>
  <si>
    <t>GAZZI</t>
  </si>
  <si>
    <t>CERCI</t>
  </si>
  <si>
    <t>SANTANA</t>
  </si>
  <si>
    <t>STEVANOVIC</t>
  </si>
  <si>
    <t>BRIGHI</t>
  </si>
  <si>
    <t>BIANCHI</t>
  </si>
  <si>
    <t>MEGGIORINI</t>
  </si>
  <si>
    <t>DANILO</t>
  </si>
  <si>
    <t>DOMIZZI</t>
  </si>
  <si>
    <t>BASTA</t>
  </si>
  <si>
    <t>PASQUALE</t>
  </si>
  <si>
    <t>BRKIC</t>
  </si>
  <si>
    <t>PEREYRA</t>
  </si>
  <si>
    <t>ALLAN</t>
  </si>
  <si>
    <t>LAZZARI</t>
  </si>
  <si>
    <t>BADU</t>
  </si>
  <si>
    <t>ARMERO</t>
  </si>
  <si>
    <t>PINZI</t>
  </si>
  <si>
    <t>DI NATALE</t>
  </si>
  <si>
    <t>P</t>
  </si>
  <si>
    <t>BUFFON</t>
  </si>
  <si>
    <t>A</t>
  </si>
  <si>
    <t>PALOSCHI</t>
  </si>
  <si>
    <t>C</t>
  </si>
  <si>
    <t>D</t>
  </si>
  <si>
    <t>corriere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</si>
</sst>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8"/>
      <name val="Times New Roman"/>
      <family val="1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name val="Times New Roman"/>
      <family val="1"/>
    </font>
    <font>
      <b/>
      <sz val="8"/>
      <color rgb="FF00B05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7"/>
      <name val="Times New Roman"/>
      <family val="1"/>
    </font>
    <font>
      <b/>
      <sz val="7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Border="1"/>
    <xf numFmtId="164" fontId="1" fillId="0" borderId="0" xfId="0" applyNumberFormat="1" applyFont="1" applyBorder="1"/>
    <xf numFmtId="2" fontId="1" fillId="0" borderId="5" xfId="0" applyNumberFormat="1" applyFont="1" applyFill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1" fontId="1" fillId="4" borderId="17" xfId="0" applyNumberFormat="1" applyFont="1" applyFill="1" applyBorder="1" applyAlignment="1">
      <alignment horizontal="center"/>
    </xf>
    <xf numFmtId="1" fontId="1" fillId="4" borderId="0" xfId="0" applyNumberFormat="1" applyFont="1" applyFill="1" applyBorder="1"/>
    <xf numFmtId="0" fontId="3" fillId="0" borderId="0" xfId="0" applyFont="1"/>
    <xf numFmtId="0" fontId="3" fillId="4" borderId="0" xfId="0" applyFont="1" applyFill="1"/>
    <xf numFmtId="0" fontId="3" fillId="4" borderId="0" xfId="0" applyFont="1" applyFill="1" applyBorder="1"/>
    <xf numFmtId="0" fontId="3" fillId="3" borderId="17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2" fontId="1" fillId="0" borderId="11" xfId="0" applyNumberFormat="1" applyFont="1" applyFill="1" applyBorder="1" applyAlignment="1">
      <alignment horizontal="center"/>
    </xf>
    <xf numFmtId="2" fontId="1" fillId="0" borderId="16" xfId="0" applyNumberFormat="1" applyFont="1" applyFill="1" applyBorder="1" applyAlignment="1">
      <alignment horizontal="center"/>
    </xf>
    <xf numFmtId="2" fontId="1" fillId="0" borderId="9" xfId="0" applyNumberFormat="1" applyFont="1" applyFill="1" applyBorder="1" applyAlignment="1">
      <alignment horizontal="center"/>
    </xf>
    <xf numFmtId="2" fontId="1" fillId="0" borderId="12" xfId="0" applyNumberFormat="1" applyFont="1" applyFill="1" applyBorder="1" applyAlignment="1">
      <alignment horizontal="center"/>
    </xf>
    <xf numFmtId="2" fontId="1" fillId="0" borderId="10" xfId="0" applyNumberFormat="1" applyFont="1" applyFill="1" applyBorder="1" applyAlignment="1">
      <alignment horizontal="center"/>
    </xf>
    <xf numFmtId="2" fontId="1" fillId="0" borderId="14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1" fillId="0" borderId="5" xfId="0" applyNumberFormat="1" applyFont="1" applyFill="1" applyBorder="1" applyAlignment="1">
      <alignment horizontal="center"/>
    </xf>
    <xf numFmtId="164" fontId="1" fillId="0" borderId="7" xfId="0" applyNumberFormat="1" applyFont="1" applyFill="1" applyBorder="1" applyAlignment="1">
      <alignment horizontal="center"/>
    </xf>
    <xf numFmtId="164" fontId="1" fillId="0" borderId="8" xfId="0" applyNumberFormat="1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2" fillId="0" borderId="15" xfId="0" applyFont="1" applyBorder="1"/>
    <xf numFmtId="0" fontId="2" fillId="0" borderId="4" xfId="0" applyFont="1" applyBorder="1"/>
    <xf numFmtId="0" fontId="2" fillId="0" borderId="13" xfId="0" applyFont="1" applyBorder="1"/>
    <xf numFmtId="0" fontId="2" fillId="0" borderId="15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2" fillId="0" borderId="15" xfId="0" applyNumberFormat="1" applyFont="1" applyBorder="1"/>
    <xf numFmtId="2" fontId="1" fillId="0" borderId="0" xfId="0" applyNumberFormat="1" applyFont="1" applyBorder="1" applyAlignment="1">
      <alignment horizontal="center"/>
    </xf>
    <xf numFmtId="2" fontId="1" fillId="4" borderId="17" xfId="0" applyNumberFormat="1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2" fontId="6" fillId="0" borderId="3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0" borderId="0" xfId="0" applyFont="1" applyBorder="1"/>
    <xf numFmtId="2" fontId="1" fillId="6" borderId="0" xfId="0" applyNumberFormat="1" applyFont="1" applyFill="1" applyBorder="1" applyAlignment="1">
      <alignment horizontal="center"/>
    </xf>
    <xf numFmtId="2" fontId="1" fillId="6" borderId="10" xfId="0" applyNumberFormat="1" applyFont="1" applyFill="1" applyBorder="1" applyAlignment="1">
      <alignment horizontal="center"/>
    </xf>
    <xf numFmtId="2" fontId="1" fillId="3" borderId="0" xfId="0" applyNumberFormat="1" applyFont="1" applyFill="1" applyBorder="1" applyAlignment="1">
      <alignment horizontal="center"/>
    </xf>
    <xf numFmtId="2" fontId="1" fillId="3" borderId="10" xfId="0" applyNumberFormat="1" applyFont="1" applyFill="1" applyBorder="1" applyAlignment="1">
      <alignment horizontal="center"/>
    </xf>
    <xf numFmtId="2" fontId="1" fillId="3" borderId="11" xfId="0" applyNumberFormat="1" applyFont="1" applyFill="1" applyBorder="1" applyAlignment="1">
      <alignment horizontal="center"/>
    </xf>
    <xf numFmtId="2" fontId="1" fillId="6" borderId="11" xfId="0" applyNumberFormat="1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7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7" fillId="4" borderId="21" xfId="0" applyFont="1" applyFill="1" applyBorder="1" applyAlignment="1">
      <alignment horizontal="center"/>
    </xf>
    <xf numFmtId="0" fontId="8" fillId="4" borderId="24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8" fillId="4" borderId="25" xfId="0" applyFont="1" applyFill="1" applyBorder="1" applyAlignment="1">
      <alignment horizontal="center"/>
    </xf>
    <xf numFmtId="0" fontId="7" fillId="4" borderId="22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3" fillId="4" borderId="22" xfId="0" applyFont="1" applyFill="1" applyBorder="1"/>
    <xf numFmtId="0" fontId="3" fillId="0" borderId="23" xfId="0" applyFont="1" applyBorder="1"/>
    <xf numFmtId="0" fontId="4" fillId="5" borderId="18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3" fillId="4" borderId="26" xfId="0" applyFont="1" applyFill="1" applyBorder="1"/>
    <xf numFmtId="0" fontId="3" fillId="4" borderId="25" xfId="0" applyFont="1" applyFill="1" applyBorder="1"/>
    <xf numFmtId="0" fontId="3" fillId="4" borderId="23" xfId="0" applyFont="1" applyFill="1" applyBorder="1"/>
    <xf numFmtId="0" fontId="3" fillId="0" borderId="26" xfId="0" applyFont="1" applyBorder="1"/>
    <xf numFmtId="0" fontId="3" fillId="0" borderId="25" xfId="0" applyFont="1" applyBorder="1"/>
    <xf numFmtId="0" fontId="9" fillId="0" borderId="0" xfId="0" applyFont="1" applyBorder="1"/>
    <xf numFmtId="2" fontId="9" fillId="0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2" fontId="10" fillId="0" borderId="2" xfId="0" applyNumberFormat="1" applyFont="1" applyFill="1" applyBorder="1" applyAlignment="1">
      <alignment horizontal="center"/>
    </xf>
    <xf numFmtId="0" fontId="9" fillId="0" borderId="15" xfId="0" applyFont="1" applyBorder="1"/>
    <xf numFmtId="2" fontId="9" fillId="0" borderId="11" xfId="0" applyNumberFormat="1" applyFont="1" applyFill="1" applyBorder="1" applyAlignment="1">
      <alignment horizontal="center"/>
    </xf>
    <xf numFmtId="2" fontId="9" fillId="3" borderId="11" xfId="0" applyNumberFormat="1" applyFont="1" applyFill="1" applyBorder="1" applyAlignment="1">
      <alignment horizontal="center"/>
    </xf>
    <xf numFmtId="2" fontId="9" fillId="6" borderId="11" xfId="0" applyNumberFormat="1" applyFont="1" applyFill="1" applyBorder="1" applyAlignment="1">
      <alignment horizontal="center"/>
    </xf>
    <xf numFmtId="0" fontId="9" fillId="0" borderId="4" xfId="0" applyFont="1" applyBorder="1"/>
    <xf numFmtId="2" fontId="9" fillId="6" borderId="0" xfId="0" applyNumberFormat="1" applyFont="1" applyFill="1" applyBorder="1" applyAlignment="1">
      <alignment horizontal="center"/>
    </xf>
    <xf numFmtId="2" fontId="9" fillId="3" borderId="0" xfId="0" applyNumberFormat="1" applyFont="1" applyFill="1" applyBorder="1" applyAlignment="1">
      <alignment horizontal="center"/>
    </xf>
    <xf numFmtId="0" fontId="9" fillId="0" borderId="13" xfId="0" applyFont="1" applyBorder="1"/>
    <xf numFmtId="2" fontId="9" fillId="6" borderId="10" xfId="0" applyNumberFormat="1" applyFont="1" applyFill="1" applyBorder="1" applyAlignment="1">
      <alignment horizontal="center"/>
    </xf>
    <xf numFmtId="2" fontId="9" fillId="0" borderId="10" xfId="0" applyNumberFormat="1" applyFont="1" applyFill="1" applyBorder="1" applyAlignment="1">
      <alignment horizontal="center"/>
    </xf>
    <xf numFmtId="2" fontId="9" fillId="3" borderId="10" xfId="0" applyNumberFormat="1" applyFont="1" applyFill="1" applyBorder="1" applyAlignment="1">
      <alignment horizontal="center"/>
    </xf>
    <xf numFmtId="2" fontId="9" fillId="0" borderId="9" xfId="0" applyNumberFormat="1" applyFont="1" applyFill="1" applyBorder="1" applyAlignment="1">
      <alignment horizontal="center"/>
    </xf>
    <xf numFmtId="164" fontId="9" fillId="0" borderId="0" xfId="0" applyNumberFormat="1" applyFont="1" applyBorder="1"/>
    <xf numFmtId="0" fontId="10" fillId="0" borderId="0" xfId="0" applyFont="1" applyBorder="1"/>
    <xf numFmtId="2" fontId="10" fillId="0" borderId="3" xfId="0" applyNumberFormat="1" applyFont="1" applyFill="1" applyBorder="1" applyAlignment="1">
      <alignment horizontal="center"/>
    </xf>
    <xf numFmtId="2" fontId="9" fillId="0" borderId="16" xfId="0" applyNumberFormat="1" applyFont="1" applyFill="1" applyBorder="1" applyAlignment="1">
      <alignment horizontal="center"/>
    </xf>
    <xf numFmtId="2" fontId="9" fillId="0" borderId="5" xfId="0" applyNumberFormat="1" applyFont="1" applyFill="1" applyBorder="1" applyAlignment="1">
      <alignment horizontal="center"/>
    </xf>
    <xf numFmtId="2" fontId="9" fillId="0" borderId="14" xfId="0" applyNumberFormat="1" applyFont="1" applyFill="1" applyBorder="1" applyAlignment="1">
      <alignment horizontal="center"/>
    </xf>
    <xf numFmtId="0" fontId="9" fillId="0" borderId="6" xfId="0" applyFont="1" applyBorder="1"/>
    <xf numFmtId="2" fontId="9" fillId="6" borderId="7" xfId="0" applyNumberFormat="1" applyFont="1" applyFill="1" applyBorder="1" applyAlignment="1">
      <alignment horizontal="center"/>
    </xf>
    <xf numFmtId="2" fontId="9" fillId="0" borderId="7" xfId="0" applyNumberFormat="1" applyFont="1" applyFill="1" applyBorder="1" applyAlignment="1">
      <alignment horizontal="center"/>
    </xf>
    <xf numFmtId="2" fontId="9" fillId="0" borderId="8" xfId="0" applyNumberFormat="1" applyFont="1" applyFill="1" applyBorder="1" applyAlignment="1">
      <alignment horizontal="center"/>
    </xf>
    <xf numFmtId="2" fontId="9" fillId="3" borderId="16" xfId="0" applyNumberFormat="1" applyFont="1" applyFill="1" applyBorder="1" applyAlignment="1">
      <alignment horizontal="center"/>
    </xf>
    <xf numFmtId="2" fontId="9" fillId="3" borderId="5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9" fillId="3" borderId="7" xfId="0" applyNumberFormat="1" applyFont="1" applyFill="1" applyBorder="1" applyAlignment="1">
      <alignment horizontal="center"/>
    </xf>
    <xf numFmtId="2" fontId="9" fillId="6" borderId="16" xfId="0" applyNumberFormat="1" applyFont="1" applyFill="1" applyBorder="1" applyAlignment="1">
      <alignment horizontal="center"/>
    </xf>
    <xf numFmtId="2" fontId="9" fillId="3" borderId="14" xfId="0" applyNumberFormat="1" applyFont="1" applyFill="1" applyBorder="1" applyAlignment="1">
      <alignment horizontal="center"/>
    </xf>
    <xf numFmtId="2" fontId="9" fillId="6" borderId="5" xfId="0" applyNumberFormat="1" applyFont="1" applyFill="1" applyBorder="1" applyAlignment="1">
      <alignment horizontal="center"/>
    </xf>
    <xf numFmtId="2" fontId="9" fillId="6" borderId="14" xfId="0" applyNumberFormat="1" applyFont="1" applyFill="1" applyBorder="1" applyAlignment="1">
      <alignment horizontal="center"/>
    </xf>
    <xf numFmtId="0" fontId="10" fillId="0" borderId="27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W80"/>
  <sheetViews>
    <sheetView tabSelected="1" zoomScaleNormal="100" workbookViewId="0">
      <selection activeCell="F12" sqref="F12"/>
    </sheetView>
  </sheetViews>
  <sheetFormatPr defaultColWidth="8.88671875" defaultRowHeight="12" x14ac:dyDescent="0.25"/>
  <cols>
    <col min="1" max="1" width="1.6640625" style="1" customWidth="1"/>
    <col min="2" max="2" width="7.77734375" style="8" customWidth="1"/>
    <col min="3" max="4" width="4.44140625" style="3" customWidth="1"/>
    <col min="5" max="6" width="3.88671875" style="3" customWidth="1"/>
    <col min="7" max="7" width="2" style="3" customWidth="1"/>
    <col min="8" max="8" width="1.6640625" style="1" customWidth="1"/>
    <col min="9" max="9" width="7.77734375" style="8" customWidth="1"/>
    <col min="10" max="13" width="3.88671875" style="3" customWidth="1"/>
    <col min="14" max="14" width="2" style="3" customWidth="1"/>
    <col min="15" max="15" width="1.6640625" style="1" customWidth="1"/>
    <col min="16" max="16" width="7.77734375" style="8" customWidth="1"/>
    <col min="17" max="20" width="3.88671875" style="3" customWidth="1"/>
    <col min="21" max="21" width="2" style="3" customWidth="1"/>
    <col min="22" max="22" width="1.6640625" style="1" customWidth="1"/>
    <col min="23" max="23" width="7.77734375" style="8" customWidth="1"/>
    <col min="24" max="27" width="3.88671875" style="3" customWidth="1"/>
    <col min="28" max="28" width="2" style="3" customWidth="1"/>
    <col min="29" max="29" width="1.6640625" style="1" customWidth="1"/>
    <col min="30" max="30" width="7.77734375" style="8" customWidth="1"/>
    <col min="31" max="34" width="3.88671875" style="3" customWidth="1"/>
    <col min="35" max="35" width="2" style="3" customWidth="1"/>
    <col min="36" max="37" width="1.6640625" style="1" customWidth="1"/>
    <col min="38" max="38" width="7.77734375" style="1" customWidth="1"/>
    <col min="39" max="42" width="7.21875" style="1" customWidth="1"/>
    <col min="43" max="43" width="1.6640625" style="1" customWidth="1"/>
    <col min="44" max="44" width="7.77734375" style="1" customWidth="1"/>
    <col min="45" max="48" width="7.21875" style="1" customWidth="1"/>
    <col min="49" max="49" width="1.6640625" style="1" customWidth="1"/>
    <col min="50" max="16384" width="8.88671875" style="1"/>
  </cols>
  <sheetData>
    <row r="1" spans="2:49" ht="12.6" thickBot="1" x14ac:dyDescent="0.3"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</row>
    <row r="2" spans="2:49" s="44" customFormat="1" ht="13.2" x14ac:dyDescent="0.25">
      <c r="B2" s="41" t="s">
        <v>0</v>
      </c>
      <c r="C2" s="42" t="s">
        <v>18</v>
      </c>
      <c r="D2" s="42" t="s">
        <v>21</v>
      </c>
      <c r="E2" s="42" t="s">
        <v>32</v>
      </c>
      <c r="F2" s="42" t="s">
        <v>19</v>
      </c>
      <c r="G2" s="43"/>
      <c r="I2" s="41" t="s">
        <v>2</v>
      </c>
      <c r="J2" s="42" t="s">
        <v>18</v>
      </c>
      <c r="K2" s="42" t="s">
        <v>21</v>
      </c>
      <c r="L2" s="42" t="s">
        <v>32</v>
      </c>
      <c r="M2" s="42" t="s">
        <v>19</v>
      </c>
      <c r="N2" s="43"/>
      <c r="P2" s="41" t="s">
        <v>3</v>
      </c>
      <c r="Q2" s="42" t="s">
        <v>18</v>
      </c>
      <c r="R2" s="42" t="s">
        <v>21</v>
      </c>
      <c r="S2" s="42" t="s">
        <v>32</v>
      </c>
      <c r="T2" s="42" t="s">
        <v>19</v>
      </c>
      <c r="U2" s="43"/>
      <c r="W2" s="41" t="s">
        <v>4</v>
      </c>
      <c r="X2" s="42" t="s">
        <v>18</v>
      </c>
      <c r="Y2" s="42" t="s">
        <v>21</v>
      </c>
      <c r="Z2" s="42" t="s">
        <v>32</v>
      </c>
      <c r="AA2" s="42" t="s">
        <v>19</v>
      </c>
      <c r="AB2" s="43"/>
      <c r="AD2" s="41" t="s">
        <v>5</v>
      </c>
      <c r="AE2" s="42" t="s">
        <v>18</v>
      </c>
      <c r="AF2" s="42" t="s">
        <v>21</v>
      </c>
      <c r="AG2" s="42" t="s">
        <v>32</v>
      </c>
      <c r="AH2" s="42" t="s">
        <v>19</v>
      </c>
      <c r="AI2" s="43"/>
      <c r="AK2" s="45"/>
      <c r="AL2" s="45"/>
      <c r="AM2" s="40" t="s">
        <v>33</v>
      </c>
      <c r="AN2" s="40" t="s">
        <v>286</v>
      </c>
      <c r="AO2" s="40" t="s">
        <v>34</v>
      </c>
      <c r="AP2" s="40" t="s">
        <v>35</v>
      </c>
      <c r="AQ2" s="39"/>
      <c r="AR2" s="39"/>
      <c r="AS2" s="40" t="s">
        <v>33</v>
      </c>
      <c r="AT2" s="40" t="s">
        <v>286</v>
      </c>
      <c r="AU2" s="40" t="s">
        <v>34</v>
      </c>
      <c r="AV2" s="40" t="s">
        <v>35</v>
      </c>
      <c r="AW2" s="45"/>
    </row>
    <row r="3" spans="2:49" x14ac:dyDescent="0.25">
      <c r="B3" s="30" t="s">
        <v>53</v>
      </c>
      <c r="C3" s="18">
        <v>6.12</v>
      </c>
      <c r="D3" s="18">
        <v>6.21</v>
      </c>
      <c r="E3" s="18">
        <v>6.12</v>
      </c>
      <c r="F3" s="18"/>
      <c r="G3" s="19"/>
      <c r="I3" s="30" t="s">
        <v>59</v>
      </c>
      <c r="J3" s="18">
        <v>5.91</v>
      </c>
      <c r="K3" s="18">
        <v>6</v>
      </c>
      <c r="L3" s="51">
        <v>6.19</v>
      </c>
      <c r="M3" s="18"/>
      <c r="N3" s="19"/>
      <c r="P3" s="30" t="s">
        <v>69</v>
      </c>
      <c r="Q3" s="18">
        <v>6.17</v>
      </c>
      <c r="R3" s="18">
        <v>6.19</v>
      </c>
      <c r="S3" s="52">
        <v>5.97</v>
      </c>
      <c r="T3" s="18"/>
      <c r="U3" s="19"/>
      <c r="W3" s="30" t="s">
        <v>89</v>
      </c>
      <c r="X3" s="18">
        <v>6.08</v>
      </c>
      <c r="Y3" s="18">
        <v>6.08</v>
      </c>
      <c r="Z3" s="18">
        <v>6.11</v>
      </c>
      <c r="AA3" s="18"/>
      <c r="AB3" s="19"/>
      <c r="AD3" s="30" t="s">
        <v>94</v>
      </c>
      <c r="AE3" s="18">
        <v>6.22</v>
      </c>
      <c r="AF3" s="18">
        <v>6.08</v>
      </c>
      <c r="AG3" s="18">
        <v>6.14</v>
      </c>
      <c r="AH3" s="18"/>
      <c r="AI3" s="19"/>
      <c r="AK3" s="9"/>
      <c r="AL3" s="40" t="s">
        <v>30</v>
      </c>
      <c r="AM3" s="11">
        <f>SUM(C16,J16,Q16,X16,AE16,C36,J36,Q36,X36,AE36,C56,J56,Q56,X56,AE56,C76,J76,Q76,X76,AE76)</f>
        <v>122.03</v>
      </c>
      <c r="AN3" s="11">
        <f t="shared" ref="AN3:AP3" si="0">SUM(D16,K16,R16,Y16,AF16,D36,K36,R36,Y36,AF36,D56,K56,R56,Y56,AF56,D76,K76,R76,Y76,AF76)</f>
        <v>122.25</v>
      </c>
      <c r="AO3" s="11">
        <f t="shared" si="0"/>
        <v>121.76</v>
      </c>
      <c r="AP3" s="11">
        <f t="shared" si="0"/>
        <v>0</v>
      </c>
      <c r="AQ3" s="12"/>
      <c r="AR3" s="40" t="s">
        <v>24</v>
      </c>
      <c r="AS3" s="38">
        <f>AM9</f>
        <v>6.1014999999999997</v>
      </c>
      <c r="AT3" s="38">
        <f t="shared" ref="AT3:AV3" si="1">AN9</f>
        <v>6.1124999999999998</v>
      </c>
      <c r="AU3" s="38">
        <f t="shared" si="1"/>
        <v>6.0880000000000001</v>
      </c>
      <c r="AV3" s="38">
        <f t="shared" si="1"/>
        <v>0</v>
      </c>
      <c r="AW3" s="9"/>
    </row>
    <row r="4" spans="2:49" x14ac:dyDescent="0.25">
      <c r="B4" s="31" t="s">
        <v>47</v>
      </c>
      <c r="C4" s="47">
        <v>6</v>
      </c>
      <c r="D4" s="3">
        <v>6.17</v>
      </c>
      <c r="E4" s="3">
        <v>6.17</v>
      </c>
      <c r="G4" s="6"/>
      <c r="I4" s="31" t="s">
        <v>54</v>
      </c>
      <c r="J4" s="3">
        <v>5.66</v>
      </c>
      <c r="K4" s="3">
        <v>5.78</v>
      </c>
      <c r="L4" s="3">
        <v>5.81</v>
      </c>
      <c r="N4" s="6"/>
      <c r="P4" s="31" t="s">
        <v>66</v>
      </c>
      <c r="Q4" s="3">
        <v>5.76</v>
      </c>
      <c r="R4" s="3">
        <v>5.91</v>
      </c>
      <c r="S4" s="3">
        <v>5.82</v>
      </c>
      <c r="U4" s="6"/>
      <c r="W4" s="31" t="s">
        <v>78</v>
      </c>
      <c r="X4" s="3">
        <v>6.09</v>
      </c>
      <c r="Y4" s="3">
        <v>6</v>
      </c>
      <c r="Z4" s="3">
        <v>6</v>
      </c>
      <c r="AB4" s="6"/>
      <c r="AD4" s="31" t="s">
        <v>90</v>
      </c>
      <c r="AE4" s="47">
        <v>5.69</v>
      </c>
      <c r="AF4" s="3">
        <v>5.89</v>
      </c>
      <c r="AG4" s="3">
        <v>5.81</v>
      </c>
      <c r="AI4" s="6"/>
      <c r="AK4" s="9"/>
      <c r="AL4" s="40" t="s">
        <v>29</v>
      </c>
      <c r="AM4" s="11">
        <f>SUM(C17,J17,Q17,X17,AE17,C37,J37,Q37,X37,AE37,C57,J57,Q57,X57,AE57,C77,J77,Q77,X77,AE77)</f>
        <v>475.62000000000006</v>
      </c>
      <c r="AN4" s="11">
        <f t="shared" ref="AN4:AP4" si="2">SUM(D17,K17,R17,Y17,AF17,D37,K37,R37,Y37,AF37,D57,K57,R57,Y57,AF57,D77,K77,R77,Y77,AF77)</f>
        <v>480.01</v>
      </c>
      <c r="AO4" s="11">
        <f t="shared" si="2"/>
        <v>479.18999999999994</v>
      </c>
      <c r="AP4" s="11">
        <f t="shared" si="2"/>
        <v>0</v>
      </c>
      <c r="AQ4" s="12"/>
      <c r="AR4" s="40" t="s">
        <v>25</v>
      </c>
      <c r="AS4" s="38">
        <f t="shared" ref="AS4:AS6" si="3">AM10</f>
        <v>5.8718518518518525</v>
      </c>
      <c r="AT4" s="38">
        <f t="shared" ref="AT4:AT6" si="4">AN10</f>
        <v>5.926049382716049</v>
      </c>
      <c r="AU4" s="38">
        <f t="shared" ref="AU4:AU6" si="5">AO10</f>
        <v>5.9159259259259249</v>
      </c>
      <c r="AV4" s="38">
        <f t="shared" ref="AV4:AV6" si="6">AP10</f>
        <v>0</v>
      </c>
      <c r="AW4" s="9"/>
    </row>
    <row r="5" spans="2:49" x14ac:dyDescent="0.25">
      <c r="B5" s="31" t="s">
        <v>48</v>
      </c>
      <c r="C5" s="47">
        <v>5.62</v>
      </c>
      <c r="D5" s="3">
        <v>5.92</v>
      </c>
      <c r="E5" s="3">
        <v>5.77</v>
      </c>
      <c r="G5" s="6"/>
      <c r="I5" s="31" t="s">
        <v>55</v>
      </c>
      <c r="J5" s="3">
        <v>5.91</v>
      </c>
      <c r="K5" s="3">
        <v>5.81</v>
      </c>
      <c r="L5" s="3">
        <v>5.84</v>
      </c>
      <c r="N5" s="6"/>
      <c r="P5" s="31" t="s">
        <v>67</v>
      </c>
      <c r="Q5" s="3">
        <v>5.57</v>
      </c>
      <c r="R5" s="3">
        <v>5.73</v>
      </c>
      <c r="S5" s="3">
        <v>5.63</v>
      </c>
      <c r="U5" s="6"/>
      <c r="W5" s="31" t="s">
        <v>79</v>
      </c>
      <c r="X5" s="3">
        <v>6.13</v>
      </c>
      <c r="Y5" s="3">
        <v>6.19</v>
      </c>
      <c r="Z5" s="3">
        <v>6.09</v>
      </c>
      <c r="AB5" s="6"/>
      <c r="AD5" s="31" t="s">
        <v>91</v>
      </c>
      <c r="AE5" s="47">
        <v>5.5</v>
      </c>
      <c r="AF5" s="3">
        <v>5.73</v>
      </c>
      <c r="AG5" s="3">
        <v>5.77</v>
      </c>
      <c r="AI5" s="6"/>
      <c r="AK5" s="9"/>
      <c r="AL5" s="40" t="s">
        <v>28</v>
      </c>
      <c r="AM5" s="11">
        <f>SUM(C18,J18,Q18,X18,AE18,C38,J38,Q38,X38,AE38,C58,J58,Q58,X58,AE58,C78,J78,Q78,X78,AE78)</f>
        <v>573.71000000000015</v>
      </c>
      <c r="AN5" s="11">
        <f t="shared" ref="AN5:AP5" si="7">SUM(D18,K18,R18,Y18,AF18,D38,K38,R38,Y38,AF38,D58,K58,R58,Y58,AF58,D78,K78,R78,Y78,AF78)</f>
        <v>577.2299999999999</v>
      </c>
      <c r="AO5" s="11">
        <f t="shared" si="7"/>
        <v>574.28</v>
      </c>
      <c r="AP5" s="11">
        <f t="shared" si="7"/>
        <v>0</v>
      </c>
      <c r="AQ5" s="12"/>
      <c r="AR5" s="40" t="s">
        <v>26</v>
      </c>
      <c r="AS5" s="38">
        <f t="shared" si="3"/>
        <v>5.9761458333333346</v>
      </c>
      <c r="AT5" s="38">
        <f t="shared" si="4"/>
        <v>6.012812499999999</v>
      </c>
      <c r="AU5" s="38">
        <f t="shared" si="5"/>
        <v>5.9820833333333328</v>
      </c>
      <c r="AV5" s="38">
        <f t="shared" si="6"/>
        <v>0</v>
      </c>
      <c r="AW5" s="9"/>
    </row>
    <row r="6" spans="2:49" x14ac:dyDescent="0.25">
      <c r="B6" s="31" t="s">
        <v>49</v>
      </c>
      <c r="C6" s="3">
        <v>6.04</v>
      </c>
      <c r="D6" s="3">
        <v>6</v>
      </c>
      <c r="E6" s="3">
        <v>5.92</v>
      </c>
      <c r="G6" s="6"/>
      <c r="I6" s="31" t="s">
        <v>56</v>
      </c>
      <c r="J6" s="3">
        <v>5.68</v>
      </c>
      <c r="K6" s="3">
        <v>5.68</v>
      </c>
      <c r="L6" s="49">
        <v>6</v>
      </c>
      <c r="N6" s="6"/>
      <c r="P6" s="32" t="s">
        <v>68</v>
      </c>
      <c r="Q6" s="48">
        <v>5.35</v>
      </c>
      <c r="R6" s="22">
        <v>5.65</v>
      </c>
      <c r="S6" s="22">
        <v>5.65</v>
      </c>
      <c r="T6" s="22"/>
      <c r="U6" s="23"/>
      <c r="W6" s="31" t="s">
        <v>80</v>
      </c>
      <c r="X6" s="49">
        <v>5.8</v>
      </c>
      <c r="Y6" s="3">
        <v>5.67</v>
      </c>
      <c r="Z6" s="3">
        <v>5.63</v>
      </c>
      <c r="AB6" s="6"/>
      <c r="AD6" s="31" t="s">
        <v>92</v>
      </c>
      <c r="AE6" s="49">
        <v>5.88</v>
      </c>
      <c r="AF6" s="3">
        <v>5.75</v>
      </c>
      <c r="AG6" s="3">
        <v>5.71</v>
      </c>
      <c r="AI6" s="6"/>
      <c r="AK6" s="9"/>
      <c r="AL6" s="40" t="s">
        <v>31</v>
      </c>
      <c r="AM6" s="11">
        <f>SUM(C19,J19,Q19,X19,AE19,C39,J39,Q39,X39,AE39,C59,J59,Q59,X59,AE59,C79,J79,Q79,X79,AE79)</f>
        <v>258.74</v>
      </c>
      <c r="AN6" s="11">
        <f t="shared" ref="AN6:AP6" si="8">SUM(D19,K19,R19,Y19,AF19,D39,K39,R39,Y39,AF39,D59,K59,R59,Y59,AF59,D79,K79,R79,Y79,AF79)</f>
        <v>260.68</v>
      </c>
      <c r="AO6" s="11">
        <f t="shared" si="8"/>
        <v>259.83</v>
      </c>
      <c r="AP6" s="11">
        <f t="shared" si="8"/>
        <v>0</v>
      </c>
      <c r="AQ6" s="12"/>
      <c r="AR6" s="40" t="s">
        <v>27</v>
      </c>
      <c r="AS6" s="38">
        <f t="shared" si="3"/>
        <v>6.0172093023255817</v>
      </c>
      <c r="AT6" s="38">
        <f t="shared" si="4"/>
        <v>6.0623255813953492</v>
      </c>
      <c r="AU6" s="38">
        <f t="shared" si="5"/>
        <v>6.0425581395348837</v>
      </c>
      <c r="AV6" s="38">
        <f t="shared" si="6"/>
        <v>0</v>
      </c>
      <c r="AW6" s="9"/>
    </row>
    <row r="7" spans="2:49" x14ac:dyDescent="0.25">
      <c r="B7" s="31" t="s">
        <v>50</v>
      </c>
      <c r="C7" s="3">
        <v>6</v>
      </c>
      <c r="D7" s="3">
        <v>6.09</v>
      </c>
      <c r="E7" s="3">
        <v>5.96</v>
      </c>
      <c r="G7" s="6"/>
      <c r="I7" s="31" t="s">
        <v>57</v>
      </c>
      <c r="J7" s="3">
        <v>5.73</v>
      </c>
      <c r="K7" s="3">
        <v>5.7</v>
      </c>
      <c r="L7" s="49">
        <v>6.15</v>
      </c>
      <c r="N7" s="6"/>
      <c r="P7" s="31" t="s">
        <v>70</v>
      </c>
      <c r="Q7" s="3">
        <v>6.13</v>
      </c>
      <c r="R7" s="3">
        <v>6.25</v>
      </c>
      <c r="S7" s="3">
        <v>6.13</v>
      </c>
      <c r="U7" s="6"/>
      <c r="W7" s="32" t="s">
        <v>81</v>
      </c>
      <c r="X7" s="22">
        <v>6.13</v>
      </c>
      <c r="Y7" s="22">
        <v>6.08</v>
      </c>
      <c r="Z7" s="22">
        <v>6.13</v>
      </c>
      <c r="AA7" s="22"/>
      <c r="AB7" s="23"/>
      <c r="AD7" s="32" t="s">
        <v>93</v>
      </c>
      <c r="AE7" s="22">
        <v>5.95</v>
      </c>
      <c r="AF7" s="50">
        <v>6.3</v>
      </c>
      <c r="AG7" s="48">
        <v>5.7</v>
      </c>
      <c r="AH7" s="22"/>
      <c r="AI7" s="23"/>
      <c r="AK7" s="9"/>
      <c r="AL7" s="10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</row>
    <row r="8" spans="2:49" x14ac:dyDescent="0.25">
      <c r="B8" s="31" t="s">
        <v>51</v>
      </c>
      <c r="C8" s="3">
        <v>5.75</v>
      </c>
      <c r="D8" s="3">
        <v>5.8</v>
      </c>
      <c r="E8" s="3">
        <v>5.65</v>
      </c>
      <c r="G8" s="6"/>
      <c r="I8" s="32" t="s">
        <v>58</v>
      </c>
      <c r="J8" s="3">
        <v>5.64</v>
      </c>
      <c r="K8" s="3">
        <v>5.55</v>
      </c>
      <c r="L8" s="49">
        <v>5.91</v>
      </c>
      <c r="N8" s="6"/>
      <c r="P8" s="31" t="s">
        <v>71</v>
      </c>
      <c r="Q8" s="3">
        <v>5.75</v>
      </c>
      <c r="R8" s="3">
        <v>5.82</v>
      </c>
      <c r="S8" s="3">
        <v>5.89</v>
      </c>
      <c r="U8" s="6"/>
      <c r="W8" s="31" t="s">
        <v>82</v>
      </c>
      <c r="X8" s="3">
        <v>6.22</v>
      </c>
      <c r="Y8" s="3">
        <v>6.22</v>
      </c>
      <c r="Z8" s="49">
        <v>6.44</v>
      </c>
      <c r="AB8" s="6"/>
      <c r="AD8" s="31" t="s">
        <v>95</v>
      </c>
      <c r="AE8" s="3">
        <v>5.91</v>
      </c>
      <c r="AF8" s="47">
        <v>5.74</v>
      </c>
      <c r="AG8" s="3">
        <v>5.88</v>
      </c>
      <c r="AI8" s="6"/>
      <c r="AL8" s="2"/>
      <c r="AM8" s="2" t="s">
        <v>33</v>
      </c>
      <c r="AN8" s="2" t="s">
        <v>286</v>
      </c>
      <c r="AO8" s="2" t="s">
        <v>34</v>
      </c>
      <c r="AP8" s="2" t="s">
        <v>35</v>
      </c>
      <c r="AR8" s="2"/>
    </row>
    <row r="9" spans="2:49" x14ac:dyDescent="0.25">
      <c r="B9" s="32" t="s">
        <v>52</v>
      </c>
      <c r="C9" s="48">
        <v>5.69</v>
      </c>
      <c r="D9" s="22">
        <v>5.88</v>
      </c>
      <c r="E9" s="22">
        <v>6</v>
      </c>
      <c r="F9" s="22"/>
      <c r="G9" s="23"/>
      <c r="I9" s="31" t="s">
        <v>60</v>
      </c>
      <c r="J9" s="20">
        <v>6.28</v>
      </c>
      <c r="K9" s="20">
        <v>6.19</v>
      </c>
      <c r="L9" s="20">
        <v>6.34</v>
      </c>
      <c r="M9" s="20"/>
      <c r="N9" s="21"/>
      <c r="P9" s="31" t="s">
        <v>72</v>
      </c>
      <c r="Q9" s="3">
        <v>6</v>
      </c>
      <c r="R9" s="3">
        <v>5.92</v>
      </c>
      <c r="S9" s="3">
        <v>6.07</v>
      </c>
      <c r="U9" s="6"/>
      <c r="W9" s="31" t="s">
        <v>83</v>
      </c>
      <c r="X9" s="3">
        <v>6.13</v>
      </c>
      <c r="Y9" s="3">
        <v>6.09</v>
      </c>
      <c r="Z9" s="47">
        <v>5.97</v>
      </c>
      <c r="AB9" s="6"/>
      <c r="AD9" s="31" t="s">
        <v>96</v>
      </c>
      <c r="AE9" s="3">
        <v>5.93</v>
      </c>
      <c r="AF9" s="3">
        <v>6.07</v>
      </c>
      <c r="AG9" s="3">
        <v>5.97</v>
      </c>
      <c r="AI9" s="6"/>
      <c r="AL9" s="2" t="s">
        <v>24</v>
      </c>
      <c r="AM9" s="37">
        <f>AM3/$AR9</f>
        <v>6.1014999999999997</v>
      </c>
      <c r="AN9" s="37">
        <f t="shared" ref="AN9:AP9" si="9">AN3/$AR9</f>
        <v>6.1124999999999998</v>
      </c>
      <c r="AO9" s="37">
        <f t="shared" si="9"/>
        <v>6.0880000000000001</v>
      </c>
      <c r="AP9" s="37">
        <f t="shared" si="9"/>
        <v>0</v>
      </c>
      <c r="AR9" s="7">
        <v>20</v>
      </c>
    </row>
    <row r="10" spans="2:49" x14ac:dyDescent="0.25">
      <c r="B10" s="31" t="s">
        <v>42</v>
      </c>
      <c r="C10" s="3">
        <v>5.89</v>
      </c>
      <c r="D10" s="3">
        <v>5.83</v>
      </c>
      <c r="E10" s="3">
        <v>5.94</v>
      </c>
      <c r="G10" s="6"/>
      <c r="I10" s="31" t="s">
        <v>61</v>
      </c>
      <c r="J10" s="3">
        <v>5.69</v>
      </c>
      <c r="K10" s="3">
        <v>5.59</v>
      </c>
      <c r="L10" s="49">
        <v>5.94</v>
      </c>
      <c r="N10" s="6"/>
      <c r="P10" s="31" t="s">
        <v>73</v>
      </c>
      <c r="Q10" s="3">
        <v>5.96</v>
      </c>
      <c r="R10" s="3">
        <v>6.12</v>
      </c>
      <c r="S10" s="3">
        <v>5.92</v>
      </c>
      <c r="U10" s="6"/>
      <c r="W10" s="31" t="s">
        <v>84</v>
      </c>
      <c r="X10" s="3">
        <v>5.81</v>
      </c>
      <c r="Y10" s="3">
        <v>5.71</v>
      </c>
      <c r="Z10" s="3">
        <v>5.89</v>
      </c>
      <c r="AB10" s="6"/>
      <c r="AD10" s="31" t="s">
        <v>97</v>
      </c>
      <c r="AE10" s="3">
        <v>6</v>
      </c>
      <c r="AF10" s="3">
        <v>6.04</v>
      </c>
      <c r="AG10" s="3">
        <v>6</v>
      </c>
      <c r="AI10" s="6"/>
      <c r="AL10" s="2" t="s">
        <v>25</v>
      </c>
      <c r="AM10" s="37">
        <f t="shared" ref="AM10:AP10" si="10">AM4/$AR10</f>
        <v>5.8718518518518525</v>
      </c>
      <c r="AN10" s="37">
        <f t="shared" ref="AN10:AP10" si="11">AN4/$AR10</f>
        <v>5.926049382716049</v>
      </c>
      <c r="AO10" s="37">
        <f t="shared" si="11"/>
        <v>5.9159259259259249</v>
      </c>
      <c r="AP10" s="37">
        <f t="shared" si="11"/>
        <v>0</v>
      </c>
      <c r="AR10" s="7">
        <v>81</v>
      </c>
    </row>
    <row r="11" spans="2:49" x14ac:dyDescent="0.25">
      <c r="B11" s="31" t="s">
        <v>43</v>
      </c>
      <c r="C11" s="49">
        <v>6.15</v>
      </c>
      <c r="D11" s="3">
        <v>6.03</v>
      </c>
      <c r="E11" s="3">
        <v>5.97</v>
      </c>
      <c r="G11" s="6"/>
      <c r="I11" s="31" t="s">
        <v>62</v>
      </c>
      <c r="J11" s="3">
        <v>6.08</v>
      </c>
      <c r="K11" s="47">
        <v>5.77</v>
      </c>
      <c r="L11" s="3">
        <v>6</v>
      </c>
      <c r="N11" s="6"/>
      <c r="P11" s="32" t="s">
        <v>74</v>
      </c>
      <c r="Q11" s="22">
        <v>6.05</v>
      </c>
      <c r="R11" s="22">
        <v>5.95</v>
      </c>
      <c r="S11" s="50">
        <v>6.23</v>
      </c>
      <c r="T11" s="22"/>
      <c r="U11" s="23"/>
      <c r="W11" s="31" t="s">
        <v>85</v>
      </c>
      <c r="X11" s="3">
        <v>6.09</v>
      </c>
      <c r="Y11" s="3">
        <v>6.04</v>
      </c>
      <c r="Z11" s="3">
        <v>6.11</v>
      </c>
      <c r="AB11" s="6"/>
      <c r="AD11" s="32" t="s">
        <v>98</v>
      </c>
      <c r="AE11" s="22">
        <v>6.05</v>
      </c>
      <c r="AF11" s="22">
        <v>5.9</v>
      </c>
      <c r="AG11" s="22">
        <v>6</v>
      </c>
      <c r="AH11" s="22"/>
      <c r="AI11" s="23"/>
      <c r="AL11" s="2" t="s">
        <v>26</v>
      </c>
      <c r="AM11" s="37">
        <f t="shared" ref="AM11:AP11" si="12">AM5/$AR11</f>
        <v>5.9761458333333346</v>
      </c>
      <c r="AN11" s="37">
        <f t="shared" ref="AN11:AP11" si="13">AN5/$AR11</f>
        <v>6.012812499999999</v>
      </c>
      <c r="AO11" s="37">
        <f t="shared" si="13"/>
        <v>5.9820833333333328</v>
      </c>
      <c r="AP11" s="37">
        <f t="shared" si="13"/>
        <v>0</v>
      </c>
      <c r="AR11" s="7">
        <v>96</v>
      </c>
    </row>
    <row r="12" spans="2:49" x14ac:dyDescent="0.25">
      <c r="B12" s="31" t="s">
        <v>44</v>
      </c>
      <c r="C12" s="47">
        <v>6</v>
      </c>
      <c r="D12" s="3">
        <v>6.28</v>
      </c>
      <c r="E12" s="3">
        <v>6.25</v>
      </c>
      <c r="G12" s="6"/>
      <c r="I12" s="32" t="s">
        <v>63</v>
      </c>
      <c r="J12" s="22">
        <v>5.73</v>
      </c>
      <c r="K12" s="22">
        <v>5.86</v>
      </c>
      <c r="L12" s="22">
        <v>5.77</v>
      </c>
      <c r="M12" s="22"/>
      <c r="N12" s="23"/>
      <c r="P12" s="31" t="s">
        <v>75</v>
      </c>
      <c r="Q12" s="3">
        <v>6.19</v>
      </c>
      <c r="R12" s="3">
        <v>6.19</v>
      </c>
      <c r="S12" s="3">
        <v>6.27</v>
      </c>
      <c r="U12" s="6"/>
      <c r="W12" s="31" t="s">
        <v>86</v>
      </c>
      <c r="X12" s="3">
        <v>6.34</v>
      </c>
      <c r="Y12" s="3">
        <v>6.31</v>
      </c>
      <c r="Z12" s="3">
        <v>6.38</v>
      </c>
      <c r="AB12" s="6"/>
      <c r="AD12" s="31" t="s">
        <v>99</v>
      </c>
      <c r="AE12" s="3">
        <v>5.85</v>
      </c>
      <c r="AF12" s="3">
        <v>5.76</v>
      </c>
      <c r="AG12" s="3">
        <v>5.88</v>
      </c>
      <c r="AI12" s="6"/>
      <c r="AL12" s="2" t="s">
        <v>27</v>
      </c>
      <c r="AM12" s="37">
        <f t="shared" ref="AM12:AP12" si="14">AM6/$AR12</f>
        <v>6.0172093023255817</v>
      </c>
      <c r="AN12" s="37">
        <f t="shared" ref="AN12:AP12" si="15">AN6/$AR12</f>
        <v>6.0623255813953492</v>
      </c>
      <c r="AO12" s="37">
        <f t="shared" si="15"/>
        <v>6.0425581395348837</v>
      </c>
      <c r="AP12" s="37">
        <f t="shared" si="15"/>
        <v>0</v>
      </c>
      <c r="AR12" s="7">
        <v>43</v>
      </c>
    </row>
    <row r="13" spans="2:49" x14ac:dyDescent="0.25">
      <c r="B13" s="32" t="s">
        <v>45</v>
      </c>
      <c r="C13" s="50">
        <v>5.8</v>
      </c>
      <c r="D13" s="22">
        <v>5.68</v>
      </c>
      <c r="E13" s="22">
        <v>5.68</v>
      </c>
      <c r="F13" s="22"/>
      <c r="G13" s="23"/>
      <c r="I13" s="31" t="s">
        <v>64</v>
      </c>
      <c r="J13" s="3">
        <v>6</v>
      </c>
      <c r="K13" s="49">
        <v>6.18</v>
      </c>
      <c r="L13" s="3">
        <v>6.06</v>
      </c>
      <c r="N13" s="6"/>
      <c r="P13" s="31" t="s">
        <v>76</v>
      </c>
      <c r="Q13" s="3">
        <v>5.62</v>
      </c>
      <c r="R13" s="3">
        <v>5.58</v>
      </c>
      <c r="S13" s="3">
        <v>5.71</v>
      </c>
      <c r="U13" s="6"/>
      <c r="W13" s="32" t="s">
        <v>88</v>
      </c>
      <c r="X13" s="22">
        <v>6.07</v>
      </c>
      <c r="Y13" s="22">
        <v>6</v>
      </c>
      <c r="Z13" s="48">
        <v>5.89</v>
      </c>
      <c r="AA13" s="22"/>
      <c r="AB13" s="23"/>
      <c r="AD13" s="31" t="s">
        <v>100</v>
      </c>
      <c r="AE13" s="3">
        <v>5.69</v>
      </c>
      <c r="AF13" s="3">
        <v>5.65</v>
      </c>
      <c r="AG13" s="49">
        <v>5.81</v>
      </c>
      <c r="AI13" s="6"/>
      <c r="AM13" s="4"/>
      <c r="AN13" s="4"/>
      <c r="AO13" s="4"/>
      <c r="AP13" s="4"/>
      <c r="AR13" s="7">
        <f>SUM(AR9:AR12)</f>
        <v>240</v>
      </c>
    </row>
    <row r="14" spans="2:49" s="5" customFormat="1" x14ac:dyDescent="0.25">
      <c r="B14" s="32" t="s">
        <v>46</v>
      </c>
      <c r="C14" s="48">
        <v>5.89</v>
      </c>
      <c r="D14" s="22">
        <v>6.06</v>
      </c>
      <c r="E14" s="22">
        <v>6.03</v>
      </c>
      <c r="F14" s="22"/>
      <c r="G14" s="23"/>
      <c r="H14" s="1"/>
      <c r="I14" s="31" t="s">
        <v>65</v>
      </c>
      <c r="J14" s="3">
        <v>5.92</v>
      </c>
      <c r="K14" s="49">
        <v>6.04</v>
      </c>
      <c r="L14" s="3">
        <v>5.92</v>
      </c>
      <c r="M14" s="3"/>
      <c r="N14" s="6"/>
      <c r="O14" s="1"/>
      <c r="P14" s="31" t="s">
        <v>77</v>
      </c>
      <c r="Q14" s="3">
        <v>5.95</v>
      </c>
      <c r="R14" s="3">
        <v>6</v>
      </c>
      <c r="S14" s="3">
        <v>5.9</v>
      </c>
      <c r="T14" s="3"/>
      <c r="U14" s="6"/>
      <c r="V14" s="1"/>
      <c r="W14" s="31" t="s">
        <v>87</v>
      </c>
      <c r="X14" s="3">
        <v>6.23</v>
      </c>
      <c r="Y14" s="47">
        <v>6.1</v>
      </c>
      <c r="Z14" s="3">
        <v>6.3</v>
      </c>
      <c r="AA14" s="3"/>
      <c r="AB14" s="6"/>
      <c r="AD14" s="32" t="s">
        <v>283</v>
      </c>
      <c r="AE14" s="48">
        <v>6</v>
      </c>
      <c r="AF14" s="22">
        <v>6.17</v>
      </c>
      <c r="AG14" s="22">
        <v>6.17</v>
      </c>
      <c r="AH14" s="22"/>
      <c r="AI14" s="23"/>
    </row>
    <row r="15" spans="2:49" s="5" customFormat="1" x14ac:dyDescent="0.25">
      <c r="B15" s="33"/>
      <c r="C15" s="18"/>
      <c r="D15" s="18"/>
      <c r="E15" s="18"/>
      <c r="F15" s="18"/>
      <c r="G15" s="28"/>
      <c r="I15" s="33"/>
      <c r="J15" s="18"/>
      <c r="K15" s="18"/>
      <c r="L15" s="18"/>
      <c r="M15" s="18"/>
      <c r="N15" s="19"/>
      <c r="P15" s="33"/>
      <c r="Q15" s="18"/>
      <c r="R15" s="18"/>
      <c r="S15" s="18"/>
      <c r="T15" s="18"/>
      <c r="U15" s="19"/>
      <c r="W15" s="36"/>
      <c r="X15" s="18"/>
      <c r="Y15" s="18"/>
      <c r="Z15" s="18"/>
      <c r="AA15" s="18"/>
      <c r="AB15" s="19"/>
      <c r="AD15" s="33"/>
      <c r="AE15" s="18"/>
      <c r="AF15" s="18"/>
      <c r="AG15" s="18"/>
      <c r="AH15" s="18"/>
      <c r="AI15" s="19"/>
    </row>
    <row r="16" spans="2:49" s="5" customFormat="1" x14ac:dyDescent="0.25">
      <c r="B16" s="34" t="s">
        <v>20</v>
      </c>
      <c r="C16" s="24">
        <f>C3</f>
        <v>6.12</v>
      </c>
      <c r="D16" s="24">
        <f t="shared" ref="D16:F16" si="16">D3</f>
        <v>6.21</v>
      </c>
      <c r="E16" s="24">
        <f t="shared" si="16"/>
        <v>6.12</v>
      </c>
      <c r="F16" s="24">
        <f t="shared" si="16"/>
        <v>0</v>
      </c>
      <c r="G16" s="25"/>
      <c r="I16" s="34" t="s">
        <v>20</v>
      </c>
      <c r="J16" s="24">
        <f>J3</f>
        <v>5.91</v>
      </c>
      <c r="K16" s="24">
        <f t="shared" ref="K16:M16" si="17">K3</f>
        <v>6</v>
      </c>
      <c r="L16" s="24">
        <f t="shared" si="17"/>
        <v>6.19</v>
      </c>
      <c r="M16" s="24">
        <f t="shared" si="17"/>
        <v>0</v>
      </c>
      <c r="N16" s="25"/>
      <c r="P16" s="34" t="s">
        <v>20</v>
      </c>
      <c r="Q16" s="24">
        <f>Q3</f>
        <v>6.17</v>
      </c>
      <c r="R16" s="24">
        <f t="shared" ref="R16:T16" si="18">R3</f>
        <v>6.19</v>
      </c>
      <c r="S16" s="24">
        <f t="shared" si="18"/>
        <v>5.97</v>
      </c>
      <c r="T16" s="24">
        <f t="shared" si="18"/>
        <v>0</v>
      </c>
      <c r="U16" s="25"/>
      <c r="W16" s="34" t="s">
        <v>20</v>
      </c>
      <c r="X16" s="24">
        <f>X3</f>
        <v>6.08</v>
      </c>
      <c r="Y16" s="24">
        <f t="shared" ref="Y16:AA16" si="19">Y3</f>
        <v>6.08</v>
      </c>
      <c r="Z16" s="24">
        <f t="shared" si="19"/>
        <v>6.11</v>
      </c>
      <c r="AA16" s="24">
        <f t="shared" si="19"/>
        <v>0</v>
      </c>
      <c r="AB16" s="25"/>
      <c r="AD16" s="34" t="s">
        <v>20</v>
      </c>
      <c r="AE16" s="24">
        <f>AE3</f>
        <v>6.22</v>
      </c>
      <c r="AF16" s="24">
        <f t="shared" ref="AF16:AH16" si="20">AF3</f>
        <v>6.08</v>
      </c>
      <c r="AG16" s="24">
        <f t="shared" si="20"/>
        <v>6.14</v>
      </c>
      <c r="AH16" s="24">
        <f t="shared" si="20"/>
        <v>0</v>
      </c>
      <c r="AI16" s="25"/>
    </row>
    <row r="17" spans="2:35" s="5" customFormat="1" x14ac:dyDescent="0.25">
      <c r="B17" s="34" t="s">
        <v>23</v>
      </c>
      <c r="C17" s="24">
        <f>SUM(C4:C9)</f>
        <v>35.1</v>
      </c>
      <c r="D17" s="24">
        <f t="shared" ref="D17:F17" si="21">SUM(D4:D9)</f>
        <v>35.86</v>
      </c>
      <c r="E17" s="24">
        <f t="shared" si="21"/>
        <v>35.47</v>
      </c>
      <c r="F17" s="24">
        <f t="shared" si="21"/>
        <v>0</v>
      </c>
      <c r="G17" s="25"/>
      <c r="I17" s="34" t="s">
        <v>23</v>
      </c>
      <c r="J17" s="24">
        <f>SUM(J4:J8)</f>
        <v>28.62</v>
      </c>
      <c r="K17" s="24">
        <f t="shared" ref="K17:M17" si="22">SUM(K4:K8)</f>
        <v>28.52</v>
      </c>
      <c r="L17" s="24">
        <f t="shared" si="22"/>
        <v>29.709999999999997</v>
      </c>
      <c r="M17" s="24">
        <f t="shared" si="22"/>
        <v>0</v>
      </c>
      <c r="N17" s="25"/>
      <c r="P17" s="34" t="s">
        <v>23</v>
      </c>
      <c r="Q17" s="24">
        <f>SUM(Q4:Q6)</f>
        <v>16.68</v>
      </c>
      <c r="R17" s="24">
        <f t="shared" ref="R17:T17" si="23">SUM(R4:R6)</f>
        <v>17.29</v>
      </c>
      <c r="S17" s="24">
        <f t="shared" si="23"/>
        <v>17.100000000000001</v>
      </c>
      <c r="T17" s="24">
        <f t="shared" si="23"/>
        <v>0</v>
      </c>
      <c r="U17" s="25"/>
      <c r="W17" s="34" t="s">
        <v>23</v>
      </c>
      <c r="X17" s="24">
        <f>SUM(X4:X7)</f>
        <v>24.15</v>
      </c>
      <c r="Y17" s="24">
        <f t="shared" ref="Y17:AA17" si="24">SUM(Y4:Y7)</f>
        <v>23.939999999999998</v>
      </c>
      <c r="Z17" s="24">
        <f t="shared" si="24"/>
        <v>23.849999999999998</v>
      </c>
      <c r="AA17" s="24">
        <f t="shared" si="24"/>
        <v>0</v>
      </c>
      <c r="AB17" s="25"/>
      <c r="AD17" s="34" t="s">
        <v>23</v>
      </c>
      <c r="AE17" s="24">
        <f>SUM(AE4:AE7)</f>
        <v>23.02</v>
      </c>
      <c r="AF17" s="24">
        <f t="shared" ref="AF17:AH17" si="25">SUM(AF4:AF7)</f>
        <v>23.67</v>
      </c>
      <c r="AG17" s="24">
        <f t="shared" si="25"/>
        <v>22.99</v>
      </c>
      <c r="AH17" s="24">
        <f t="shared" si="25"/>
        <v>0</v>
      </c>
      <c r="AI17" s="25"/>
    </row>
    <row r="18" spans="2:35" x14ac:dyDescent="0.25">
      <c r="B18" s="34" t="s">
        <v>21</v>
      </c>
      <c r="C18" s="24">
        <f>SUM(C10:C13)</f>
        <v>23.84</v>
      </c>
      <c r="D18" s="24">
        <f t="shared" ref="D18:F18" si="26">SUM(D10:D13)</f>
        <v>23.82</v>
      </c>
      <c r="E18" s="24">
        <f t="shared" si="26"/>
        <v>23.84</v>
      </c>
      <c r="F18" s="24">
        <f t="shared" si="26"/>
        <v>0</v>
      </c>
      <c r="G18" s="25"/>
      <c r="H18" s="5"/>
      <c r="I18" s="34" t="s">
        <v>21</v>
      </c>
      <c r="J18" s="24">
        <f>SUM(J9:J12)</f>
        <v>23.78</v>
      </c>
      <c r="K18" s="24">
        <f t="shared" ref="K18:M18" si="27">SUM(K9:K12)</f>
        <v>23.41</v>
      </c>
      <c r="L18" s="24">
        <f t="shared" si="27"/>
        <v>24.05</v>
      </c>
      <c r="M18" s="24">
        <f t="shared" si="27"/>
        <v>0</v>
      </c>
      <c r="N18" s="25"/>
      <c r="O18" s="5"/>
      <c r="P18" s="34" t="s">
        <v>21</v>
      </c>
      <c r="Q18" s="24">
        <f>SUM(Q7:Q11)</f>
        <v>29.89</v>
      </c>
      <c r="R18" s="24">
        <f t="shared" ref="R18:T18" si="28">SUM(R7:R11)</f>
        <v>30.060000000000002</v>
      </c>
      <c r="S18" s="24">
        <f t="shared" si="28"/>
        <v>30.24</v>
      </c>
      <c r="T18" s="24">
        <f t="shared" si="28"/>
        <v>0</v>
      </c>
      <c r="U18" s="25"/>
      <c r="V18" s="5"/>
      <c r="W18" s="34" t="s">
        <v>21</v>
      </c>
      <c r="X18" s="24">
        <f>SUM(X8:X13)</f>
        <v>36.659999999999997</v>
      </c>
      <c r="Y18" s="24">
        <f t="shared" ref="Y18:AA18" si="29">SUM(Y8:Y13)</f>
        <v>36.369999999999997</v>
      </c>
      <c r="Z18" s="24">
        <f t="shared" si="29"/>
        <v>36.68</v>
      </c>
      <c r="AA18" s="24">
        <f t="shared" si="29"/>
        <v>0</v>
      </c>
      <c r="AB18" s="25"/>
      <c r="AD18" s="34" t="s">
        <v>21</v>
      </c>
      <c r="AE18" s="24">
        <f>SUM(AE8:AE11)</f>
        <v>23.89</v>
      </c>
      <c r="AF18" s="24">
        <f t="shared" ref="AF18:AH18" si="30">SUM(AF8:AF11)</f>
        <v>23.75</v>
      </c>
      <c r="AG18" s="24">
        <f t="shared" si="30"/>
        <v>23.85</v>
      </c>
      <c r="AH18" s="24">
        <f t="shared" si="30"/>
        <v>0</v>
      </c>
      <c r="AI18" s="25"/>
    </row>
    <row r="19" spans="2:35" s="2" customFormat="1" x14ac:dyDescent="0.25">
      <c r="B19" s="34" t="s">
        <v>22</v>
      </c>
      <c r="C19" s="24">
        <f>SUM(C14:C14)</f>
        <v>5.89</v>
      </c>
      <c r="D19" s="24">
        <f t="shared" ref="D19:F19" si="31">SUM(D14:D14)</f>
        <v>6.06</v>
      </c>
      <c r="E19" s="24">
        <f t="shared" si="31"/>
        <v>6.03</v>
      </c>
      <c r="F19" s="24">
        <f t="shared" si="31"/>
        <v>0</v>
      </c>
      <c r="G19" s="25"/>
      <c r="H19" s="1"/>
      <c r="I19" s="34" t="s">
        <v>22</v>
      </c>
      <c r="J19" s="24">
        <f>SUM(J13:J14)</f>
        <v>11.92</v>
      </c>
      <c r="K19" s="24">
        <f t="shared" ref="K19:M19" si="32">SUM(K13:K14)</f>
        <v>12.219999999999999</v>
      </c>
      <c r="L19" s="24">
        <f t="shared" si="32"/>
        <v>11.98</v>
      </c>
      <c r="M19" s="24">
        <f t="shared" si="32"/>
        <v>0</v>
      </c>
      <c r="N19" s="25"/>
      <c r="O19" s="1"/>
      <c r="P19" s="34" t="s">
        <v>22</v>
      </c>
      <c r="Q19" s="24">
        <f>SUM(Q12:Q14)</f>
        <v>17.760000000000002</v>
      </c>
      <c r="R19" s="24">
        <f t="shared" ref="R19:T19" si="33">SUM(R12:R14)</f>
        <v>17.77</v>
      </c>
      <c r="S19" s="24">
        <f t="shared" si="33"/>
        <v>17.880000000000003</v>
      </c>
      <c r="T19" s="24">
        <f t="shared" si="33"/>
        <v>0</v>
      </c>
      <c r="U19" s="25"/>
      <c r="V19" s="1"/>
      <c r="W19" s="34" t="s">
        <v>22</v>
      </c>
      <c r="X19" s="24">
        <f>SUM(X14:X14)</f>
        <v>6.23</v>
      </c>
      <c r="Y19" s="24">
        <f t="shared" ref="Y19:AA19" si="34">SUM(Y14:Y14)</f>
        <v>6.1</v>
      </c>
      <c r="Z19" s="24">
        <f t="shared" si="34"/>
        <v>6.3</v>
      </c>
      <c r="AA19" s="24">
        <f t="shared" si="34"/>
        <v>0</v>
      </c>
      <c r="AB19" s="25"/>
      <c r="AD19" s="34" t="s">
        <v>22</v>
      </c>
      <c r="AE19" s="24">
        <f>SUM(AE12:AE14)</f>
        <v>17.54</v>
      </c>
      <c r="AF19" s="24">
        <f t="shared" ref="AF19:AH19" si="35">SUM(AF12:AF14)</f>
        <v>17.579999999999998</v>
      </c>
      <c r="AG19" s="24">
        <f t="shared" si="35"/>
        <v>17.86</v>
      </c>
      <c r="AH19" s="24">
        <f t="shared" si="35"/>
        <v>0</v>
      </c>
      <c r="AI19" s="25"/>
    </row>
    <row r="20" spans="2:35" ht="12.6" thickBot="1" x14ac:dyDescent="0.3">
      <c r="B20" s="35" t="s">
        <v>1</v>
      </c>
      <c r="C20" s="26">
        <f>SUM(C16:C19)</f>
        <v>70.95</v>
      </c>
      <c r="D20" s="26">
        <f t="shared" ref="D20:F20" si="36">SUM(D16:D19)</f>
        <v>71.95</v>
      </c>
      <c r="E20" s="26">
        <f t="shared" si="36"/>
        <v>71.459999999999994</v>
      </c>
      <c r="F20" s="26">
        <f t="shared" si="36"/>
        <v>0</v>
      </c>
      <c r="G20" s="27"/>
      <c r="H20" s="2"/>
      <c r="I20" s="35" t="s">
        <v>1</v>
      </c>
      <c r="J20" s="26">
        <f>SUM(J16:J19)</f>
        <v>70.23</v>
      </c>
      <c r="K20" s="26">
        <f t="shared" ref="K20:M20" si="37">SUM(K16:K19)</f>
        <v>70.149999999999991</v>
      </c>
      <c r="L20" s="26">
        <f t="shared" si="37"/>
        <v>71.930000000000007</v>
      </c>
      <c r="M20" s="26">
        <f t="shared" si="37"/>
        <v>0</v>
      </c>
      <c r="N20" s="27"/>
      <c r="O20" s="2"/>
      <c r="P20" s="35" t="s">
        <v>1</v>
      </c>
      <c r="Q20" s="26">
        <f>SUM(Q16:Q19)</f>
        <v>70.5</v>
      </c>
      <c r="R20" s="26">
        <f t="shared" ref="R20:T20" si="38">SUM(R16:R19)</f>
        <v>71.31</v>
      </c>
      <c r="S20" s="26">
        <f t="shared" si="38"/>
        <v>71.19</v>
      </c>
      <c r="T20" s="26">
        <f t="shared" si="38"/>
        <v>0</v>
      </c>
      <c r="U20" s="27"/>
      <c r="V20" s="2"/>
      <c r="W20" s="35" t="s">
        <v>1</v>
      </c>
      <c r="X20" s="26">
        <f>SUM(X16:X19)</f>
        <v>73.11999999999999</v>
      </c>
      <c r="Y20" s="26">
        <f t="shared" ref="Y20:AA20" si="39">SUM(Y16:Y19)</f>
        <v>72.489999999999981</v>
      </c>
      <c r="Z20" s="26">
        <f t="shared" si="39"/>
        <v>72.94</v>
      </c>
      <c r="AA20" s="26">
        <f t="shared" si="39"/>
        <v>0</v>
      </c>
      <c r="AB20" s="27"/>
      <c r="AD20" s="35" t="s">
        <v>1</v>
      </c>
      <c r="AE20" s="26">
        <f>SUM(AE16:AE19)</f>
        <v>70.669999999999987</v>
      </c>
      <c r="AF20" s="26">
        <f t="shared" ref="AF20:AH20" si="40">SUM(AF16:AF19)</f>
        <v>71.08</v>
      </c>
      <c r="AG20" s="26">
        <f t="shared" si="40"/>
        <v>70.84</v>
      </c>
      <c r="AH20" s="26">
        <f t="shared" si="40"/>
        <v>0</v>
      </c>
      <c r="AI20" s="27"/>
    </row>
    <row r="21" spans="2:35" ht="12.6" thickBot="1" x14ac:dyDescent="0.3"/>
    <row r="22" spans="2:35" s="46" customFormat="1" ht="13.2" x14ac:dyDescent="0.25">
      <c r="B22" s="41" t="s">
        <v>6</v>
      </c>
      <c r="C22" s="42" t="s">
        <v>18</v>
      </c>
      <c r="D22" s="42" t="s">
        <v>21</v>
      </c>
      <c r="E22" s="42" t="s">
        <v>32</v>
      </c>
      <c r="F22" s="42" t="s">
        <v>19</v>
      </c>
      <c r="G22" s="43"/>
      <c r="I22" s="41" t="s">
        <v>7</v>
      </c>
      <c r="J22" s="42" t="s">
        <v>18</v>
      </c>
      <c r="K22" s="42" t="s">
        <v>21</v>
      </c>
      <c r="L22" s="42" t="s">
        <v>32</v>
      </c>
      <c r="M22" s="42" t="s">
        <v>19</v>
      </c>
      <c r="N22" s="43"/>
      <c r="P22" s="41" t="s">
        <v>8</v>
      </c>
      <c r="Q22" s="42" t="s">
        <v>18</v>
      </c>
      <c r="R22" s="42" t="s">
        <v>21</v>
      </c>
      <c r="S22" s="42" t="s">
        <v>32</v>
      </c>
      <c r="T22" s="42" t="s">
        <v>19</v>
      </c>
      <c r="U22" s="43"/>
      <c r="W22" s="41" t="s">
        <v>9</v>
      </c>
      <c r="X22" s="42" t="s">
        <v>18</v>
      </c>
      <c r="Y22" s="42" t="s">
        <v>21</v>
      </c>
      <c r="Z22" s="42" t="s">
        <v>32</v>
      </c>
      <c r="AA22" s="42" t="s">
        <v>19</v>
      </c>
      <c r="AB22" s="43"/>
      <c r="AD22" s="41" t="s">
        <v>10</v>
      </c>
      <c r="AE22" s="42" t="s">
        <v>18</v>
      </c>
      <c r="AF22" s="42" t="s">
        <v>21</v>
      </c>
      <c r="AG22" s="42" t="s">
        <v>32</v>
      </c>
      <c r="AH22" s="42" t="s">
        <v>19</v>
      </c>
      <c r="AI22" s="43"/>
    </row>
    <row r="23" spans="2:35" x14ac:dyDescent="0.25">
      <c r="B23" s="30" t="s">
        <v>105</v>
      </c>
      <c r="C23" s="18">
        <v>6.07</v>
      </c>
      <c r="D23" s="18">
        <v>6.06</v>
      </c>
      <c r="E23" s="18">
        <v>6.03</v>
      </c>
      <c r="F23" s="18"/>
      <c r="G23" s="19"/>
      <c r="I23" s="30" t="s">
        <v>113</v>
      </c>
      <c r="J23" s="18">
        <v>6.11</v>
      </c>
      <c r="K23" s="18">
        <v>6.22</v>
      </c>
      <c r="L23" s="18">
        <v>6.19</v>
      </c>
      <c r="M23" s="18"/>
      <c r="N23" s="19"/>
      <c r="P23" s="30" t="s">
        <v>129</v>
      </c>
      <c r="Q23" s="18">
        <v>6.38</v>
      </c>
      <c r="R23" s="51">
        <v>6.53</v>
      </c>
      <c r="S23" s="18">
        <v>6.31</v>
      </c>
      <c r="T23" s="18"/>
      <c r="U23" s="19"/>
      <c r="W23" s="30" t="s">
        <v>281</v>
      </c>
      <c r="X23" s="18">
        <v>6.14</v>
      </c>
      <c r="Y23" s="18">
        <v>6.09</v>
      </c>
      <c r="Z23" s="18">
        <v>6.06</v>
      </c>
      <c r="AA23" s="18"/>
      <c r="AB23" s="19"/>
      <c r="AD23" s="30" t="s">
        <v>159</v>
      </c>
      <c r="AE23" s="18">
        <v>6.46</v>
      </c>
      <c r="AF23" s="18">
        <v>6.42</v>
      </c>
      <c r="AG23" s="52">
        <v>6.23</v>
      </c>
      <c r="AH23" s="18"/>
      <c r="AI23" s="19"/>
    </row>
    <row r="24" spans="2:35" x14ac:dyDescent="0.25">
      <c r="B24" s="31" t="s">
        <v>101</v>
      </c>
      <c r="C24" s="47">
        <v>6.12</v>
      </c>
      <c r="D24" s="3">
        <v>6.29</v>
      </c>
      <c r="E24" s="3">
        <v>6.26</v>
      </c>
      <c r="G24" s="6"/>
      <c r="I24" s="31" t="s">
        <v>114</v>
      </c>
      <c r="J24" s="3">
        <v>6</v>
      </c>
      <c r="K24" s="3">
        <v>5.97</v>
      </c>
      <c r="L24" s="3">
        <v>6</v>
      </c>
      <c r="N24" s="6"/>
      <c r="P24" s="31" t="s">
        <v>125</v>
      </c>
      <c r="Q24" s="3">
        <v>6.44</v>
      </c>
      <c r="R24" s="3">
        <v>6.44</v>
      </c>
      <c r="S24" s="47">
        <v>6.18</v>
      </c>
      <c r="U24" s="6"/>
      <c r="W24" s="31" t="s">
        <v>137</v>
      </c>
      <c r="X24" s="3">
        <v>6.18</v>
      </c>
      <c r="Y24" s="3">
        <v>6.18</v>
      </c>
      <c r="Z24" s="49">
        <v>6.29</v>
      </c>
      <c r="AB24" s="6"/>
      <c r="AD24" s="31" t="s">
        <v>148</v>
      </c>
      <c r="AE24" s="47">
        <v>6.06</v>
      </c>
      <c r="AF24" s="49">
        <v>6.5</v>
      </c>
      <c r="AG24" s="3">
        <v>6.18</v>
      </c>
      <c r="AI24" s="6"/>
    </row>
    <row r="25" spans="2:35" x14ac:dyDescent="0.25">
      <c r="B25" s="31" t="s">
        <v>102</v>
      </c>
      <c r="C25" s="3">
        <v>6.28</v>
      </c>
      <c r="D25" s="3">
        <v>6.31</v>
      </c>
      <c r="E25" s="3">
        <v>6.31</v>
      </c>
      <c r="G25" s="6"/>
      <c r="I25" s="31" t="s">
        <v>115</v>
      </c>
      <c r="J25" s="47">
        <v>5.77</v>
      </c>
      <c r="K25" s="3">
        <v>6.03</v>
      </c>
      <c r="L25" s="3">
        <v>5.9</v>
      </c>
      <c r="N25" s="6"/>
      <c r="P25" s="31" t="s">
        <v>126</v>
      </c>
      <c r="Q25" s="3">
        <v>5.91</v>
      </c>
      <c r="R25" s="3">
        <v>5.72</v>
      </c>
      <c r="S25" s="3">
        <v>5.97</v>
      </c>
      <c r="U25" s="6"/>
      <c r="W25" s="31" t="s">
        <v>138</v>
      </c>
      <c r="X25" s="3">
        <v>6.13</v>
      </c>
      <c r="Y25" s="3">
        <v>6.16</v>
      </c>
      <c r="Z25" s="3">
        <v>6.16</v>
      </c>
      <c r="AB25" s="6"/>
      <c r="AD25" s="31" t="s">
        <v>149</v>
      </c>
      <c r="AE25" s="3">
        <v>6.04</v>
      </c>
      <c r="AF25" s="3">
        <v>6.04</v>
      </c>
      <c r="AG25" s="47">
        <v>5.86</v>
      </c>
      <c r="AI25" s="6"/>
    </row>
    <row r="26" spans="2:35" x14ac:dyDescent="0.25">
      <c r="B26" s="31" t="s">
        <v>103</v>
      </c>
      <c r="C26" s="47">
        <v>6.07</v>
      </c>
      <c r="D26" s="3">
        <v>6.47</v>
      </c>
      <c r="E26" s="3">
        <v>6.33</v>
      </c>
      <c r="G26" s="6"/>
      <c r="I26" s="31" t="s">
        <v>116</v>
      </c>
      <c r="J26" s="3">
        <v>5.73</v>
      </c>
      <c r="K26" s="3">
        <v>5.69</v>
      </c>
      <c r="L26" s="3">
        <v>5.73</v>
      </c>
      <c r="N26" s="6"/>
      <c r="P26" s="31" t="s">
        <v>127</v>
      </c>
      <c r="Q26" s="3">
        <v>6.11</v>
      </c>
      <c r="R26" s="47">
        <v>6</v>
      </c>
      <c r="S26" s="3">
        <v>6.11</v>
      </c>
      <c r="U26" s="6"/>
      <c r="W26" s="31" t="s">
        <v>139</v>
      </c>
      <c r="X26" s="47">
        <v>6.04</v>
      </c>
      <c r="Y26" s="3">
        <v>6.27</v>
      </c>
      <c r="Z26" s="3">
        <v>6.31</v>
      </c>
      <c r="AB26" s="6"/>
      <c r="AD26" s="31" t="s">
        <v>150</v>
      </c>
      <c r="AE26" s="47">
        <v>5.81</v>
      </c>
      <c r="AF26" s="3">
        <v>6</v>
      </c>
      <c r="AG26" s="3">
        <v>5.96</v>
      </c>
      <c r="AI26" s="6"/>
    </row>
    <row r="27" spans="2:35" x14ac:dyDescent="0.25">
      <c r="B27" s="32" t="s">
        <v>104</v>
      </c>
      <c r="C27" s="22">
        <v>6.05</v>
      </c>
      <c r="D27" s="50">
        <v>6.18</v>
      </c>
      <c r="E27" s="22">
        <v>6.05</v>
      </c>
      <c r="F27" s="22"/>
      <c r="G27" s="23"/>
      <c r="I27" s="32" t="s">
        <v>117</v>
      </c>
      <c r="J27" s="22">
        <v>5.71</v>
      </c>
      <c r="K27" s="22">
        <v>5.71</v>
      </c>
      <c r="L27" s="22">
        <v>5.75</v>
      </c>
      <c r="M27" s="22"/>
      <c r="N27" s="23"/>
      <c r="P27" s="32" t="s">
        <v>128</v>
      </c>
      <c r="Q27" s="50">
        <v>6.33</v>
      </c>
      <c r="R27" s="22">
        <v>6.21</v>
      </c>
      <c r="S27" s="22">
        <v>6.13</v>
      </c>
      <c r="T27" s="22"/>
      <c r="U27" s="23"/>
      <c r="W27" s="32" t="s">
        <v>140</v>
      </c>
      <c r="X27" s="22">
        <v>5.96</v>
      </c>
      <c r="Y27" s="22">
        <v>6.04</v>
      </c>
      <c r="Z27" s="22">
        <v>5.81</v>
      </c>
      <c r="AA27" s="22"/>
      <c r="AB27" s="23"/>
      <c r="AD27" s="32" t="s">
        <v>151</v>
      </c>
      <c r="AE27" s="22">
        <v>5.75</v>
      </c>
      <c r="AF27" s="22">
        <v>5.85</v>
      </c>
      <c r="AG27" s="22">
        <v>5.85</v>
      </c>
      <c r="AH27" s="22"/>
      <c r="AI27" s="23"/>
    </row>
    <row r="28" spans="2:35" x14ac:dyDescent="0.25">
      <c r="B28" s="31" t="s">
        <v>106</v>
      </c>
      <c r="C28" s="3">
        <v>6.53</v>
      </c>
      <c r="D28" s="3">
        <v>6.44</v>
      </c>
      <c r="E28" s="3">
        <v>6.44</v>
      </c>
      <c r="G28" s="6"/>
      <c r="I28" s="31" t="s">
        <v>118</v>
      </c>
      <c r="J28" s="49">
        <v>6.24</v>
      </c>
      <c r="K28" s="3">
        <v>6</v>
      </c>
      <c r="L28" s="3">
        <v>6</v>
      </c>
      <c r="N28" s="6"/>
      <c r="P28" s="31" t="s">
        <v>130</v>
      </c>
      <c r="Q28" s="3">
        <v>6.17</v>
      </c>
      <c r="R28" s="49">
        <v>6.31</v>
      </c>
      <c r="S28" s="3">
        <v>6.19</v>
      </c>
      <c r="U28" s="6"/>
      <c r="W28" s="31" t="s">
        <v>141</v>
      </c>
      <c r="X28" s="3">
        <v>6.17</v>
      </c>
      <c r="Y28" s="3">
        <v>6.24</v>
      </c>
      <c r="Z28" s="3">
        <v>6.18</v>
      </c>
      <c r="AB28" s="6"/>
      <c r="AD28" s="31" t="s">
        <v>152</v>
      </c>
      <c r="AE28" s="3">
        <v>6.18</v>
      </c>
      <c r="AF28" s="3">
        <v>6.15</v>
      </c>
      <c r="AG28" s="49">
        <v>6.32</v>
      </c>
      <c r="AI28" s="6"/>
    </row>
    <row r="29" spans="2:35" x14ac:dyDescent="0.25">
      <c r="B29" s="31" t="s">
        <v>107</v>
      </c>
      <c r="C29" s="3">
        <v>6.44</v>
      </c>
      <c r="D29" s="3">
        <v>6.34</v>
      </c>
      <c r="E29" s="3">
        <v>6.28</v>
      </c>
      <c r="G29" s="6"/>
      <c r="I29" s="31" t="s">
        <v>119</v>
      </c>
      <c r="J29" s="3">
        <v>5.43</v>
      </c>
      <c r="K29" s="3">
        <v>5.5</v>
      </c>
      <c r="L29" s="3">
        <v>5.43</v>
      </c>
      <c r="N29" s="6"/>
      <c r="P29" s="31" t="s">
        <v>131</v>
      </c>
      <c r="Q29" s="47">
        <v>5.94</v>
      </c>
      <c r="R29" s="3">
        <v>6.15</v>
      </c>
      <c r="S29" s="3">
        <v>6.09</v>
      </c>
      <c r="U29" s="6"/>
      <c r="W29" s="31" t="s">
        <v>142</v>
      </c>
      <c r="X29" s="3">
        <v>6.34</v>
      </c>
      <c r="Y29" s="3">
        <v>6.44</v>
      </c>
      <c r="Z29" s="47">
        <v>6.13</v>
      </c>
      <c r="AB29" s="6"/>
      <c r="AD29" s="31" t="s">
        <v>153</v>
      </c>
      <c r="AE29" s="3">
        <v>6.24</v>
      </c>
      <c r="AF29" s="3">
        <v>6.35</v>
      </c>
      <c r="AG29" s="47">
        <v>6</v>
      </c>
      <c r="AI29" s="6"/>
    </row>
    <row r="30" spans="2:35" s="5" customFormat="1" x14ac:dyDescent="0.25">
      <c r="B30" s="31" t="s">
        <v>108</v>
      </c>
      <c r="C30" s="3">
        <v>6.61</v>
      </c>
      <c r="D30" s="3">
        <v>6.57</v>
      </c>
      <c r="E30" s="3">
        <v>6.57</v>
      </c>
      <c r="F30" s="3"/>
      <c r="G30" s="6"/>
      <c r="H30" s="1"/>
      <c r="I30" s="31" t="s">
        <v>120</v>
      </c>
      <c r="J30" s="3">
        <v>5.64</v>
      </c>
      <c r="K30" s="3">
        <v>5.5</v>
      </c>
      <c r="L30" s="3">
        <v>5.54</v>
      </c>
      <c r="M30" s="3"/>
      <c r="N30" s="6"/>
      <c r="O30" s="1"/>
      <c r="P30" s="31" t="s">
        <v>132</v>
      </c>
      <c r="Q30" s="3">
        <v>5.97</v>
      </c>
      <c r="R30" s="3">
        <v>5.84</v>
      </c>
      <c r="S30" s="3">
        <v>5.75</v>
      </c>
      <c r="T30" s="3"/>
      <c r="U30" s="6"/>
      <c r="V30" s="1"/>
      <c r="W30" s="31" t="s">
        <v>143</v>
      </c>
      <c r="X30" s="3">
        <v>6.43</v>
      </c>
      <c r="Y30" s="3">
        <v>6.47</v>
      </c>
      <c r="Z30" s="3">
        <v>6.43</v>
      </c>
      <c r="AA30" s="3"/>
      <c r="AB30" s="6"/>
      <c r="AD30" s="31" t="s">
        <v>154</v>
      </c>
      <c r="AE30" s="3">
        <v>6.41</v>
      </c>
      <c r="AF30" s="3">
        <v>6.35</v>
      </c>
      <c r="AG30" s="47">
        <v>5.94</v>
      </c>
      <c r="AH30" s="3"/>
      <c r="AI30" s="6"/>
    </row>
    <row r="31" spans="2:35" s="5" customFormat="1" x14ac:dyDescent="0.25">
      <c r="B31" s="31" t="s">
        <v>109</v>
      </c>
      <c r="C31" s="3">
        <v>6</v>
      </c>
      <c r="D31" s="3">
        <v>5.9</v>
      </c>
      <c r="E31" s="3">
        <v>5.79</v>
      </c>
      <c r="F31" s="3"/>
      <c r="G31" s="6"/>
      <c r="I31" s="31" t="s">
        <v>121</v>
      </c>
      <c r="J31" s="3">
        <v>5.73</v>
      </c>
      <c r="K31" s="3">
        <v>5.77</v>
      </c>
      <c r="L31" s="3">
        <v>5.73</v>
      </c>
      <c r="M31" s="3"/>
      <c r="N31" s="6"/>
      <c r="P31" s="32" t="s">
        <v>133</v>
      </c>
      <c r="Q31" s="50">
        <v>6.29</v>
      </c>
      <c r="R31" s="22">
        <v>6.14</v>
      </c>
      <c r="S31" s="22">
        <v>6.14</v>
      </c>
      <c r="T31" s="22"/>
      <c r="U31" s="23"/>
      <c r="W31" s="32" t="s">
        <v>144</v>
      </c>
      <c r="X31" s="22">
        <v>6.1</v>
      </c>
      <c r="Y31" s="22">
        <v>6.2</v>
      </c>
      <c r="Z31" s="22">
        <v>6.17</v>
      </c>
      <c r="AA31" s="22"/>
      <c r="AB31" s="23"/>
      <c r="AD31" s="31" t="s">
        <v>155</v>
      </c>
      <c r="AE31" s="3">
        <v>6.12</v>
      </c>
      <c r="AF31" s="3">
        <v>6.24</v>
      </c>
      <c r="AG31" s="47">
        <v>5.97</v>
      </c>
      <c r="AH31" s="3"/>
      <c r="AI31" s="6"/>
    </row>
    <row r="32" spans="2:35" s="5" customFormat="1" x14ac:dyDescent="0.25">
      <c r="B32" s="32" t="s">
        <v>110</v>
      </c>
      <c r="C32" s="22">
        <v>6.15</v>
      </c>
      <c r="D32" s="50">
        <v>6.45</v>
      </c>
      <c r="E32" s="22">
        <v>6.09</v>
      </c>
      <c r="F32" s="22"/>
      <c r="G32" s="23"/>
      <c r="I32" s="32" t="s">
        <v>122</v>
      </c>
      <c r="J32" s="22">
        <v>5.96</v>
      </c>
      <c r="K32" s="22">
        <v>6</v>
      </c>
      <c r="L32" s="22">
        <v>5.88</v>
      </c>
      <c r="M32" s="22"/>
      <c r="N32" s="23"/>
      <c r="P32" s="31" t="s">
        <v>134</v>
      </c>
      <c r="Q32" s="3">
        <v>5.89</v>
      </c>
      <c r="R32" s="3">
        <v>5.94</v>
      </c>
      <c r="S32" s="3">
        <v>5.94</v>
      </c>
      <c r="T32" s="3"/>
      <c r="U32" s="6"/>
      <c r="W32" s="31" t="s">
        <v>145</v>
      </c>
      <c r="X32" s="3">
        <v>6.16</v>
      </c>
      <c r="Y32" s="49">
        <v>6.41</v>
      </c>
      <c r="Z32" s="3">
        <v>6.16</v>
      </c>
      <c r="AA32" s="3"/>
      <c r="AB32" s="6"/>
      <c r="AD32" s="31" t="s">
        <v>156</v>
      </c>
      <c r="AE32" s="3">
        <v>6.13</v>
      </c>
      <c r="AF32" s="49">
        <v>6.41</v>
      </c>
      <c r="AG32" s="3">
        <v>6.09</v>
      </c>
      <c r="AH32" s="3"/>
      <c r="AI32" s="6"/>
    </row>
    <row r="33" spans="2:49" s="5" customFormat="1" x14ac:dyDescent="0.25">
      <c r="B33" s="31" t="s">
        <v>111</v>
      </c>
      <c r="C33" s="3">
        <v>6.42</v>
      </c>
      <c r="D33" s="3">
        <v>6.38</v>
      </c>
      <c r="E33" s="3">
        <v>6.27</v>
      </c>
      <c r="F33" s="3"/>
      <c r="G33" s="6"/>
      <c r="I33" s="31" t="s">
        <v>123</v>
      </c>
      <c r="J33" s="47">
        <v>5.59</v>
      </c>
      <c r="K33" s="3">
        <v>5.94</v>
      </c>
      <c r="L33" s="3">
        <v>5.85</v>
      </c>
      <c r="M33" s="3"/>
      <c r="N33" s="6"/>
      <c r="P33" s="31" t="s">
        <v>135</v>
      </c>
      <c r="Q33" s="47">
        <v>6.19</v>
      </c>
      <c r="R33" s="3">
        <v>6.31</v>
      </c>
      <c r="S33" s="3">
        <v>6.34</v>
      </c>
      <c r="T33" s="3"/>
      <c r="U33" s="6"/>
      <c r="W33" s="31" t="s">
        <v>146</v>
      </c>
      <c r="X33" s="3">
        <v>6.23</v>
      </c>
      <c r="Y33" s="3">
        <v>6.3</v>
      </c>
      <c r="Z33" s="3">
        <v>6.17</v>
      </c>
      <c r="AA33" s="3"/>
      <c r="AB33" s="6"/>
      <c r="AD33" s="32" t="s">
        <v>157</v>
      </c>
      <c r="AE33" s="50">
        <v>5.87</v>
      </c>
      <c r="AF33" s="22">
        <v>5.71</v>
      </c>
      <c r="AG33" s="22">
        <v>5.63</v>
      </c>
      <c r="AH33" s="22"/>
      <c r="AI33" s="23"/>
    </row>
    <row r="34" spans="2:49" s="5" customFormat="1" x14ac:dyDescent="0.25">
      <c r="B34" s="31" t="s">
        <v>112</v>
      </c>
      <c r="C34" s="3">
        <v>6.31</v>
      </c>
      <c r="D34" s="49">
        <v>6.46</v>
      </c>
      <c r="E34" s="3">
        <v>6.23</v>
      </c>
      <c r="F34" s="3"/>
      <c r="G34" s="6"/>
      <c r="I34" s="31" t="s">
        <v>124</v>
      </c>
      <c r="J34" s="3">
        <v>6.05</v>
      </c>
      <c r="K34" s="3">
        <v>6.14</v>
      </c>
      <c r="L34" s="3">
        <v>6.05</v>
      </c>
      <c r="M34" s="3"/>
      <c r="N34" s="6"/>
      <c r="P34" s="31" t="s">
        <v>136</v>
      </c>
      <c r="Q34" s="3">
        <v>6.15</v>
      </c>
      <c r="R34" s="3">
        <v>6.08</v>
      </c>
      <c r="S34" s="3">
        <v>5.92</v>
      </c>
      <c r="T34" s="3"/>
      <c r="U34" s="6"/>
      <c r="W34" s="31" t="s">
        <v>147</v>
      </c>
      <c r="X34" s="3">
        <v>6.05</v>
      </c>
      <c r="Y34" s="3">
        <v>6.11</v>
      </c>
      <c r="Z34" s="3">
        <v>6.2</v>
      </c>
      <c r="AA34" s="3"/>
      <c r="AB34" s="6"/>
      <c r="AD34" s="31" t="s">
        <v>158</v>
      </c>
      <c r="AE34" s="3">
        <v>6.32</v>
      </c>
      <c r="AF34" s="49">
        <v>6.7</v>
      </c>
      <c r="AG34" s="3">
        <v>6.4</v>
      </c>
      <c r="AH34" s="3"/>
      <c r="AI34" s="6"/>
    </row>
    <row r="35" spans="2:49" x14ac:dyDescent="0.25">
      <c r="B35" s="33"/>
      <c r="C35" s="18"/>
      <c r="D35" s="18"/>
      <c r="E35" s="18"/>
      <c r="F35" s="18"/>
      <c r="G35" s="19"/>
      <c r="H35" s="5"/>
      <c r="I35" s="33"/>
      <c r="J35" s="18"/>
      <c r="K35" s="18"/>
      <c r="L35" s="18"/>
      <c r="M35" s="18"/>
      <c r="N35" s="19"/>
      <c r="O35" s="5"/>
      <c r="P35" s="33"/>
      <c r="Q35" s="18"/>
      <c r="R35" s="18"/>
      <c r="S35" s="18"/>
      <c r="T35" s="18"/>
      <c r="U35" s="19"/>
      <c r="V35" s="5"/>
      <c r="W35" s="33"/>
      <c r="X35" s="18"/>
      <c r="Y35" s="18"/>
      <c r="Z35" s="18"/>
      <c r="AA35" s="18"/>
      <c r="AB35" s="19"/>
      <c r="AC35" s="5"/>
      <c r="AD35" s="33"/>
      <c r="AE35" s="18"/>
      <c r="AF35" s="18"/>
      <c r="AG35" s="18"/>
      <c r="AH35" s="18"/>
      <c r="AI35" s="19"/>
      <c r="AJ35" s="5"/>
      <c r="AK35" s="5"/>
      <c r="AQ35" s="5"/>
      <c r="AS35" s="5"/>
      <c r="AW35" s="5"/>
    </row>
    <row r="36" spans="2:49" s="5" customFormat="1" x14ac:dyDescent="0.25">
      <c r="B36" s="34" t="s">
        <v>20</v>
      </c>
      <c r="C36" s="24">
        <f>C23</f>
        <v>6.07</v>
      </c>
      <c r="D36" s="24">
        <f t="shared" ref="D36:F36" si="41">D23</f>
        <v>6.06</v>
      </c>
      <c r="E36" s="24">
        <f t="shared" si="41"/>
        <v>6.03</v>
      </c>
      <c r="F36" s="24">
        <f t="shared" si="41"/>
        <v>0</v>
      </c>
      <c r="G36" s="25"/>
      <c r="I36" s="34" t="s">
        <v>20</v>
      </c>
      <c r="J36" s="24">
        <f>J23</f>
        <v>6.11</v>
      </c>
      <c r="K36" s="24">
        <f t="shared" ref="K36:M36" si="42">K23</f>
        <v>6.22</v>
      </c>
      <c r="L36" s="24">
        <f t="shared" si="42"/>
        <v>6.19</v>
      </c>
      <c r="M36" s="24">
        <f t="shared" si="42"/>
        <v>0</v>
      </c>
      <c r="N36" s="25"/>
      <c r="P36" s="34" t="s">
        <v>20</v>
      </c>
      <c r="Q36" s="24">
        <f>Q23</f>
        <v>6.38</v>
      </c>
      <c r="R36" s="24">
        <f t="shared" ref="R36:T36" si="43">R23</f>
        <v>6.53</v>
      </c>
      <c r="S36" s="24">
        <f t="shared" si="43"/>
        <v>6.31</v>
      </c>
      <c r="T36" s="24">
        <f t="shared" si="43"/>
        <v>0</v>
      </c>
      <c r="U36" s="25"/>
      <c r="W36" s="34" t="s">
        <v>20</v>
      </c>
      <c r="X36" s="24">
        <f>X23</f>
        <v>6.14</v>
      </c>
      <c r="Y36" s="24">
        <f t="shared" ref="Y36:AA36" si="44">Y23</f>
        <v>6.09</v>
      </c>
      <c r="Z36" s="24">
        <f t="shared" si="44"/>
        <v>6.06</v>
      </c>
      <c r="AA36" s="24">
        <f t="shared" si="44"/>
        <v>0</v>
      </c>
      <c r="AB36" s="25"/>
      <c r="AD36" s="34" t="s">
        <v>20</v>
      </c>
      <c r="AE36" s="24">
        <f>AE23</f>
        <v>6.46</v>
      </c>
      <c r="AF36" s="24">
        <f t="shared" ref="AF36:AH36" si="45">AF23</f>
        <v>6.42</v>
      </c>
      <c r="AG36" s="24">
        <f t="shared" si="45"/>
        <v>6.23</v>
      </c>
      <c r="AH36" s="24">
        <f t="shared" si="45"/>
        <v>0</v>
      </c>
      <c r="AI36" s="25"/>
    </row>
    <row r="37" spans="2:49" s="5" customFormat="1" x14ac:dyDescent="0.25">
      <c r="B37" s="34" t="s">
        <v>23</v>
      </c>
      <c r="C37" s="24">
        <f>SUM(C24:C27)</f>
        <v>24.52</v>
      </c>
      <c r="D37" s="24">
        <f t="shared" ref="D37:F37" si="46">SUM(D24:D27)</f>
        <v>25.25</v>
      </c>
      <c r="E37" s="24">
        <f t="shared" si="46"/>
        <v>24.95</v>
      </c>
      <c r="F37" s="24">
        <f t="shared" si="46"/>
        <v>0</v>
      </c>
      <c r="G37" s="25"/>
      <c r="I37" s="34" t="s">
        <v>23</v>
      </c>
      <c r="J37" s="24">
        <f>SUM(J24:J27)</f>
        <v>23.21</v>
      </c>
      <c r="K37" s="24">
        <f t="shared" ref="K37:M37" si="47">SUM(K24:K27)</f>
        <v>23.400000000000002</v>
      </c>
      <c r="L37" s="24">
        <f t="shared" si="47"/>
        <v>23.380000000000003</v>
      </c>
      <c r="M37" s="24">
        <f t="shared" si="47"/>
        <v>0</v>
      </c>
      <c r="N37" s="25"/>
      <c r="P37" s="34" t="s">
        <v>23</v>
      </c>
      <c r="Q37" s="24">
        <f>SUM(Q24:Q27)</f>
        <v>24.79</v>
      </c>
      <c r="R37" s="24">
        <f t="shared" ref="R37:T37" si="48">SUM(R24:R27)</f>
        <v>24.37</v>
      </c>
      <c r="S37" s="24">
        <f t="shared" si="48"/>
        <v>24.389999999999997</v>
      </c>
      <c r="T37" s="24">
        <f t="shared" si="48"/>
        <v>0</v>
      </c>
      <c r="U37" s="25"/>
      <c r="W37" s="34" t="s">
        <v>23</v>
      </c>
      <c r="X37" s="24">
        <f>SUM(X24:X27)</f>
        <v>24.31</v>
      </c>
      <c r="Y37" s="24">
        <f t="shared" ref="Y37:AA37" si="49">SUM(Y24:Y27)</f>
        <v>24.65</v>
      </c>
      <c r="Z37" s="24">
        <f t="shared" si="49"/>
        <v>24.569999999999997</v>
      </c>
      <c r="AA37" s="24">
        <f t="shared" si="49"/>
        <v>0</v>
      </c>
      <c r="AB37" s="25"/>
      <c r="AD37" s="34" t="s">
        <v>23</v>
      </c>
      <c r="AE37" s="24">
        <f>SUM(AE24:AE27)</f>
        <v>23.66</v>
      </c>
      <c r="AF37" s="24">
        <f t="shared" ref="AF37:AH37" si="50">SUM(AF24:AF27)</f>
        <v>24.39</v>
      </c>
      <c r="AG37" s="24">
        <f t="shared" si="50"/>
        <v>23.85</v>
      </c>
      <c r="AH37" s="24">
        <f t="shared" si="50"/>
        <v>0</v>
      </c>
      <c r="AI37" s="25"/>
    </row>
    <row r="38" spans="2:49" x14ac:dyDescent="0.25">
      <c r="B38" s="34" t="s">
        <v>21</v>
      </c>
      <c r="C38" s="24">
        <f>SUM(C28:C32)</f>
        <v>31.730000000000004</v>
      </c>
      <c r="D38" s="24">
        <f t="shared" ref="D38:F38" si="51">SUM(D28:D32)</f>
        <v>31.7</v>
      </c>
      <c r="E38" s="24">
        <f t="shared" si="51"/>
        <v>31.169999999999998</v>
      </c>
      <c r="F38" s="24">
        <f t="shared" si="51"/>
        <v>0</v>
      </c>
      <c r="G38" s="25"/>
      <c r="H38" s="5"/>
      <c r="I38" s="34" t="s">
        <v>21</v>
      </c>
      <c r="J38" s="24">
        <f>SUM(J28:J32)</f>
        <v>29</v>
      </c>
      <c r="K38" s="24">
        <f t="shared" ref="K38:M38" si="52">SUM(K28:K32)</f>
        <v>28.77</v>
      </c>
      <c r="L38" s="24">
        <f t="shared" si="52"/>
        <v>28.58</v>
      </c>
      <c r="M38" s="24">
        <f t="shared" si="52"/>
        <v>0</v>
      </c>
      <c r="N38" s="25"/>
      <c r="O38" s="5"/>
      <c r="P38" s="34" t="s">
        <v>21</v>
      </c>
      <c r="Q38" s="24">
        <f>SUM(Q28:Q31)</f>
        <v>24.369999999999997</v>
      </c>
      <c r="R38" s="24">
        <f t="shared" ref="R38:T38" si="53">SUM(R28:R31)</f>
        <v>24.44</v>
      </c>
      <c r="S38" s="24">
        <f t="shared" si="53"/>
        <v>24.17</v>
      </c>
      <c r="T38" s="24">
        <f t="shared" si="53"/>
        <v>0</v>
      </c>
      <c r="U38" s="25"/>
      <c r="V38" s="5"/>
      <c r="W38" s="34" t="s">
        <v>21</v>
      </c>
      <c r="X38" s="24">
        <f>SUM(X28:X31)</f>
        <v>25.04</v>
      </c>
      <c r="Y38" s="24">
        <f t="shared" ref="Y38:AA38" si="54">SUM(Y28:Y31)</f>
        <v>25.349999999999998</v>
      </c>
      <c r="Z38" s="24">
        <f t="shared" si="54"/>
        <v>24.909999999999997</v>
      </c>
      <c r="AA38" s="24">
        <f t="shared" si="54"/>
        <v>0</v>
      </c>
      <c r="AB38" s="25"/>
      <c r="AD38" s="34" t="s">
        <v>21</v>
      </c>
      <c r="AE38" s="24">
        <f>SUM(AE28:AE33)</f>
        <v>36.949999999999996</v>
      </c>
      <c r="AF38" s="24">
        <f t="shared" ref="AF38:AH38" si="55">SUM(AF28:AF33)</f>
        <v>37.21</v>
      </c>
      <c r="AG38" s="24">
        <f t="shared" si="55"/>
        <v>35.950000000000003</v>
      </c>
      <c r="AH38" s="24">
        <f t="shared" si="55"/>
        <v>0</v>
      </c>
      <c r="AI38" s="25"/>
    </row>
    <row r="39" spans="2:49" s="2" customFormat="1" x14ac:dyDescent="0.25">
      <c r="B39" s="34" t="s">
        <v>22</v>
      </c>
      <c r="C39" s="24">
        <f>SUM(C33:C34)</f>
        <v>12.73</v>
      </c>
      <c r="D39" s="24">
        <f t="shared" ref="D39:F39" si="56">SUM(D33:D34)</f>
        <v>12.84</v>
      </c>
      <c r="E39" s="24">
        <f t="shared" si="56"/>
        <v>12.5</v>
      </c>
      <c r="F39" s="24">
        <f t="shared" si="56"/>
        <v>0</v>
      </c>
      <c r="G39" s="25"/>
      <c r="H39" s="1"/>
      <c r="I39" s="34" t="s">
        <v>22</v>
      </c>
      <c r="J39" s="24">
        <f>SUM(J33:J34)</f>
        <v>11.64</v>
      </c>
      <c r="K39" s="24">
        <f t="shared" ref="K39:M39" si="57">SUM(K33:K34)</f>
        <v>12.08</v>
      </c>
      <c r="L39" s="24">
        <f t="shared" si="57"/>
        <v>11.899999999999999</v>
      </c>
      <c r="M39" s="24">
        <f t="shared" si="57"/>
        <v>0</v>
      </c>
      <c r="N39" s="25"/>
      <c r="O39" s="1"/>
      <c r="P39" s="34" t="s">
        <v>22</v>
      </c>
      <c r="Q39" s="24">
        <f>SUM(Q32:Q34)</f>
        <v>18.23</v>
      </c>
      <c r="R39" s="24">
        <f t="shared" ref="R39:T39" si="58">SUM(R32:R34)</f>
        <v>18.329999999999998</v>
      </c>
      <c r="S39" s="24">
        <f t="shared" si="58"/>
        <v>18.200000000000003</v>
      </c>
      <c r="T39" s="24">
        <f t="shared" si="58"/>
        <v>0</v>
      </c>
      <c r="U39" s="25"/>
      <c r="V39" s="1"/>
      <c r="W39" s="34" t="s">
        <v>22</v>
      </c>
      <c r="X39" s="24">
        <f>SUM(X32:X34)</f>
        <v>18.440000000000001</v>
      </c>
      <c r="Y39" s="24">
        <f t="shared" ref="Y39:AA39" si="59">SUM(Y32:Y34)</f>
        <v>18.82</v>
      </c>
      <c r="Z39" s="24">
        <f t="shared" si="59"/>
        <v>18.53</v>
      </c>
      <c r="AA39" s="24">
        <f t="shared" si="59"/>
        <v>0</v>
      </c>
      <c r="AB39" s="25"/>
      <c r="AD39" s="34" t="s">
        <v>22</v>
      </c>
      <c r="AE39" s="24">
        <f>SUM(AE34)</f>
        <v>6.32</v>
      </c>
      <c r="AF39" s="24">
        <f t="shared" ref="AF39:AH39" si="60">SUM(AF34)</f>
        <v>6.7</v>
      </c>
      <c r="AG39" s="24">
        <f t="shared" si="60"/>
        <v>6.4</v>
      </c>
      <c r="AH39" s="24">
        <f t="shared" si="60"/>
        <v>0</v>
      </c>
      <c r="AI39" s="25"/>
    </row>
    <row r="40" spans="2:49" ht="12.6" thickBot="1" x14ac:dyDescent="0.3">
      <c r="B40" s="35" t="s">
        <v>1</v>
      </c>
      <c r="C40" s="26">
        <f>SUM(C36:C39)</f>
        <v>75.050000000000011</v>
      </c>
      <c r="D40" s="26">
        <f t="shared" ref="D40:F40" si="61">SUM(D36:D39)</f>
        <v>75.849999999999994</v>
      </c>
      <c r="E40" s="26">
        <f t="shared" si="61"/>
        <v>74.650000000000006</v>
      </c>
      <c r="F40" s="26">
        <f t="shared" si="61"/>
        <v>0</v>
      </c>
      <c r="G40" s="27"/>
      <c r="H40" s="2"/>
      <c r="I40" s="35" t="s">
        <v>1</v>
      </c>
      <c r="J40" s="26">
        <f>SUM(J36:J39)</f>
        <v>69.960000000000008</v>
      </c>
      <c r="K40" s="26">
        <f t="shared" ref="K40:M40" si="62">SUM(K36:K39)</f>
        <v>70.47</v>
      </c>
      <c r="L40" s="26">
        <f t="shared" si="62"/>
        <v>70.050000000000011</v>
      </c>
      <c r="M40" s="26">
        <f t="shared" si="62"/>
        <v>0</v>
      </c>
      <c r="N40" s="27"/>
      <c r="O40" s="2"/>
      <c r="P40" s="35" t="s">
        <v>1</v>
      </c>
      <c r="Q40" s="26">
        <f>SUM(Q36:Q39)</f>
        <v>73.77</v>
      </c>
      <c r="R40" s="26">
        <f t="shared" ref="R40:T40" si="63">SUM(R36:R39)</f>
        <v>73.67</v>
      </c>
      <c r="S40" s="26">
        <f t="shared" si="63"/>
        <v>73.069999999999993</v>
      </c>
      <c r="T40" s="26">
        <f t="shared" si="63"/>
        <v>0</v>
      </c>
      <c r="U40" s="27"/>
      <c r="V40" s="2"/>
      <c r="W40" s="35" t="s">
        <v>1</v>
      </c>
      <c r="X40" s="26">
        <f>SUM(X36:X39)</f>
        <v>73.929999999999993</v>
      </c>
      <c r="Y40" s="26">
        <f t="shared" ref="Y40:AA40" si="64">SUM(Y36:Y39)</f>
        <v>74.91</v>
      </c>
      <c r="Z40" s="26">
        <f t="shared" si="64"/>
        <v>74.069999999999993</v>
      </c>
      <c r="AA40" s="26">
        <f t="shared" si="64"/>
        <v>0</v>
      </c>
      <c r="AB40" s="27"/>
      <c r="AD40" s="35" t="s">
        <v>1</v>
      </c>
      <c r="AE40" s="26">
        <f>SUM(AE36:AE39)</f>
        <v>73.389999999999986</v>
      </c>
      <c r="AF40" s="26">
        <f t="shared" ref="AF40:AH40" si="65">SUM(AF36:AF39)</f>
        <v>74.720000000000013</v>
      </c>
      <c r="AG40" s="26">
        <f t="shared" si="65"/>
        <v>72.430000000000007</v>
      </c>
      <c r="AH40" s="26">
        <f t="shared" si="65"/>
        <v>0</v>
      </c>
      <c r="AI40" s="27"/>
    </row>
    <row r="41" spans="2:49" ht="12.6" thickBot="1" x14ac:dyDescent="0.3"/>
    <row r="42" spans="2:49" s="46" customFormat="1" ht="13.2" x14ac:dyDescent="0.25">
      <c r="B42" s="41" t="s">
        <v>11</v>
      </c>
      <c r="C42" s="42" t="s">
        <v>18</v>
      </c>
      <c r="D42" s="42" t="s">
        <v>21</v>
      </c>
      <c r="E42" s="42" t="s">
        <v>32</v>
      </c>
      <c r="F42" s="42" t="s">
        <v>19</v>
      </c>
      <c r="G42" s="43"/>
      <c r="H42" s="44"/>
      <c r="I42" s="41" t="s">
        <v>12</v>
      </c>
      <c r="J42" s="42" t="s">
        <v>18</v>
      </c>
      <c r="K42" s="42" t="s">
        <v>21</v>
      </c>
      <c r="L42" s="42" t="s">
        <v>32</v>
      </c>
      <c r="M42" s="42" t="s">
        <v>19</v>
      </c>
      <c r="N42" s="43"/>
      <c r="O42" s="44"/>
      <c r="P42" s="41" t="s">
        <v>17</v>
      </c>
      <c r="Q42" s="42" t="s">
        <v>18</v>
      </c>
      <c r="R42" s="42" t="s">
        <v>21</v>
      </c>
      <c r="S42" s="42" t="s">
        <v>32</v>
      </c>
      <c r="T42" s="42" t="s">
        <v>19</v>
      </c>
      <c r="U42" s="43"/>
      <c r="V42" s="44"/>
      <c r="W42" s="41" t="s">
        <v>16</v>
      </c>
      <c r="X42" s="42" t="s">
        <v>18</v>
      </c>
      <c r="Y42" s="42" t="s">
        <v>21</v>
      </c>
      <c r="Z42" s="42" t="s">
        <v>32</v>
      </c>
      <c r="AA42" s="42" t="s">
        <v>19</v>
      </c>
      <c r="AB42" s="43"/>
      <c r="AC42" s="44"/>
      <c r="AD42" s="41" t="s">
        <v>41</v>
      </c>
      <c r="AE42" s="42" t="s">
        <v>18</v>
      </c>
      <c r="AF42" s="42" t="s">
        <v>21</v>
      </c>
      <c r="AG42" s="42" t="s">
        <v>32</v>
      </c>
      <c r="AH42" s="42" t="s">
        <v>19</v>
      </c>
      <c r="AI42" s="43"/>
    </row>
    <row r="43" spans="2:49" x14ac:dyDescent="0.25">
      <c r="B43" s="30" t="s">
        <v>171</v>
      </c>
      <c r="C43" s="18">
        <v>5.55</v>
      </c>
      <c r="D43" s="52">
        <v>5.3</v>
      </c>
      <c r="E43" s="18">
        <v>5.6</v>
      </c>
      <c r="F43" s="18"/>
      <c r="G43" s="19"/>
      <c r="I43" s="30" t="s">
        <v>172</v>
      </c>
      <c r="J43" s="18">
        <v>6</v>
      </c>
      <c r="K43" s="18">
        <v>6.08</v>
      </c>
      <c r="L43" s="18">
        <v>6.03</v>
      </c>
      <c r="M43" s="18"/>
      <c r="N43" s="19"/>
      <c r="P43" s="30" t="s">
        <v>188</v>
      </c>
      <c r="Q43" s="18">
        <v>5.91</v>
      </c>
      <c r="R43" s="18">
        <v>5.91</v>
      </c>
      <c r="S43" s="18">
        <v>5.82</v>
      </c>
      <c r="T43" s="18"/>
      <c r="U43" s="19"/>
      <c r="W43" s="30" t="s">
        <v>200</v>
      </c>
      <c r="X43" s="18">
        <v>6.27</v>
      </c>
      <c r="Y43" s="18">
        <v>6.27</v>
      </c>
      <c r="Z43" s="18">
        <v>6.3</v>
      </c>
      <c r="AA43" s="18"/>
      <c r="AB43" s="19"/>
      <c r="AD43" s="30" t="s">
        <v>212</v>
      </c>
      <c r="AE43" s="18">
        <v>6.12</v>
      </c>
      <c r="AF43" s="18">
        <v>6.15</v>
      </c>
      <c r="AG43" s="18">
        <v>6.18</v>
      </c>
      <c r="AH43" s="18"/>
      <c r="AI43" s="19"/>
    </row>
    <row r="44" spans="2:49" x14ac:dyDescent="0.25">
      <c r="B44" s="31" t="s">
        <v>160</v>
      </c>
      <c r="C44" s="3">
        <v>6.25</v>
      </c>
      <c r="D44" s="47">
        <v>5.92</v>
      </c>
      <c r="E44" s="3">
        <v>6.21</v>
      </c>
      <c r="G44" s="6"/>
      <c r="I44" s="31" t="s">
        <v>173</v>
      </c>
      <c r="J44" s="3">
        <v>6.16</v>
      </c>
      <c r="K44" s="3">
        <v>6.22</v>
      </c>
      <c r="L44" s="47">
        <v>5.91</v>
      </c>
      <c r="N44" s="6"/>
      <c r="P44" s="31" t="s">
        <v>184</v>
      </c>
      <c r="Q44" s="3">
        <v>5.68</v>
      </c>
      <c r="R44" s="49">
        <v>6.03</v>
      </c>
      <c r="S44" s="3">
        <v>5.69</v>
      </c>
      <c r="U44" s="6"/>
      <c r="W44" s="31" t="s">
        <v>196</v>
      </c>
      <c r="X44" s="3">
        <v>6.09</v>
      </c>
      <c r="Y44" s="49">
        <v>6.21</v>
      </c>
      <c r="Z44" s="3">
        <v>6.06</v>
      </c>
      <c r="AB44" s="6"/>
      <c r="AD44" s="31" t="s">
        <v>207</v>
      </c>
      <c r="AE44" s="3">
        <v>5.77</v>
      </c>
      <c r="AF44" s="3">
        <v>5.67</v>
      </c>
      <c r="AG44" s="49">
        <v>6.08</v>
      </c>
      <c r="AI44" s="6"/>
    </row>
    <row r="45" spans="2:49" x14ac:dyDescent="0.25">
      <c r="B45" s="31" t="s">
        <v>161</v>
      </c>
      <c r="C45" s="3">
        <v>5.64</v>
      </c>
      <c r="D45" s="3">
        <v>5.64</v>
      </c>
      <c r="E45" s="3">
        <v>5.59</v>
      </c>
      <c r="G45" s="6"/>
      <c r="I45" s="31" t="s">
        <v>174</v>
      </c>
      <c r="J45" s="49">
        <v>6.17</v>
      </c>
      <c r="K45" s="3">
        <v>6.07</v>
      </c>
      <c r="L45" s="3">
        <v>6.03</v>
      </c>
      <c r="N45" s="6"/>
      <c r="P45" s="31" t="s">
        <v>185</v>
      </c>
      <c r="Q45" s="3">
        <v>5.72</v>
      </c>
      <c r="R45" s="3">
        <v>5.69</v>
      </c>
      <c r="S45" s="3">
        <v>5.66</v>
      </c>
      <c r="U45" s="6"/>
      <c r="W45" s="31" t="s">
        <v>197</v>
      </c>
      <c r="X45" s="49">
        <v>5.9</v>
      </c>
      <c r="Y45" s="3">
        <v>5.77</v>
      </c>
      <c r="Z45" s="3">
        <v>5.67</v>
      </c>
      <c r="AB45" s="6"/>
      <c r="AD45" s="31" t="s">
        <v>208</v>
      </c>
      <c r="AE45" s="3">
        <v>5.58</v>
      </c>
      <c r="AF45" s="3">
        <v>5.42</v>
      </c>
      <c r="AG45" s="3">
        <v>5.5</v>
      </c>
      <c r="AI45" s="6"/>
    </row>
    <row r="46" spans="2:49" x14ac:dyDescent="0.25">
      <c r="B46" s="31" t="s">
        <v>162</v>
      </c>
      <c r="C46" s="3">
        <v>5.8</v>
      </c>
      <c r="D46" s="3">
        <v>5.75</v>
      </c>
      <c r="E46" s="3">
        <v>5.75</v>
      </c>
      <c r="G46" s="6"/>
      <c r="I46" s="32" t="s">
        <v>175</v>
      </c>
      <c r="J46" s="22">
        <v>5.9</v>
      </c>
      <c r="K46" s="22">
        <v>5.83</v>
      </c>
      <c r="L46" s="22">
        <v>5.93</v>
      </c>
      <c r="M46" s="22"/>
      <c r="N46" s="23"/>
      <c r="P46" s="31" t="s">
        <v>186</v>
      </c>
      <c r="Q46" s="3">
        <v>5.75</v>
      </c>
      <c r="R46" s="3">
        <v>5.78</v>
      </c>
      <c r="S46" s="3">
        <v>5.81</v>
      </c>
      <c r="U46" s="6"/>
      <c r="W46" s="31" t="s">
        <v>198</v>
      </c>
      <c r="X46" s="47">
        <v>5.73</v>
      </c>
      <c r="Y46" s="3">
        <v>5.92</v>
      </c>
      <c r="Z46" s="3">
        <v>5.92</v>
      </c>
      <c r="AB46" s="6"/>
      <c r="AD46" s="31" t="s">
        <v>209</v>
      </c>
      <c r="AE46" s="3">
        <v>5.58</v>
      </c>
      <c r="AF46" s="3">
        <v>5.58</v>
      </c>
      <c r="AG46" s="3">
        <v>5.5</v>
      </c>
      <c r="AI46" s="6"/>
    </row>
    <row r="47" spans="2:49" x14ac:dyDescent="0.25">
      <c r="B47" s="32" t="s">
        <v>163</v>
      </c>
      <c r="C47" s="22">
        <v>6.1</v>
      </c>
      <c r="D47" s="48">
        <v>5.85</v>
      </c>
      <c r="E47" s="22">
        <v>6</v>
      </c>
      <c r="F47" s="22"/>
      <c r="G47" s="23"/>
      <c r="I47" s="31" t="s">
        <v>176</v>
      </c>
      <c r="J47" s="3">
        <v>6.47</v>
      </c>
      <c r="K47" s="3">
        <v>6.53</v>
      </c>
      <c r="L47" s="3">
        <v>6.42</v>
      </c>
      <c r="N47" s="6"/>
      <c r="P47" s="32" t="s">
        <v>187</v>
      </c>
      <c r="Q47" s="22">
        <v>5.73</v>
      </c>
      <c r="R47" s="22">
        <v>5.83</v>
      </c>
      <c r="S47" s="22">
        <v>5.87</v>
      </c>
      <c r="T47" s="22"/>
      <c r="U47" s="23"/>
      <c r="W47" s="32" t="s">
        <v>199</v>
      </c>
      <c r="X47" s="22">
        <v>6.04</v>
      </c>
      <c r="Y47" s="48">
        <v>5.92</v>
      </c>
      <c r="Z47" s="22">
        <v>6.13</v>
      </c>
      <c r="AA47" s="22"/>
      <c r="AB47" s="23"/>
      <c r="AD47" s="32" t="s">
        <v>210</v>
      </c>
      <c r="AE47" s="48">
        <v>5.29</v>
      </c>
      <c r="AF47" s="22">
        <v>5.42</v>
      </c>
      <c r="AG47" s="22">
        <v>5.54</v>
      </c>
      <c r="AH47" s="22"/>
      <c r="AI47" s="23"/>
    </row>
    <row r="48" spans="2:49" s="5" customFormat="1" x14ac:dyDescent="0.25">
      <c r="B48" s="31" t="s">
        <v>164</v>
      </c>
      <c r="C48" s="47">
        <v>5.78</v>
      </c>
      <c r="D48" s="3">
        <v>5.91</v>
      </c>
      <c r="E48" s="3">
        <v>5.97</v>
      </c>
      <c r="F48" s="3"/>
      <c r="G48" s="6"/>
      <c r="H48" s="1"/>
      <c r="I48" s="31" t="s">
        <v>177</v>
      </c>
      <c r="J48" s="3">
        <v>5.82</v>
      </c>
      <c r="K48" s="49">
        <v>5.94</v>
      </c>
      <c r="L48" s="3">
        <v>5.76</v>
      </c>
      <c r="M48" s="3"/>
      <c r="N48" s="6"/>
      <c r="O48" s="1"/>
      <c r="P48" s="31" t="s">
        <v>189</v>
      </c>
      <c r="Q48" s="3">
        <v>6.03</v>
      </c>
      <c r="R48" s="49">
        <v>6.25</v>
      </c>
      <c r="S48" s="3">
        <v>5.94</v>
      </c>
      <c r="T48" s="3"/>
      <c r="U48" s="6"/>
      <c r="V48" s="1"/>
      <c r="W48" s="31" t="s">
        <v>201</v>
      </c>
      <c r="X48" s="3">
        <v>5.94</v>
      </c>
      <c r="Y48" s="3">
        <v>6</v>
      </c>
      <c r="Z48" s="47">
        <v>5.76</v>
      </c>
      <c r="AA48" s="3"/>
      <c r="AB48" s="6"/>
      <c r="AC48" s="1"/>
      <c r="AD48" s="31" t="s">
        <v>213</v>
      </c>
      <c r="AE48" s="3">
        <v>5.97</v>
      </c>
      <c r="AF48" s="3">
        <v>5.9</v>
      </c>
      <c r="AG48" s="49">
        <v>6.13</v>
      </c>
      <c r="AH48" s="3"/>
      <c r="AI48" s="6"/>
      <c r="AJ48" s="1"/>
      <c r="AK48" s="1"/>
      <c r="AQ48" s="1"/>
      <c r="AS48" s="1"/>
      <c r="AW48" s="1"/>
    </row>
    <row r="49" spans="2:49" s="5" customFormat="1" x14ac:dyDescent="0.25">
      <c r="B49" s="31" t="s">
        <v>165</v>
      </c>
      <c r="C49" s="3">
        <v>5.36</v>
      </c>
      <c r="D49" s="3">
        <v>5.46</v>
      </c>
      <c r="E49" s="3">
        <v>5.54</v>
      </c>
      <c r="F49" s="3"/>
      <c r="G49" s="6"/>
      <c r="H49" s="1"/>
      <c r="I49" s="31" t="s">
        <v>178</v>
      </c>
      <c r="J49" s="3">
        <v>6.21</v>
      </c>
      <c r="K49" s="3">
        <v>6.22</v>
      </c>
      <c r="L49" s="3">
        <v>6.16</v>
      </c>
      <c r="M49" s="3"/>
      <c r="N49" s="6"/>
      <c r="O49" s="1"/>
      <c r="P49" s="31" t="s">
        <v>190</v>
      </c>
      <c r="Q49" s="47">
        <v>5.81</v>
      </c>
      <c r="R49" s="3">
        <v>6</v>
      </c>
      <c r="S49" s="3">
        <v>6.09</v>
      </c>
      <c r="T49" s="3"/>
      <c r="U49" s="6"/>
      <c r="V49" s="1"/>
      <c r="W49" s="31" t="s">
        <v>202</v>
      </c>
      <c r="X49" s="3">
        <v>5.91</v>
      </c>
      <c r="Y49" s="3">
        <v>5.97</v>
      </c>
      <c r="Z49" s="3">
        <v>5.91</v>
      </c>
      <c r="AA49" s="3"/>
      <c r="AB49" s="6"/>
      <c r="AC49" s="1"/>
      <c r="AD49" s="31" t="s">
        <v>214</v>
      </c>
      <c r="AE49" s="3">
        <v>5.79</v>
      </c>
      <c r="AF49" s="3">
        <v>5.88</v>
      </c>
      <c r="AG49" s="3">
        <v>5.92</v>
      </c>
      <c r="AH49" s="3"/>
      <c r="AI49" s="6"/>
      <c r="AJ49" s="1"/>
      <c r="AK49" s="1"/>
      <c r="AQ49" s="1"/>
      <c r="AS49" s="1"/>
      <c r="AW49" s="1"/>
    </row>
    <row r="50" spans="2:49" s="5" customFormat="1" x14ac:dyDescent="0.25">
      <c r="B50" s="31" t="s">
        <v>166</v>
      </c>
      <c r="C50" s="47">
        <v>5.5</v>
      </c>
      <c r="D50" s="3">
        <v>5.62</v>
      </c>
      <c r="E50" s="3">
        <v>5.73</v>
      </c>
      <c r="F50" s="3"/>
      <c r="G50" s="6"/>
      <c r="H50" s="1"/>
      <c r="I50" s="31" t="s">
        <v>179</v>
      </c>
      <c r="J50" s="3">
        <v>6.09</v>
      </c>
      <c r="K50" s="49">
        <v>6.22</v>
      </c>
      <c r="L50" s="3">
        <v>6.09</v>
      </c>
      <c r="M50" s="3"/>
      <c r="N50" s="6"/>
      <c r="O50" s="1"/>
      <c r="P50" s="31" t="s">
        <v>191</v>
      </c>
      <c r="Q50" s="3">
        <v>5.93</v>
      </c>
      <c r="R50" s="49">
        <v>6.07</v>
      </c>
      <c r="S50" s="3">
        <v>5.86</v>
      </c>
      <c r="T50" s="3"/>
      <c r="U50" s="6"/>
      <c r="V50" s="1"/>
      <c r="W50" s="31" t="s">
        <v>203</v>
      </c>
      <c r="X50" s="3">
        <v>6.2</v>
      </c>
      <c r="Y50" s="49">
        <v>6.37</v>
      </c>
      <c r="Z50" s="3">
        <v>6.23</v>
      </c>
      <c r="AA50" s="3"/>
      <c r="AB50" s="6"/>
      <c r="AC50" s="1"/>
      <c r="AD50" s="31" t="s">
        <v>215</v>
      </c>
      <c r="AE50" s="3">
        <v>5.75</v>
      </c>
      <c r="AF50" s="49">
        <v>5.96</v>
      </c>
      <c r="AG50" s="3">
        <v>5.75</v>
      </c>
      <c r="AH50" s="3"/>
      <c r="AI50" s="6"/>
    </row>
    <row r="51" spans="2:49" s="5" customFormat="1" x14ac:dyDescent="0.25">
      <c r="B51" s="32" t="s">
        <v>170</v>
      </c>
      <c r="C51" s="22">
        <v>5.88</v>
      </c>
      <c r="D51" s="22">
        <v>5.79</v>
      </c>
      <c r="E51" s="50">
        <v>6.04</v>
      </c>
      <c r="F51" s="22"/>
      <c r="G51" s="23"/>
      <c r="H51" s="1"/>
      <c r="I51" s="32" t="s">
        <v>180</v>
      </c>
      <c r="J51" s="48">
        <v>5.57</v>
      </c>
      <c r="K51" s="22">
        <v>5.79</v>
      </c>
      <c r="L51" s="22">
        <v>5.82</v>
      </c>
      <c r="M51" s="22"/>
      <c r="N51" s="23"/>
      <c r="O51" s="1"/>
      <c r="P51" s="31" t="s">
        <v>192</v>
      </c>
      <c r="Q51" s="47">
        <v>5.77</v>
      </c>
      <c r="R51" s="3">
        <v>5.96</v>
      </c>
      <c r="S51" s="3">
        <v>6</v>
      </c>
      <c r="T51" s="3"/>
      <c r="U51" s="6"/>
      <c r="V51" s="1"/>
      <c r="W51" s="32" t="s">
        <v>204</v>
      </c>
      <c r="X51" s="48">
        <v>6.12</v>
      </c>
      <c r="Y51" s="22">
        <v>6.27</v>
      </c>
      <c r="Z51" s="22">
        <v>6.27</v>
      </c>
      <c r="AA51" s="22"/>
      <c r="AB51" s="23"/>
      <c r="AC51" s="1"/>
      <c r="AD51" s="31" t="s">
        <v>216</v>
      </c>
      <c r="AE51" s="3">
        <v>6.07</v>
      </c>
      <c r="AF51" s="47">
        <v>5.92</v>
      </c>
      <c r="AG51" s="3">
        <v>6.04</v>
      </c>
      <c r="AH51" s="3"/>
      <c r="AI51" s="6"/>
    </row>
    <row r="52" spans="2:49" s="5" customFormat="1" x14ac:dyDescent="0.25">
      <c r="B52" s="31" t="s">
        <v>167</v>
      </c>
      <c r="C52" s="3">
        <v>6.5</v>
      </c>
      <c r="D52" s="3">
        <v>6.56</v>
      </c>
      <c r="E52" s="3">
        <v>6.44</v>
      </c>
      <c r="F52" s="3"/>
      <c r="G52" s="6"/>
      <c r="H52" s="1"/>
      <c r="I52" s="31" t="s">
        <v>181</v>
      </c>
      <c r="J52" s="47">
        <v>6.03</v>
      </c>
      <c r="K52" s="3">
        <v>6.38</v>
      </c>
      <c r="L52" s="3">
        <v>6.29</v>
      </c>
      <c r="M52" s="3"/>
      <c r="N52" s="6"/>
      <c r="O52" s="1"/>
      <c r="P52" s="32" t="s">
        <v>193</v>
      </c>
      <c r="Q52" s="22">
        <v>5.69</v>
      </c>
      <c r="R52" s="22">
        <v>5.73</v>
      </c>
      <c r="S52" s="22">
        <v>5.81</v>
      </c>
      <c r="T52" s="22"/>
      <c r="U52" s="23"/>
      <c r="V52" s="1"/>
      <c r="W52" s="31" t="s">
        <v>205</v>
      </c>
      <c r="X52" s="3">
        <v>5.93</v>
      </c>
      <c r="Y52" s="49">
        <v>6.21</v>
      </c>
      <c r="Z52" s="3">
        <v>5.83</v>
      </c>
      <c r="AA52" s="3"/>
      <c r="AB52" s="6"/>
      <c r="AC52" s="1"/>
      <c r="AD52" s="32" t="s">
        <v>217</v>
      </c>
      <c r="AE52" s="22">
        <v>5.46</v>
      </c>
      <c r="AF52" s="22">
        <v>5.58</v>
      </c>
      <c r="AG52" s="22">
        <v>5.54</v>
      </c>
      <c r="AH52" s="22"/>
      <c r="AI52" s="23"/>
    </row>
    <row r="53" spans="2:49" s="5" customFormat="1" x14ac:dyDescent="0.25">
      <c r="B53" s="31" t="s">
        <v>168</v>
      </c>
      <c r="C53" s="3">
        <v>6.03</v>
      </c>
      <c r="D53" s="3">
        <v>6</v>
      </c>
      <c r="E53" s="3">
        <v>6</v>
      </c>
      <c r="F53" s="3"/>
      <c r="G53" s="6"/>
      <c r="H53" s="1"/>
      <c r="I53" s="31" t="s">
        <v>182</v>
      </c>
      <c r="J53" s="3">
        <v>6.5</v>
      </c>
      <c r="K53" s="3">
        <v>6.57</v>
      </c>
      <c r="L53" s="3">
        <v>6.53</v>
      </c>
      <c r="M53" s="3"/>
      <c r="N53" s="6"/>
      <c r="O53" s="1"/>
      <c r="P53" s="31" t="s">
        <v>194</v>
      </c>
      <c r="Q53" s="3">
        <v>6.21</v>
      </c>
      <c r="R53" s="47">
        <v>5.89</v>
      </c>
      <c r="S53" s="3">
        <v>6.11</v>
      </c>
      <c r="T53" s="3"/>
      <c r="U53" s="6"/>
      <c r="V53" s="1"/>
      <c r="W53" s="31" t="s">
        <v>206</v>
      </c>
      <c r="X53" s="3">
        <v>5.96</v>
      </c>
      <c r="Y53" s="3">
        <v>5.95</v>
      </c>
      <c r="Z53" s="3">
        <v>5.95</v>
      </c>
      <c r="AA53" s="3"/>
      <c r="AB53" s="6"/>
      <c r="AD53" s="31" t="s">
        <v>218</v>
      </c>
      <c r="AE53" s="49">
        <v>5.64</v>
      </c>
      <c r="AF53" s="3">
        <v>5.46</v>
      </c>
      <c r="AG53" s="3">
        <v>5.5</v>
      </c>
      <c r="AH53" s="3"/>
      <c r="AI53" s="6"/>
    </row>
    <row r="54" spans="2:49" s="5" customFormat="1" x14ac:dyDescent="0.25">
      <c r="B54" s="31" t="s">
        <v>169</v>
      </c>
      <c r="C54" s="3">
        <v>5.91</v>
      </c>
      <c r="D54" s="3">
        <v>5.75</v>
      </c>
      <c r="E54" s="3">
        <v>5.85</v>
      </c>
      <c r="F54" s="3"/>
      <c r="G54" s="6"/>
      <c r="I54" s="31" t="s">
        <v>183</v>
      </c>
      <c r="J54" s="3">
        <v>5.65</v>
      </c>
      <c r="K54" s="3">
        <v>5.73</v>
      </c>
      <c r="L54" s="3">
        <v>5.77</v>
      </c>
      <c r="M54" s="3"/>
      <c r="N54" s="6"/>
      <c r="P54" s="31" t="s">
        <v>195</v>
      </c>
      <c r="Q54" s="3">
        <v>5.75</v>
      </c>
      <c r="R54" s="3">
        <v>5.83</v>
      </c>
      <c r="S54" s="3">
        <v>5.85</v>
      </c>
      <c r="T54" s="3"/>
      <c r="U54" s="6"/>
      <c r="W54" s="31" t="s">
        <v>211</v>
      </c>
      <c r="X54" s="3">
        <v>5.94</v>
      </c>
      <c r="Y54" s="49">
        <v>6.31</v>
      </c>
      <c r="Z54" s="3">
        <v>6</v>
      </c>
      <c r="AA54" s="3"/>
      <c r="AB54" s="6"/>
      <c r="AD54" s="31" t="s">
        <v>219</v>
      </c>
      <c r="AE54" s="47">
        <v>5.42</v>
      </c>
      <c r="AF54" s="3">
        <v>5.58</v>
      </c>
      <c r="AG54" s="3">
        <v>5.65</v>
      </c>
      <c r="AH54" s="3"/>
      <c r="AI54" s="6"/>
    </row>
    <row r="55" spans="2:49" x14ac:dyDescent="0.25">
      <c r="B55" s="33"/>
      <c r="C55" s="18"/>
      <c r="D55" s="18"/>
      <c r="E55" s="18"/>
      <c r="F55" s="18"/>
      <c r="G55" s="28"/>
      <c r="H55" s="5"/>
      <c r="I55" s="33"/>
      <c r="J55" s="18"/>
      <c r="K55" s="18"/>
      <c r="L55" s="18"/>
      <c r="M55" s="18"/>
      <c r="N55" s="19"/>
      <c r="O55" s="5"/>
      <c r="P55" s="33"/>
      <c r="Q55" s="18"/>
      <c r="R55" s="18"/>
      <c r="S55" s="18"/>
      <c r="T55" s="18"/>
      <c r="U55" s="19"/>
      <c r="V55" s="5"/>
      <c r="W55" s="36"/>
      <c r="X55" s="18"/>
      <c r="Y55" s="18"/>
      <c r="Z55" s="18"/>
      <c r="AA55" s="18"/>
      <c r="AB55" s="19"/>
      <c r="AC55" s="5"/>
      <c r="AD55" s="33"/>
      <c r="AE55" s="18"/>
      <c r="AF55" s="18"/>
      <c r="AG55" s="18"/>
      <c r="AH55" s="18"/>
      <c r="AI55" s="19"/>
      <c r="AJ55" s="5"/>
      <c r="AK55" s="5"/>
      <c r="AQ55" s="5"/>
      <c r="AS55" s="5"/>
      <c r="AW55" s="5"/>
    </row>
    <row r="56" spans="2:49" s="5" customFormat="1" x14ac:dyDescent="0.25">
      <c r="B56" s="34" t="s">
        <v>20</v>
      </c>
      <c r="C56" s="24">
        <f>C43</f>
        <v>5.55</v>
      </c>
      <c r="D56" s="24">
        <f t="shared" ref="D56:F56" si="66">D43</f>
        <v>5.3</v>
      </c>
      <c r="E56" s="24">
        <f t="shared" si="66"/>
        <v>5.6</v>
      </c>
      <c r="F56" s="24">
        <f t="shared" si="66"/>
        <v>0</v>
      </c>
      <c r="G56" s="25"/>
      <c r="I56" s="34" t="s">
        <v>20</v>
      </c>
      <c r="J56" s="24">
        <f>J43</f>
        <v>6</v>
      </c>
      <c r="K56" s="24">
        <f t="shared" ref="K56:M56" si="67">K43</f>
        <v>6.08</v>
      </c>
      <c r="L56" s="24">
        <f t="shared" si="67"/>
        <v>6.03</v>
      </c>
      <c r="M56" s="24">
        <f t="shared" si="67"/>
        <v>0</v>
      </c>
      <c r="N56" s="25"/>
      <c r="P56" s="34" t="s">
        <v>20</v>
      </c>
      <c r="Q56" s="24">
        <f>Q43</f>
        <v>5.91</v>
      </c>
      <c r="R56" s="24">
        <f t="shared" ref="R56:T56" si="68">R43</f>
        <v>5.91</v>
      </c>
      <c r="S56" s="24">
        <f t="shared" si="68"/>
        <v>5.82</v>
      </c>
      <c r="T56" s="24">
        <f t="shared" si="68"/>
        <v>0</v>
      </c>
      <c r="U56" s="25"/>
      <c r="W56" s="34" t="s">
        <v>20</v>
      </c>
      <c r="X56" s="24">
        <f>X43</f>
        <v>6.27</v>
      </c>
      <c r="Y56" s="24">
        <f t="shared" ref="Y56:AA56" si="69">Y43</f>
        <v>6.27</v>
      </c>
      <c r="Z56" s="24">
        <f t="shared" si="69"/>
        <v>6.3</v>
      </c>
      <c r="AA56" s="24">
        <f t="shared" si="69"/>
        <v>0</v>
      </c>
      <c r="AB56" s="25"/>
      <c r="AD56" s="34" t="s">
        <v>20</v>
      </c>
      <c r="AE56" s="24">
        <f>AE43</f>
        <v>6.12</v>
      </c>
      <c r="AF56" s="24">
        <f t="shared" ref="AF56:AH56" si="70">AF43</f>
        <v>6.15</v>
      </c>
      <c r="AG56" s="24">
        <f t="shared" si="70"/>
        <v>6.18</v>
      </c>
      <c r="AH56" s="24">
        <f t="shared" si="70"/>
        <v>0</v>
      </c>
      <c r="AI56" s="25"/>
    </row>
    <row r="57" spans="2:49" s="5" customFormat="1" x14ac:dyDescent="0.25">
      <c r="B57" s="34" t="s">
        <v>23</v>
      </c>
      <c r="C57" s="24">
        <f>SUM(C44:C47)</f>
        <v>23.79</v>
      </c>
      <c r="D57" s="24">
        <f t="shared" ref="D57:F57" si="71">SUM(D44:D47)</f>
        <v>23.159999999999997</v>
      </c>
      <c r="E57" s="24">
        <f t="shared" si="71"/>
        <v>23.55</v>
      </c>
      <c r="F57" s="24">
        <f t="shared" si="71"/>
        <v>0</v>
      </c>
      <c r="G57" s="25"/>
      <c r="I57" s="34" t="s">
        <v>23</v>
      </c>
      <c r="J57" s="24">
        <f>SUM(J44:J46)</f>
        <v>18.23</v>
      </c>
      <c r="K57" s="24">
        <f t="shared" ref="K57:M57" si="72">SUM(K44:K46)</f>
        <v>18.119999999999997</v>
      </c>
      <c r="L57" s="24">
        <f t="shared" si="72"/>
        <v>17.87</v>
      </c>
      <c r="M57" s="24">
        <f t="shared" si="72"/>
        <v>0</v>
      </c>
      <c r="N57" s="25"/>
      <c r="P57" s="34" t="s">
        <v>23</v>
      </c>
      <c r="Q57" s="24">
        <f>SUM(Q44:Q47)</f>
        <v>22.88</v>
      </c>
      <c r="R57" s="24">
        <f t="shared" ref="R57:T57" si="73">SUM(R44:R47)</f>
        <v>23.33</v>
      </c>
      <c r="S57" s="24">
        <f t="shared" si="73"/>
        <v>23.03</v>
      </c>
      <c r="T57" s="24">
        <f t="shared" si="73"/>
        <v>0</v>
      </c>
      <c r="U57" s="25"/>
      <c r="W57" s="34" t="s">
        <v>23</v>
      </c>
      <c r="X57" s="24">
        <f>SUM(X44:X47)</f>
        <v>23.759999999999998</v>
      </c>
      <c r="Y57" s="24">
        <f t="shared" ref="Y57:AA57" si="74">SUM(Y44:Y47)</f>
        <v>23.82</v>
      </c>
      <c r="Z57" s="24">
        <f t="shared" si="74"/>
        <v>23.779999999999998</v>
      </c>
      <c r="AA57" s="24">
        <f t="shared" si="74"/>
        <v>0</v>
      </c>
      <c r="AB57" s="25"/>
      <c r="AD57" s="34" t="s">
        <v>23</v>
      </c>
      <c r="AE57" s="24">
        <f>SUM(AE44:AE47)</f>
        <v>22.22</v>
      </c>
      <c r="AF57" s="24">
        <f t="shared" ref="AF57:AH57" si="75">SUM(AF44:AF47)</f>
        <v>22.090000000000003</v>
      </c>
      <c r="AG57" s="24">
        <f t="shared" si="75"/>
        <v>22.619999999999997</v>
      </c>
      <c r="AH57" s="24">
        <f t="shared" si="75"/>
        <v>0</v>
      </c>
      <c r="AI57" s="25"/>
    </row>
    <row r="58" spans="2:49" x14ac:dyDescent="0.25">
      <c r="B58" s="34" t="s">
        <v>21</v>
      </c>
      <c r="C58" s="24">
        <f>SUM(C48:C51)</f>
        <v>22.52</v>
      </c>
      <c r="D58" s="24">
        <f t="shared" ref="D58:F58" si="76">SUM(D48:D51)</f>
        <v>22.78</v>
      </c>
      <c r="E58" s="24">
        <f t="shared" si="76"/>
        <v>23.28</v>
      </c>
      <c r="F58" s="24">
        <f t="shared" si="76"/>
        <v>0</v>
      </c>
      <c r="G58" s="25"/>
      <c r="H58" s="5"/>
      <c r="I58" s="34" t="s">
        <v>21</v>
      </c>
      <c r="J58" s="24">
        <f>SUM(J47:J51)</f>
        <v>30.16</v>
      </c>
      <c r="K58" s="24">
        <f t="shared" ref="K58:M58" si="77">SUM(K47:K51)</f>
        <v>30.7</v>
      </c>
      <c r="L58" s="24">
        <f t="shared" si="77"/>
        <v>30.25</v>
      </c>
      <c r="M58" s="24">
        <f t="shared" si="77"/>
        <v>0</v>
      </c>
      <c r="N58" s="25"/>
      <c r="O58" s="5"/>
      <c r="P58" s="34" t="s">
        <v>21</v>
      </c>
      <c r="Q58" s="24">
        <f>SUM(Q48:Q52)</f>
        <v>29.23</v>
      </c>
      <c r="R58" s="24">
        <f t="shared" ref="R58:T58" si="78">SUM(R48:R52)</f>
        <v>30.01</v>
      </c>
      <c r="S58" s="24">
        <f t="shared" si="78"/>
        <v>29.7</v>
      </c>
      <c r="T58" s="24">
        <f t="shared" si="78"/>
        <v>0</v>
      </c>
      <c r="U58" s="25"/>
      <c r="V58" s="5"/>
      <c r="W58" s="34" t="s">
        <v>21</v>
      </c>
      <c r="X58" s="24">
        <f>SUM(X48:X51)</f>
        <v>24.17</v>
      </c>
      <c r="Y58" s="24">
        <f t="shared" ref="Y58:AA58" si="79">SUM(Y48:Y51)</f>
        <v>24.61</v>
      </c>
      <c r="Z58" s="24">
        <f t="shared" si="79"/>
        <v>24.169999999999998</v>
      </c>
      <c r="AA58" s="24">
        <f t="shared" si="79"/>
        <v>0</v>
      </c>
      <c r="AB58" s="25"/>
      <c r="AD58" s="34" t="s">
        <v>21</v>
      </c>
      <c r="AE58" s="24">
        <f>SUM(AE48:AE52)</f>
        <v>29.04</v>
      </c>
      <c r="AF58" s="24">
        <f t="shared" ref="AF58:AH58" si="80">SUM(AF48:AF52)</f>
        <v>29.240000000000002</v>
      </c>
      <c r="AG58" s="24">
        <f t="shared" si="80"/>
        <v>29.38</v>
      </c>
      <c r="AH58" s="24">
        <f t="shared" si="80"/>
        <v>0</v>
      </c>
      <c r="AI58" s="25"/>
    </row>
    <row r="59" spans="2:49" s="2" customFormat="1" x14ac:dyDescent="0.25">
      <c r="B59" s="34" t="s">
        <v>22</v>
      </c>
      <c r="C59" s="24">
        <f>SUM(C52:C54)</f>
        <v>18.440000000000001</v>
      </c>
      <c r="D59" s="24">
        <f t="shared" ref="D59:F59" si="81">SUM(D52:D54)</f>
        <v>18.309999999999999</v>
      </c>
      <c r="E59" s="24">
        <f t="shared" si="81"/>
        <v>18.29</v>
      </c>
      <c r="F59" s="24">
        <f t="shared" si="81"/>
        <v>0</v>
      </c>
      <c r="G59" s="25"/>
      <c r="H59" s="1"/>
      <c r="I59" s="34" t="s">
        <v>22</v>
      </c>
      <c r="J59" s="24">
        <f>SUM(J52:J54)</f>
        <v>18.18</v>
      </c>
      <c r="K59" s="24">
        <f t="shared" ref="K59:M59" si="82">SUM(K52:K54)</f>
        <v>18.68</v>
      </c>
      <c r="L59" s="24">
        <f t="shared" si="82"/>
        <v>18.59</v>
      </c>
      <c r="M59" s="24">
        <f t="shared" si="82"/>
        <v>0</v>
      </c>
      <c r="N59" s="25"/>
      <c r="O59" s="1"/>
      <c r="P59" s="34" t="s">
        <v>22</v>
      </c>
      <c r="Q59" s="24">
        <f>SUM(Q53:Q54)</f>
        <v>11.96</v>
      </c>
      <c r="R59" s="24">
        <f t="shared" ref="R59:T59" si="83">SUM(R53:R54)</f>
        <v>11.719999999999999</v>
      </c>
      <c r="S59" s="24">
        <f t="shared" si="83"/>
        <v>11.96</v>
      </c>
      <c r="T59" s="24">
        <f t="shared" si="83"/>
        <v>0</v>
      </c>
      <c r="U59" s="25"/>
      <c r="V59" s="1"/>
      <c r="W59" s="34" t="s">
        <v>22</v>
      </c>
      <c r="X59" s="24">
        <f>SUM(X52:X54)</f>
        <v>17.830000000000002</v>
      </c>
      <c r="Y59" s="24">
        <f t="shared" ref="Y59:AA59" si="84">SUM(Y52:Y54)</f>
        <v>18.47</v>
      </c>
      <c r="Z59" s="24">
        <f t="shared" si="84"/>
        <v>17.78</v>
      </c>
      <c r="AA59" s="24">
        <f t="shared" si="84"/>
        <v>0</v>
      </c>
      <c r="AB59" s="25"/>
      <c r="AD59" s="34" t="s">
        <v>22</v>
      </c>
      <c r="AE59" s="24">
        <f>SUM(AE53:AE54)</f>
        <v>11.059999999999999</v>
      </c>
      <c r="AF59" s="24">
        <f t="shared" ref="AF59:AH59" si="85">SUM(AF53:AF54)</f>
        <v>11.04</v>
      </c>
      <c r="AG59" s="24">
        <f t="shared" si="85"/>
        <v>11.15</v>
      </c>
      <c r="AH59" s="24">
        <f t="shared" si="85"/>
        <v>0</v>
      </c>
      <c r="AI59" s="25"/>
    </row>
    <row r="60" spans="2:49" ht="12.6" thickBot="1" x14ac:dyDescent="0.3">
      <c r="B60" s="35" t="s">
        <v>1</v>
      </c>
      <c r="C60" s="26">
        <f>SUM(C56:C59)</f>
        <v>70.3</v>
      </c>
      <c r="D60" s="26">
        <f t="shared" ref="D60:F60" si="86">SUM(D56:D59)</f>
        <v>69.55</v>
      </c>
      <c r="E60" s="26">
        <f t="shared" si="86"/>
        <v>70.72</v>
      </c>
      <c r="F60" s="26">
        <f t="shared" si="86"/>
        <v>0</v>
      </c>
      <c r="G60" s="27"/>
      <c r="H60" s="2"/>
      <c r="I60" s="35" t="s">
        <v>1</v>
      </c>
      <c r="J60" s="26">
        <f>SUM(J56:J59)</f>
        <v>72.569999999999993</v>
      </c>
      <c r="K60" s="26">
        <f t="shared" ref="K60:M60" si="87">SUM(K56:K59)</f>
        <v>73.579999999999984</v>
      </c>
      <c r="L60" s="26">
        <f t="shared" si="87"/>
        <v>72.740000000000009</v>
      </c>
      <c r="M60" s="26">
        <f t="shared" si="87"/>
        <v>0</v>
      </c>
      <c r="N60" s="27"/>
      <c r="O60" s="2"/>
      <c r="P60" s="35" t="s">
        <v>1</v>
      </c>
      <c r="Q60" s="26">
        <f>SUM(Q56:Q59)</f>
        <v>69.97999999999999</v>
      </c>
      <c r="R60" s="26">
        <f t="shared" ref="R60:T60" si="88">SUM(R56:R59)</f>
        <v>70.97</v>
      </c>
      <c r="S60" s="26">
        <f t="shared" si="88"/>
        <v>70.509999999999991</v>
      </c>
      <c r="T60" s="26">
        <f t="shared" si="88"/>
        <v>0</v>
      </c>
      <c r="U60" s="27"/>
      <c r="V60" s="2"/>
      <c r="W60" s="35" t="s">
        <v>1</v>
      </c>
      <c r="X60" s="26">
        <f>SUM(X56:X59)</f>
        <v>72.03</v>
      </c>
      <c r="Y60" s="26">
        <f t="shared" ref="Y60:AA60" si="89">SUM(Y56:Y59)</f>
        <v>73.17</v>
      </c>
      <c r="Z60" s="26">
        <f t="shared" si="89"/>
        <v>72.03</v>
      </c>
      <c r="AA60" s="26">
        <f t="shared" si="89"/>
        <v>0</v>
      </c>
      <c r="AB60" s="27"/>
      <c r="AD60" s="35" t="s">
        <v>1</v>
      </c>
      <c r="AE60" s="26">
        <f>SUM(AE56:AE59)</f>
        <v>68.44</v>
      </c>
      <c r="AF60" s="26">
        <f t="shared" ref="AF60:AH60" si="90">SUM(AF56:AF59)</f>
        <v>68.52000000000001</v>
      </c>
      <c r="AG60" s="26">
        <f t="shared" si="90"/>
        <v>69.33</v>
      </c>
      <c r="AH60" s="26">
        <f t="shared" si="90"/>
        <v>0</v>
      </c>
      <c r="AI60" s="27"/>
    </row>
    <row r="61" spans="2:49" ht="12.6" thickBot="1" x14ac:dyDescent="0.3"/>
    <row r="62" spans="2:49" s="46" customFormat="1" ht="13.2" x14ac:dyDescent="0.25">
      <c r="B62" s="41" t="s">
        <v>15</v>
      </c>
      <c r="C62" s="42" t="s">
        <v>18</v>
      </c>
      <c r="D62" s="42" t="s">
        <v>21</v>
      </c>
      <c r="E62" s="42" t="s">
        <v>32</v>
      </c>
      <c r="F62" s="42" t="s">
        <v>19</v>
      </c>
      <c r="G62" s="43"/>
      <c r="I62" s="41" t="s">
        <v>40</v>
      </c>
      <c r="J62" s="42" t="s">
        <v>18</v>
      </c>
      <c r="K62" s="42" t="s">
        <v>21</v>
      </c>
      <c r="L62" s="42" t="s">
        <v>32</v>
      </c>
      <c r="M62" s="42" t="s">
        <v>19</v>
      </c>
      <c r="N62" s="43"/>
      <c r="P62" s="41" t="s">
        <v>14</v>
      </c>
      <c r="Q62" s="42" t="s">
        <v>18</v>
      </c>
      <c r="R62" s="42" t="s">
        <v>21</v>
      </c>
      <c r="S62" s="42" t="s">
        <v>32</v>
      </c>
      <c r="T62" s="42" t="s">
        <v>19</v>
      </c>
      <c r="U62" s="43"/>
      <c r="W62" s="41" t="s">
        <v>39</v>
      </c>
      <c r="X62" s="42" t="s">
        <v>18</v>
      </c>
      <c r="Y62" s="42" t="s">
        <v>21</v>
      </c>
      <c r="Z62" s="42" t="s">
        <v>32</v>
      </c>
      <c r="AA62" s="42" t="s">
        <v>19</v>
      </c>
      <c r="AB62" s="43"/>
      <c r="AD62" s="41" t="s">
        <v>13</v>
      </c>
      <c r="AE62" s="42" t="s">
        <v>18</v>
      </c>
      <c r="AF62" s="42" t="s">
        <v>21</v>
      </c>
      <c r="AG62" s="42" t="s">
        <v>32</v>
      </c>
      <c r="AH62" s="42" t="s">
        <v>19</v>
      </c>
      <c r="AI62" s="43"/>
    </row>
    <row r="63" spans="2:49" x14ac:dyDescent="0.25">
      <c r="B63" s="30" t="s">
        <v>224</v>
      </c>
      <c r="C63" s="51">
        <v>6.17</v>
      </c>
      <c r="D63" s="18">
        <v>6</v>
      </c>
      <c r="E63" s="18">
        <v>6.06</v>
      </c>
      <c r="F63" s="18"/>
      <c r="G63" s="19"/>
      <c r="I63" s="30" t="s">
        <v>236</v>
      </c>
      <c r="J63" s="18">
        <v>5.93</v>
      </c>
      <c r="K63" s="51">
        <v>6.1</v>
      </c>
      <c r="L63" s="18">
        <v>5.93</v>
      </c>
      <c r="M63" s="18"/>
      <c r="N63" s="19"/>
      <c r="P63" s="30" t="s">
        <v>244</v>
      </c>
      <c r="Q63" s="18">
        <v>6.32</v>
      </c>
      <c r="R63" s="18">
        <v>6.25</v>
      </c>
      <c r="S63" s="18">
        <v>6.22</v>
      </c>
      <c r="T63" s="18"/>
      <c r="U63" s="19"/>
      <c r="W63" s="30" t="s">
        <v>256</v>
      </c>
      <c r="X63" s="18">
        <v>6.16</v>
      </c>
      <c r="Y63" s="51">
        <v>6.28</v>
      </c>
      <c r="Z63" s="18">
        <v>6.11</v>
      </c>
      <c r="AA63" s="18"/>
      <c r="AB63" s="19"/>
      <c r="AD63" s="30" t="s">
        <v>272</v>
      </c>
      <c r="AE63" s="18">
        <v>5.94</v>
      </c>
      <c r="AF63" s="18">
        <v>6.03</v>
      </c>
      <c r="AG63" s="51">
        <v>6.16</v>
      </c>
      <c r="AH63" s="18"/>
      <c r="AI63" s="19"/>
    </row>
    <row r="64" spans="2:49" x14ac:dyDescent="0.25">
      <c r="B64" s="31" t="s">
        <v>220</v>
      </c>
      <c r="C64" s="3">
        <v>5.73</v>
      </c>
      <c r="D64" s="47">
        <v>5.57</v>
      </c>
      <c r="E64" s="49">
        <v>6.03</v>
      </c>
      <c r="G64" s="6"/>
      <c r="I64" s="31" t="s">
        <v>232</v>
      </c>
      <c r="J64" s="3">
        <v>5.64</v>
      </c>
      <c r="K64" s="3">
        <v>5.78</v>
      </c>
      <c r="L64" s="3">
        <v>5.75</v>
      </c>
      <c r="N64" s="6"/>
      <c r="P64" s="31" t="s">
        <v>245</v>
      </c>
      <c r="Q64" s="3">
        <v>5.66</v>
      </c>
      <c r="R64" s="3">
        <v>5.78</v>
      </c>
      <c r="S64" s="3">
        <v>5.78</v>
      </c>
      <c r="U64" s="6"/>
      <c r="W64" s="31" t="s">
        <v>257</v>
      </c>
      <c r="X64" s="47">
        <v>5.68</v>
      </c>
      <c r="Y64" s="3">
        <v>5.85</v>
      </c>
      <c r="Z64" s="3">
        <v>5.88</v>
      </c>
      <c r="AB64" s="6"/>
      <c r="AD64" s="31" t="s">
        <v>268</v>
      </c>
      <c r="AE64" s="3">
        <v>5.77</v>
      </c>
      <c r="AF64" s="3">
        <v>5.9</v>
      </c>
      <c r="AG64" s="3">
        <v>5.83</v>
      </c>
      <c r="AI64" s="6"/>
    </row>
    <row r="65" spans="2:49" x14ac:dyDescent="0.25">
      <c r="B65" s="31" t="s">
        <v>221</v>
      </c>
      <c r="C65" s="3">
        <v>5.6</v>
      </c>
      <c r="D65" s="49">
        <v>6</v>
      </c>
      <c r="E65" s="3">
        <v>5.57</v>
      </c>
      <c r="G65" s="6"/>
      <c r="I65" s="31" t="s">
        <v>233</v>
      </c>
      <c r="J65" s="3">
        <v>5.67</v>
      </c>
      <c r="K65" s="3">
        <v>5.63</v>
      </c>
      <c r="L65" s="3">
        <v>5.77</v>
      </c>
      <c r="N65" s="6"/>
      <c r="P65" s="31" t="s">
        <v>246</v>
      </c>
      <c r="Q65" s="3">
        <v>5.91</v>
      </c>
      <c r="R65" s="3">
        <v>5.97</v>
      </c>
      <c r="S65" s="3">
        <v>5.94</v>
      </c>
      <c r="U65" s="6"/>
      <c r="W65" s="31" t="s">
        <v>258</v>
      </c>
      <c r="X65" s="3">
        <v>5.81</v>
      </c>
      <c r="Y65" s="3">
        <v>5.75</v>
      </c>
      <c r="Z65" s="49">
        <v>5.97</v>
      </c>
      <c r="AB65" s="6"/>
      <c r="AD65" s="31" t="s">
        <v>269</v>
      </c>
      <c r="AE65" s="3">
        <v>5.68</v>
      </c>
      <c r="AF65" s="49">
        <v>5.9</v>
      </c>
      <c r="AG65" s="3">
        <v>5.68</v>
      </c>
      <c r="AI65" s="6"/>
    </row>
    <row r="66" spans="2:49" x14ac:dyDescent="0.25">
      <c r="B66" s="31" t="s">
        <v>222</v>
      </c>
      <c r="C66" s="3">
        <v>5.93</v>
      </c>
      <c r="D66" s="3">
        <v>5.93</v>
      </c>
      <c r="E66" s="47">
        <v>5.79</v>
      </c>
      <c r="G66" s="6"/>
      <c r="I66" s="31" t="s">
        <v>234</v>
      </c>
      <c r="J66" s="3">
        <v>5.93</v>
      </c>
      <c r="K66" s="3">
        <v>6.03</v>
      </c>
      <c r="L66" s="3">
        <v>6.13</v>
      </c>
      <c r="N66" s="6"/>
      <c r="P66" s="31" t="s">
        <v>247</v>
      </c>
      <c r="Q66" s="3">
        <v>5.62</v>
      </c>
      <c r="R66" s="3">
        <v>5.54</v>
      </c>
      <c r="S66" s="3">
        <v>5.69</v>
      </c>
      <c r="U66" s="6"/>
      <c r="W66" s="31" t="s">
        <v>259</v>
      </c>
      <c r="X66" s="3">
        <v>5.95</v>
      </c>
      <c r="Y66" s="3">
        <v>5.91</v>
      </c>
      <c r="Z66" s="3">
        <v>5.95</v>
      </c>
      <c r="AB66" s="6"/>
      <c r="AD66" s="31" t="s">
        <v>270</v>
      </c>
      <c r="AE66" s="47">
        <v>6.2</v>
      </c>
      <c r="AF66" s="3">
        <v>6.35</v>
      </c>
      <c r="AG66" s="3">
        <v>6.4</v>
      </c>
      <c r="AI66" s="6"/>
    </row>
    <row r="67" spans="2:49" x14ac:dyDescent="0.25">
      <c r="B67" s="32" t="s">
        <v>223</v>
      </c>
      <c r="C67" s="22">
        <v>6.07</v>
      </c>
      <c r="D67" s="22">
        <v>6</v>
      </c>
      <c r="E67" s="22">
        <v>5.96</v>
      </c>
      <c r="F67" s="22"/>
      <c r="G67" s="23"/>
      <c r="I67" s="32" t="s">
        <v>235</v>
      </c>
      <c r="J67" s="22">
        <v>5.79</v>
      </c>
      <c r="K67" s="22">
        <v>5.89</v>
      </c>
      <c r="L67" s="48">
        <v>5.64</v>
      </c>
      <c r="M67" s="22"/>
      <c r="N67" s="23"/>
      <c r="P67" s="32" t="s">
        <v>248</v>
      </c>
      <c r="Q67" s="22">
        <v>5.91</v>
      </c>
      <c r="R67" s="50">
        <v>6.09</v>
      </c>
      <c r="S67" s="22">
        <v>5.86</v>
      </c>
      <c r="T67" s="22"/>
      <c r="U67" s="23"/>
      <c r="W67" s="32" t="s">
        <v>260</v>
      </c>
      <c r="X67" s="22">
        <v>6.18</v>
      </c>
      <c r="Y67" s="22">
        <v>6.18</v>
      </c>
      <c r="Z67" s="50">
        <v>6.36</v>
      </c>
      <c r="AA67" s="22"/>
      <c r="AB67" s="23"/>
      <c r="AD67" s="32" t="s">
        <v>271</v>
      </c>
      <c r="AE67" s="48">
        <v>5.95</v>
      </c>
      <c r="AF67" s="22">
        <v>6.1</v>
      </c>
      <c r="AG67" s="22">
        <v>6.1</v>
      </c>
      <c r="AH67" s="22"/>
      <c r="AI67" s="23"/>
    </row>
    <row r="68" spans="2:49" x14ac:dyDescent="0.25">
      <c r="B68" s="31" t="s">
        <v>225</v>
      </c>
      <c r="C68" s="3">
        <v>6.21</v>
      </c>
      <c r="D68" s="47">
        <v>6</v>
      </c>
      <c r="E68" s="3">
        <v>6.18</v>
      </c>
      <c r="G68" s="6"/>
      <c r="I68" s="31" t="s">
        <v>237</v>
      </c>
      <c r="J68" s="47">
        <v>5.9</v>
      </c>
      <c r="K68" s="3">
        <v>6.4</v>
      </c>
      <c r="L68" s="3">
        <v>6.3</v>
      </c>
      <c r="N68" s="6"/>
      <c r="P68" s="31" t="s">
        <v>249</v>
      </c>
      <c r="Q68" s="47">
        <v>5.94</v>
      </c>
      <c r="R68" s="3">
        <v>6.15</v>
      </c>
      <c r="S68" s="3">
        <v>6.06</v>
      </c>
      <c r="U68" s="6"/>
      <c r="W68" s="31" t="s">
        <v>261</v>
      </c>
      <c r="X68" s="3">
        <v>6</v>
      </c>
      <c r="Y68" s="3">
        <v>6.06</v>
      </c>
      <c r="Z68" s="3">
        <v>5.89</v>
      </c>
      <c r="AB68" s="6"/>
      <c r="AD68" s="31" t="s">
        <v>273</v>
      </c>
      <c r="AE68" s="49">
        <v>6.12</v>
      </c>
      <c r="AF68" s="3">
        <v>6.03</v>
      </c>
      <c r="AG68" s="3">
        <v>6.03</v>
      </c>
      <c r="AI68" s="6"/>
    </row>
    <row r="69" spans="2:49" s="5" customFormat="1" x14ac:dyDescent="0.25">
      <c r="B69" s="31" t="s">
        <v>226</v>
      </c>
      <c r="C69" s="3">
        <v>6.32</v>
      </c>
      <c r="D69" s="3">
        <v>6.31</v>
      </c>
      <c r="E69" s="3">
        <v>6.43</v>
      </c>
      <c r="F69" s="3"/>
      <c r="G69" s="6"/>
      <c r="H69" s="1"/>
      <c r="I69" s="31" t="s">
        <v>238</v>
      </c>
      <c r="J69" s="3">
        <v>5.57</v>
      </c>
      <c r="K69" s="3">
        <v>5.61</v>
      </c>
      <c r="L69" s="3">
        <v>5.5</v>
      </c>
      <c r="M69" s="3"/>
      <c r="N69" s="6"/>
      <c r="O69" s="1"/>
      <c r="P69" s="31" t="s">
        <v>250</v>
      </c>
      <c r="Q69" s="3">
        <v>5.93</v>
      </c>
      <c r="R69" s="3">
        <v>5.93</v>
      </c>
      <c r="S69" s="49">
        <v>6.1</v>
      </c>
      <c r="T69" s="3"/>
      <c r="U69" s="6"/>
      <c r="V69" s="1"/>
      <c r="W69" s="31" t="s">
        <v>262</v>
      </c>
      <c r="X69" s="3">
        <v>6</v>
      </c>
      <c r="Y69" s="49">
        <v>6.2</v>
      </c>
      <c r="Z69" s="3">
        <v>6.03</v>
      </c>
      <c r="AA69" s="3"/>
      <c r="AB69" s="6"/>
      <c r="AC69" s="1"/>
      <c r="AD69" s="31" t="s">
        <v>274</v>
      </c>
      <c r="AE69" s="3">
        <v>6.07</v>
      </c>
      <c r="AF69" s="3">
        <v>6.21</v>
      </c>
      <c r="AG69" s="3">
        <v>6.13</v>
      </c>
      <c r="AH69" s="3"/>
      <c r="AI69" s="6"/>
      <c r="AJ69" s="1"/>
      <c r="AK69" s="1"/>
      <c r="AQ69" s="1"/>
      <c r="AS69" s="1"/>
      <c r="AW69" s="1"/>
    </row>
    <row r="70" spans="2:49" s="5" customFormat="1" x14ac:dyDescent="0.25">
      <c r="B70" s="31" t="s">
        <v>227</v>
      </c>
      <c r="C70" s="3">
        <v>5.95</v>
      </c>
      <c r="D70" s="3">
        <v>6</v>
      </c>
      <c r="E70" s="3">
        <v>5.91</v>
      </c>
      <c r="F70" s="3"/>
      <c r="G70" s="6"/>
      <c r="H70" s="1"/>
      <c r="I70" s="31" t="s">
        <v>239</v>
      </c>
      <c r="J70" s="3">
        <v>5.73</v>
      </c>
      <c r="K70" s="49">
        <v>5.92</v>
      </c>
      <c r="L70" s="3">
        <v>5.65</v>
      </c>
      <c r="M70" s="3"/>
      <c r="N70" s="6"/>
      <c r="O70" s="1"/>
      <c r="P70" s="31" t="s">
        <v>251</v>
      </c>
      <c r="Q70" s="3">
        <v>6</v>
      </c>
      <c r="R70" s="3">
        <v>6.04</v>
      </c>
      <c r="S70" s="3">
        <v>5.96</v>
      </c>
      <c r="T70" s="3"/>
      <c r="U70" s="6"/>
      <c r="V70" s="1"/>
      <c r="W70" s="31" t="s">
        <v>263</v>
      </c>
      <c r="X70" s="3">
        <v>5.92</v>
      </c>
      <c r="Y70" s="3">
        <v>6</v>
      </c>
      <c r="Z70" s="47">
        <v>5.81</v>
      </c>
      <c r="AA70" s="3"/>
      <c r="AB70" s="6"/>
      <c r="AD70" s="31" t="s">
        <v>275</v>
      </c>
      <c r="AE70" s="3">
        <v>5.81</v>
      </c>
      <c r="AF70" s="3">
        <v>5.88</v>
      </c>
      <c r="AG70" s="47">
        <v>5.62</v>
      </c>
      <c r="AH70" s="3"/>
      <c r="AI70" s="6"/>
    </row>
    <row r="71" spans="2:49" s="5" customFormat="1" x14ac:dyDescent="0.25">
      <c r="B71" s="32" t="s">
        <v>228</v>
      </c>
      <c r="C71" s="22">
        <v>5.68</v>
      </c>
      <c r="D71" s="48">
        <v>5.45</v>
      </c>
      <c r="E71" s="22">
        <v>5.68</v>
      </c>
      <c r="F71" s="22"/>
      <c r="G71" s="23"/>
      <c r="I71" s="31" t="s">
        <v>240</v>
      </c>
      <c r="J71" s="3">
        <v>6.04</v>
      </c>
      <c r="K71" s="49">
        <v>6.31</v>
      </c>
      <c r="L71" s="3">
        <v>6.15</v>
      </c>
      <c r="M71" s="3"/>
      <c r="N71" s="6"/>
      <c r="P71" s="31" t="s">
        <v>252</v>
      </c>
      <c r="Q71" s="3">
        <v>5.65</v>
      </c>
      <c r="R71" s="3">
        <v>5.54</v>
      </c>
      <c r="S71" s="49">
        <v>5.85</v>
      </c>
      <c r="T71" s="3"/>
      <c r="U71" s="6"/>
      <c r="W71" s="31" t="s">
        <v>264</v>
      </c>
      <c r="X71" s="3">
        <v>5.59</v>
      </c>
      <c r="Y71" s="3">
        <v>5.64</v>
      </c>
      <c r="Z71" s="3">
        <v>5.73</v>
      </c>
      <c r="AA71" s="3"/>
      <c r="AB71" s="6"/>
      <c r="AD71" s="31" t="s">
        <v>276</v>
      </c>
      <c r="AE71" s="3">
        <v>5.83</v>
      </c>
      <c r="AF71" s="3">
        <v>5.75</v>
      </c>
      <c r="AG71" s="49">
        <v>6</v>
      </c>
      <c r="AH71" s="3"/>
      <c r="AI71" s="6"/>
    </row>
    <row r="72" spans="2:49" s="5" customFormat="1" x14ac:dyDescent="0.25">
      <c r="B72" s="31" t="s">
        <v>229</v>
      </c>
      <c r="C72" s="49">
        <v>6.79</v>
      </c>
      <c r="D72" s="3">
        <v>6.62</v>
      </c>
      <c r="E72" s="3">
        <v>6.62</v>
      </c>
      <c r="F72" s="3"/>
      <c r="G72" s="6"/>
      <c r="I72" s="32" t="s">
        <v>241</v>
      </c>
      <c r="J72" s="22">
        <v>6.04</v>
      </c>
      <c r="K72" s="22">
        <v>6.09</v>
      </c>
      <c r="L72" s="22">
        <v>6.04</v>
      </c>
      <c r="M72" s="22"/>
      <c r="N72" s="23"/>
      <c r="P72" s="31" t="s">
        <v>253</v>
      </c>
      <c r="Q72" s="3">
        <v>5.79</v>
      </c>
      <c r="R72" s="3">
        <v>5.83</v>
      </c>
      <c r="S72" s="47">
        <v>5.58</v>
      </c>
      <c r="T72" s="3"/>
      <c r="U72" s="6"/>
      <c r="W72" s="32" t="s">
        <v>265</v>
      </c>
      <c r="X72" s="22">
        <v>6.05</v>
      </c>
      <c r="Y72" s="50">
        <v>6.22</v>
      </c>
      <c r="Z72" s="22">
        <v>6.06</v>
      </c>
      <c r="AA72" s="22"/>
      <c r="AB72" s="23"/>
      <c r="AD72" s="31" t="s">
        <v>277</v>
      </c>
      <c r="AE72" s="3">
        <v>5.4</v>
      </c>
      <c r="AF72" s="49">
        <v>5.65</v>
      </c>
      <c r="AG72" s="3">
        <v>5.4</v>
      </c>
      <c r="AH72" s="3"/>
      <c r="AI72" s="6"/>
    </row>
    <row r="73" spans="2:49" s="5" customFormat="1" x14ac:dyDescent="0.25">
      <c r="B73" s="31" t="s">
        <v>230</v>
      </c>
      <c r="C73" s="49">
        <v>6.42</v>
      </c>
      <c r="D73" s="3">
        <v>6.15</v>
      </c>
      <c r="E73" s="3">
        <v>6.15</v>
      </c>
      <c r="F73" s="3"/>
      <c r="G73" s="6"/>
      <c r="I73" s="31" t="s">
        <v>242</v>
      </c>
      <c r="J73" s="3">
        <v>6.18</v>
      </c>
      <c r="K73" s="3">
        <v>6.11</v>
      </c>
      <c r="L73" s="3">
        <v>6.25</v>
      </c>
      <c r="M73" s="3"/>
      <c r="N73" s="6"/>
      <c r="P73" s="32" t="s">
        <v>254</v>
      </c>
      <c r="Q73" s="50">
        <v>5.96</v>
      </c>
      <c r="R73" s="22">
        <v>5.79</v>
      </c>
      <c r="S73" s="22">
        <v>5.75</v>
      </c>
      <c r="T73" s="22"/>
      <c r="U73" s="23"/>
      <c r="W73" s="31" t="s">
        <v>266</v>
      </c>
      <c r="X73" s="3">
        <v>5.88</v>
      </c>
      <c r="Y73" s="3">
        <v>5.82</v>
      </c>
      <c r="Z73" s="3">
        <v>5.97</v>
      </c>
      <c r="AA73" s="3"/>
      <c r="AB73" s="6"/>
      <c r="AD73" s="32" t="s">
        <v>278</v>
      </c>
      <c r="AE73" s="22">
        <v>5.94</v>
      </c>
      <c r="AF73" s="22">
        <v>6</v>
      </c>
      <c r="AG73" s="50">
        <v>6.22</v>
      </c>
      <c r="AH73" s="22"/>
      <c r="AI73" s="23"/>
    </row>
    <row r="74" spans="2:49" s="5" customFormat="1" x14ac:dyDescent="0.25">
      <c r="B74" s="31" t="s">
        <v>231</v>
      </c>
      <c r="C74" s="3">
        <v>5.83</v>
      </c>
      <c r="D74" s="3">
        <v>5.91</v>
      </c>
      <c r="E74" s="3">
        <v>5.96</v>
      </c>
      <c r="F74" s="3"/>
      <c r="G74" s="6"/>
      <c r="I74" s="31" t="s">
        <v>243</v>
      </c>
      <c r="J74" s="47">
        <v>5.85</v>
      </c>
      <c r="K74" s="3">
        <v>6</v>
      </c>
      <c r="L74" s="3">
        <v>6.06</v>
      </c>
      <c r="M74" s="3"/>
      <c r="N74" s="6"/>
      <c r="P74" s="31" t="s">
        <v>255</v>
      </c>
      <c r="Q74" s="49">
        <v>5.81</v>
      </c>
      <c r="R74" s="47">
        <v>5.5</v>
      </c>
      <c r="S74" s="3">
        <v>5.67</v>
      </c>
      <c r="T74" s="3"/>
      <c r="U74" s="6"/>
      <c r="W74" s="31" t="s">
        <v>267</v>
      </c>
      <c r="X74" s="3">
        <v>5.61</v>
      </c>
      <c r="Y74" s="3">
        <v>5.46</v>
      </c>
      <c r="Z74" s="3">
        <v>5.5</v>
      </c>
      <c r="AA74" s="3"/>
      <c r="AB74" s="6"/>
      <c r="AD74" s="31" t="s">
        <v>279</v>
      </c>
      <c r="AE74" s="3">
        <v>6.2</v>
      </c>
      <c r="AF74" s="3">
        <v>6.39</v>
      </c>
      <c r="AG74" s="3">
        <v>6.3</v>
      </c>
      <c r="AH74" s="3"/>
      <c r="AI74" s="6"/>
    </row>
    <row r="75" spans="2:49" x14ac:dyDescent="0.25">
      <c r="B75" s="33"/>
      <c r="C75" s="18"/>
      <c r="D75" s="18"/>
      <c r="E75" s="18"/>
      <c r="F75" s="18"/>
      <c r="G75" s="19"/>
      <c r="H75" s="5"/>
      <c r="I75" s="33"/>
      <c r="J75" s="18"/>
      <c r="K75" s="18"/>
      <c r="L75" s="18"/>
      <c r="M75" s="18"/>
      <c r="N75" s="19"/>
      <c r="O75" s="5"/>
      <c r="P75" s="33"/>
      <c r="Q75" s="18"/>
      <c r="R75" s="18"/>
      <c r="S75" s="18"/>
      <c r="T75" s="18"/>
      <c r="U75" s="19"/>
      <c r="V75" s="5"/>
      <c r="W75" s="33"/>
      <c r="X75" s="18"/>
      <c r="Y75" s="18"/>
      <c r="Z75" s="18"/>
      <c r="AA75" s="18"/>
      <c r="AB75" s="19"/>
      <c r="AC75" s="5"/>
      <c r="AD75" s="33"/>
      <c r="AE75" s="18"/>
      <c r="AF75" s="18"/>
      <c r="AG75" s="18"/>
      <c r="AH75" s="18"/>
      <c r="AI75" s="19"/>
      <c r="AJ75" s="5"/>
      <c r="AK75" s="5"/>
      <c r="AQ75" s="5"/>
      <c r="AS75" s="5"/>
      <c r="AW75" s="5"/>
    </row>
    <row r="76" spans="2:49" s="5" customFormat="1" x14ac:dyDescent="0.25">
      <c r="B76" s="34" t="s">
        <v>20</v>
      </c>
      <c r="C76" s="24">
        <f>C63</f>
        <v>6.17</v>
      </c>
      <c r="D76" s="24">
        <f t="shared" ref="D76:F76" si="91">D63</f>
        <v>6</v>
      </c>
      <c r="E76" s="24">
        <f t="shared" si="91"/>
        <v>6.06</v>
      </c>
      <c r="F76" s="24">
        <f t="shared" si="91"/>
        <v>0</v>
      </c>
      <c r="G76" s="25"/>
      <c r="I76" s="34" t="s">
        <v>20</v>
      </c>
      <c r="J76" s="24">
        <f>J63</f>
        <v>5.93</v>
      </c>
      <c r="K76" s="24">
        <f t="shared" ref="K76:M76" si="92">K63</f>
        <v>6.1</v>
      </c>
      <c r="L76" s="24">
        <f t="shared" si="92"/>
        <v>5.93</v>
      </c>
      <c r="M76" s="24">
        <f t="shared" si="92"/>
        <v>0</v>
      </c>
      <c r="N76" s="25"/>
      <c r="P76" s="34" t="s">
        <v>20</v>
      </c>
      <c r="Q76" s="24">
        <f>Q63</f>
        <v>6.32</v>
      </c>
      <c r="R76" s="24">
        <f t="shared" ref="R76:T76" si="93">R63</f>
        <v>6.25</v>
      </c>
      <c r="S76" s="24">
        <f t="shared" si="93"/>
        <v>6.22</v>
      </c>
      <c r="T76" s="24">
        <f t="shared" si="93"/>
        <v>0</v>
      </c>
      <c r="U76" s="25"/>
      <c r="W76" s="34" t="s">
        <v>20</v>
      </c>
      <c r="X76" s="24">
        <f>X63</f>
        <v>6.16</v>
      </c>
      <c r="Y76" s="24">
        <f t="shared" ref="Y76:AA76" si="94">Y63</f>
        <v>6.28</v>
      </c>
      <c r="Z76" s="24">
        <f t="shared" si="94"/>
        <v>6.11</v>
      </c>
      <c r="AA76" s="24">
        <f t="shared" si="94"/>
        <v>0</v>
      </c>
      <c r="AB76" s="25"/>
      <c r="AD76" s="34" t="s">
        <v>20</v>
      </c>
      <c r="AE76" s="24">
        <f>AE63</f>
        <v>5.94</v>
      </c>
      <c r="AF76" s="24">
        <f t="shared" ref="AF76:AH76" si="95">AF63</f>
        <v>6.03</v>
      </c>
      <c r="AG76" s="24">
        <f t="shared" si="95"/>
        <v>6.16</v>
      </c>
      <c r="AH76" s="24">
        <f t="shared" si="95"/>
        <v>0</v>
      </c>
      <c r="AI76" s="25"/>
    </row>
    <row r="77" spans="2:49" s="5" customFormat="1" x14ac:dyDescent="0.25">
      <c r="B77" s="34" t="s">
        <v>23</v>
      </c>
      <c r="C77" s="24">
        <f>SUM(C64:C67)</f>
        <v>23.33</v>
      </c>
      <c r="D77" s="24">
        <f t="shared" ref="D77:F77" si="96">SUM(D64:D67)</f>
        <v>23.5</v>
      </c>
      <c r="E77" s="24">
        <f t="shared" si="96"/>
        <v>23.35</v>
      </c>
      <c r="F77" s="24">
        <f t="shared" si="96"/>
        <v>0</v>
      </c>
      <c r="G77" s="25"/>
      <c r="I77" s="34" t="s">
        <v>23</v>
      </c>
      <c r="J77" s="24">
        <f>SUM(J64:J67)</f>
        <v>23.029999999999998</v>
      </c>
      <c r="K77" s="24">
        <f t="shared" ref="K77:M77" si="97">SUM(K64:K67)</f>
        <v>23.330000000000002</v>
      </c>
      <c r="L77" s="24">
        <f t="shared" si="97"/>
        <v>23.29</v>
      </c>
      <c r="M77" s="24">
        <f t="shared" si="97"/>
        <v>0</v>
      </c>
      <c r="N77" s="25"/>
      <c r="P77" s="34" t="s">
        <v>23</v>
      </c>
      <c r="Q77" s="24">
        <f>SUM(Q64:Q67)</f>
        <v>23.1</v>
      </c>
      <c r="R77" s="24">
        <f t="shared" ref="R77:T77" si="98">SUM(R64:R67)</f>
        <v>23.38</v>
      </c>
      <c r="S77" s="24">
        <f t="shared" si="98"/>
        <v>23.27</v>
      </c>
      <c r="T77" s="24">
        <f t="shared" si="98"/>
        <v>0</v>
      </c>
      <c r="U77" s="25"/>
      <c r="W77" s="34" t="s">
        <v>23</v>
      </c>
      <c r="X77" s="24">
        <f>SUM(X64:X67)</f>
        <v>23.619999999999997</v>
      </c>
      <c r="Y77" s="24">
        <f t="shared" ref="Y77:AA77" si="99">SUM(Y64:Y67)</f>
        <v>23.689999999999998</v>
      </c>
      <c r="Z77" s="24">
        <f t="shared" si="99"/>
        <v>24.16</v>
      </c>
      <c r="AA77" s="24">
        <f t="shared" si="99"/>
        <v>0</v>
      </c>
      <c r="AB77" s="25"/>
      <c r="AD77" s="34" t="s">
        <v>23</v>
      </c>
      <c r="AE77" s="24">
        <f>SUM(AE64:AE67)</f>
        <v>23.599999999999998</v>
      </c>
      <c r="AF77" s="24">
        <f t="shared" ref="AF77:AH77" si="100">SUM(AF64:AF67)</f>
        <v>24.25</v>
      </c>
      <c r="AG77" s="24">
        <f t="shared" si="100"/>
        <v>24.009999999999998</v>
      </c>
      <c r="AH77" s="24">
        <f t="shared" si="100"/>
        <v>0</v>
      </c>
      <c r="AI77" s="25"/>
    </row>
    <row r="78" spans="2:49" x14ac:dyDescent="0.25">
      <c r="B78" s="34" t="s">
        <v>21</v>
      </c>
      <c r="C78" s="24">
        <f>SUM(C68:C71)</f>
        <v>24.16</v>
      </c>
      <c r="D78" s="24">
        <f t="shared" ref="D78:F78" si="101">SUM(D68:D71)</f>
        <v>23.759999999999998</v>
      </c>
      <c r="E78" s="24">
        <f t="shared" si="101"/>
        <v>24.2</v>
      </c>
      <c r="F78" s="24">
        <f t="shared" si="101"/>
        <v>0</v>
      </c>
      <c r="G78" s="25"/>
      <c r="H78" s="5"/>
      <c r="I78" s="34" t="s">
        <v>21</v>
      </c>
      <c r="J78" s="24">
        <f>SUM(J68:J72)</f>
        <v>29.28</v>
      </c>
      <c r="K78" s="24">
        <f t="shared" ref="K78:M78" si="102">SUM(K68:K72)</f>
        <v>30.33</v>
      </c>
      <c r="L78" s="24">
        <f t="shared" si="102"/>
        <v>29.64</v>
      </c>
      <c r="M78" s="24">
        <f t="shared" si="102"/>
        <v>0</v>
      </c>
      <c r="N78" s="25"/>
      <c r="O78" s="5"/>
      <c r="P78" s="34" t="s">
        <v>21</v>
      </c>
      <c r="Q78" s="24">
        <f>SUM(Q68:Q73)</f>
        <v>35.270000000000003</v>
      </c>
      <c r="R78" s="24">
        <f t="shared" ref="R78:T78" si="103">SUM(R68:R73)</f>
        <v>35.28</v>
      </c>
      <c r="S78" s="24">
        <f t="shared" si="103"/>
        <v>35.299999999999997</v>
      </c>
      <c r="T78" s="24">
        <f t="shared" si="103"/>
        <v>0</v>
      </c>
      <c r="U78" s="25"/>
      <c r="V78" s="5"/>
      <c r="W78" s="34" t="s">
        <v>21</v>
      </c>
      <c r="X78" s="24">
        <f>SUM(X68:X72)</f>
        <v>29.560000000000002</v>
      </c>
      <c r="Y78" s="24">
        <f t="shared" ref="Y78:AA78" si="104">SUM(Y68:Y72)</f>
        <v>30.119999999999997</v>
      </c>
      <c r="Z78" s="24">
        <f t="shared" si="104"/>
        <v>29.52</v>
      </c>
      <c r="AA78" s="24">
        <f t="shared" si="104"/>
        <v>0</v>
      </c>
      <c r="AB78" s="25"/>
      <c r="AD78" s="34" t="s">
        <v>21</v>
      </c>
      <c r="AE78" s="24">
        <f>SUM(AE68:AE73)</f>
        <v>35.169999999999995</v>
      </c>
      <c r="AF78" s="24">
        <f t="shared" ref="AF78:AH78" si="105">SUM(AF68:AF73)</f>
        <v>35.520000000000003</v>
      </c>
      <c r="AG78" s="24">
        <f t="shared" si="105"/>
        <v>35.4</v>
      </c>
      <c r="AH78" s="24">
        <f t="shared" si="105"/>
        <v>0</v>
      </c>
      <c r="AI78" s="25"/>
    </row>
    <row r="79" spans="2:49" s="2" customFormat="1" x14ac:dyDescent="0.25">
      <c r="B79" s="34" t="s">
        <v>22</v>
      </c>
      <c r="C79" s="24">
        <f>SUM(C72:C74)</f>
        <v>19.04</v>
      </c>
      <c r="D79" s="24">
        <f t="shared" ref="D79:F79" si="106">SUM(D72:D74)</f>
        <v>18.68</v>
      </c>
      <c r="E79" s="24">
        <f t="shared" si="106"/>
        <v>18.73</v>
      </c>
      <c r="F79" s="24">
        <f t="shared" si="106"/>
        <v>0</v>
      </c>
      <c r="G79" s="25"/>
      <c r="H79" s="1"/>
      <c r="I79" s="34" t="s">
        <v>22</v>
      </c>
      <c r="J79" s="24">
        <f>SUM(J73:J74)</f>
        <v>12.03</v>
      </c>
      <c r="K79" s="24">
        <f t="shared" ref="K79:M79" si="107">SUM(K73:K74)</f>
        <v>12.11</v>
      </c>
      <c r="L79" s="24">
        <f t="shared" si="107"/>
        <v>12.309999999999999</v>
      </c>
      <c r="M79" s="24">
        <f t="shared" si="107"/>
        <v>0</v>
      </c>
      <c r="N79" s="25"/>
      <c r="O79" s="1"/>
      <c r="P79" s="34" t="s">
        <v>22</v>
      </c>
      <c r="Q79" s="24">
        <f>SUM(Q74)</f>
        <v>5.81</v>
      </c>
      <c r="R79" s="24">
        <f t="shared" ref="R79:T79" si="108">SUM(R74)</f>
        <v>5.5</v>
      </c>
      <c r="S79" s="24">
        <f t="shared" si="108"/>
        <v>5.67</v>
      </c>
      <c r="T79" s="24">
        <f t="shared" si="108"/>
        <v>0</v>
      </c>
      <c r="U79" s="25"/>
      <c r="V79" s="1"/>
      <c r="W79" s="34" t="s">
        <v>22</v>
      </c>
      <c r="X79" s="24">
        <f>SUM(X73:X74)</f>
        <v>11.49</v>
      </c>
      <c r="Y79" s="24">
        <f t="shared" ref="Y79:AA79" si="109">SUM(Y73:Y74)</f>
        <v>11.280000000000001</v>
      </c>
      <c r="Z79" s="24">
        <f t="shared" si="109"/>
        <v>11.469999999999999</v>
      </c>
      <c r="AA79" s="24">
        <f t="shared" si="109"/>
        <v>0</v>
      </c>
      <c r="AB79" s="25"/>
      <c r="AD79" s="34" t="s">
        <v>22</v>
      </c>
      <c r="AE79" s="24">
        <f>SUM(AE74)</f>
        <v>6.2</v>
      </c>
      <c r="AF79" s="24">
        <f t="shared" ref="AF79:AH79" si="110">SUM(AF74)</f>
        <v>6.39</v>
      </c>
      <c r="AG79" s="24">
        <f t="shared" si="110"/>
        <v>6.3</v>
      </c>
      <c r="AH79" s="24">
        <f t="shared" si="110"/>
        <v>0</v>
      </c>
      <c r="AI79" s="25"/>
    </row>
    <row r="80" spans="2:49" ht="12.6" thickBot="1" x14ac:dyDescent="0.3">
      <c r="B80" s="35" t="s">
        <v>1</v>
      </c>
      <c r="C80" s="26">
        <f>SUM(C76:C79)</f>
        <v>72.699999999999989</v>
      </c>
      <c r="D80" s="26">
        <f t="shared" ref="D80:F80" si="111">SUM(D76:D79)</f>
        <v>71.94</v>
      </c>
      <c r="E80" s="26">
        <f t="shared" si="111"/>
        <v>72.34</v>
      </c>
      <c r="F80" s="26">
        <f t="shared" si="111"/>
        <v>0</v>
      </c>
      <c r="G80" s="27"/>
      <c r="H80" s="2"/>
      <c r="I80" s="35" t="s">
        <v>1</v>
      </c>
      <c r="J80" s="26">
        <f>SUM(J76:J79)</f>
        <v>70.27</v>
      </c>
      <c r="K80" s="26">
        <f t="shared" ref="K80:M80" si="112">SUM(K76:K79)</f>
        <v>71.87</v>
      </c>
      <c r="L80" s="26">
        <f t="shared" si="112"/>
        <v>71.17</v>
      </c>
      <c r="M80" s="26">
        <f t="shared" si="112"/>
        <v>0</v>
      </c>
      <c r="N80" s="27"/>
      <c r="O80" s="2"/>
      <c r="P80" s="35" t="s">
        <v>1</v>
      </c>
      <c r="Q80" s="26">
        <f>SUM(Q76:Q79)</f>
        <v>70.5</v>
      </c>
      <c r="R80" s="26">
        <f t="shared" ref="R80:T80" si="113">SUM(R76:R79)</f>
        <v>70.41</v>
      </c>
      <c r="S80" s="26">
        <f t="shared" si="113"/>
        <v>70.459999999999994</v>
      </c>
      <c r="T80" s="26">
        <f t="shared" si="113"/>
        <v>0</v>
      </c>
      <c r="U80" s="27"/>
      <c r="V80" s="2"/>
      <c r="W80" s="35" t="s">
        <v>1</v>
      </c>
      <c r="X80" s="26">
        <f>SUM(X76:X79)</f>
        <v>70.83</v>
      </c>
      <c r="Y80" s="26">
        <f t="shared" ref="Y80:AA80" si="114">SUM(Y76:Y79)</f>
        <v>71.37</v>
      </c>
      <c r="Z80" s="26">
        <f t="shared" si="114"/>
        <v>71.259999999999991</v>
      </c>
      <c r="AA80" s="26">
        <f t="shared" si="114"/>
        <v>0</v>
      </c>
      <c r="AB80" s="27"/>
      <c r="AD80" s="35" t="s">
        <v>1</v>
      </c>
      <c r="AE80" s="26">
        <f>SUM(AE76:AE79)</f>
        <v>70.91</v>
      </c>
      <c r="AF80" s="26">
        <f t="shared" ref="AF80:AH80" si="115">SUM(AF76:AF79)</f>
        <v>72.190000000000012</v>
      </c>
      <c r="AG80" s="26">
        <f t="shared" si="115"/>
        <v>71.86999999999999</v>
      </c>
      <c r="AH80" s="26">
        <f t="shared" si="115"/>
        <v>0</v>
      </c>
      <c r="AI80" s="27"/>
    </row>
  </sheetData>
  <pageMargins left="0.7" right="0.7" top="0.75" bottom="0.75" header="0.3" footer="0.3"/>
  <pageSetup paperSize="9" orientation="portrait" r:id="rId1"/>
  <ignoredErrors>
    <ignoredError sqref="C1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70"/>
  <sheetViews>
    <sheetView zoomScaleNormal="100" workbookViewId="0">
      <selection activeCell="AA12" sqref="AA12"/>
    </sheetView>
  </sheetViews>
  <sheetFormatPr defaultColWidth="8.88671875" defaultRowHeight="8.4" x14ac:dyDescent="0.15"/>
  <cols>
    <col min="1" max="1" width="0.44140625" style="74" customWidth="1"/>
    <col min="2" max="2" width="7.21875" style="74" customWidth="1"/>
    <col min="3" max="5" width="3.109375" style="75" customWidth="1"/>
    <col min="6" max="6" width="0.44140625" style="74" customWidth="1"/>
    <col min="7" max="7" width="7.21875" style="74" customWidth="1"/>
    <col min="8" max="10" width="3.109375" style="75" customWidth="1"/>
    <col min="11" max="11" width="0.44140625" style="74" customWidth="1"/>
    <col min="12" max="12" width="7.21875" style="74" customWidth="1"/>
    <col min="13" max="15" width="3.109375" style="75" customWidth="1"/>
    <col min="16" max="16" width="0.44140625" style="74" customWidth="1"/>
    <col min="17" max="17" width="7.21875" style="74" customWidth="1"/>
    <col min="18" max="20" width="3.109375" style="75" customWidth="1"/>
    <col min="21" max="21" width="0.44140625" style="74" customWidth="1"/>
    <col min="22" max="22" width="7.21875" style="74" customWidth="1"/>
    <col min="23" max="25" width="3.109375" style="75" customWidth="1"/>
    <col min="26" max="26" width="0.44140625" style="74" customWidth="1"/>
    <col min="27" max="16384" width="8.88671875" style="74"/>
  </cols>
  <sheetData>
    <row r="1" spans="2:20" ht="9" thickBot="1" x14ac:dyDescent="0.2"/>
    <row r="2" spans="2:20" s="76" customFormat="1" x14ac:dyDescent="0.15">
      <c r="B2" s="77" t="s">
        <v>0</v>
      </c>
      <c r="C2" s="78" t="s">
        <v>18</v>
      </c>
      <c r="D2" s="78" t="s">
        <v>21</v>
      </c>
      <c r="E2" s="93" t="s">
        <v>32</v>
      </c>
      <c r="G2" s="77" t="s">
        <v>2</v>
      </c>
      <c r="H2" s="78" t="s">
        <v>18</v>
      </c>
      <c r="I2" s="78" t="s">
        <v>21</v>
      </c>
      <c r="J2" s="93" t="s">
        <v>32</v>
      </c>
      <c r="L2" s="77" t="s">
        <v>3</v>
      </c>
      <c r="M2" s="78" t="s">
        <v>18</v>
      </c>
      <c r="N2" s="78" t="s">
        <v>21</v>
      </c>
      <c r="O2" s="93" t="s">
        <v>32</v>
      </c>
      <c r="Q2" s="77" t="s">
        <v>4</v>
      </c>
      <c r="R2" s="78" t="s">
        <v>18</v>
      </c>
      <c r="S2" s="78" t="s">
        <v>21</v>
      </c>
      <c r="T2" s="93" t="s">
        <v>32</v>
      </c>
    </row>
    <row r="3" spans="2:20" x14ac:dyDescent="0.15">
      <c r="B3" s="79" t="s">
        <v>53</v>
      </c>
      <c r="C3" s="80">
        <v>6.12</v>
      </c>
      <c r="D3" s="80">
        <v>6.21</v>
      </c>
      <c r="E3" s="94">
        <v>6.12</v>
      </c>
      <c r="G3" s="79" t="s">
        <v>59</v>
      </c>
      <c r="H3" s="80">
        <v>5.91</v>
      </c>
      <c r="I3" s="80">
        <v>6</v>
      </c>
      <c r="J3" s="101">
        <v>6.19</v>
      </c>
      <c r="L3" s="79" t="s">
        <v>69</v>
      </c>
      <c r="M3" s="80">
        <v>6.17</v>
      </c>
      <c r="N3" s="80">
        <v>6.19</v>
      </c>
      <c r="O3" s="105">
        <v>5.97</v>
      </c>
      <c r="Q3" s="79" t="s">
        <v>89</v>
      </c>
      <c r="R3" s="80">
        <v>6.08</v>
      </c>
      <c r="S3" s="80">
        <v>6.08</v>
      </c>
      <c r="T3" s="94">
        <v>6.11</v>
      </c>
    </row>
    <row r="4" spans="2:20" x14ac:dyDescent="0.15">
      <c r="B4" s="83" t="s">
        <v>47</v>
      </c>
      <c r="C4" s="84">
        <v>6</v>
      </c>
      <c r="D4" s="75">
        <v>6.17</v>
      </c>
      <c r="E4" s="95">
        <v>6.17</v>
      </c>
      <c r="G4" s="83" t="s">
        <v>54</v>
      </c>
      <c r="H4" s="75">
        <v>5.66</v>
      </c>
      <c r="I4" s="75">
        <v>5.78</v>
      </c>
      <c r="J4" s="95">
        <v>5.81</v>
      </c>
      <c r="L4" s="83" t="s">
        <v>66</v>
      </c>
      <c r="M4" s="75">
        <v>5.76</v>
      </c>
      <c r="N4" s="75">
        <v>5.91</v>
      </c>
      <c r="O4" s="95">
        <v>5.82</v>
      </c>
      <c r="Q4" s="83" t="s">
        <v>78</v>
      </c>
      <c r="R4" s="75">
        <v>6.09</v>
      </c>
      <c r="S4" s="75">
        <v>6</v>
      </c>
      <c r="T4" s="95">
        <v>6</v>
      </c>
    </row>
    <row r="5" spans="2:20" x14ac:dyDescent="0.15">
      <c r="B5" s="83" t="s">
        <v>48</v>
      </c>
      <c r="C5" s="84">
        <v>5.62</v>
      </c>
      <c r="D5" s="75">
        <v>5.92</v>
      </c>
      <c r="E5" s="95">
        <v>5.77</v>
      </c>
      <c r="G5" s="83" t="s">
        <v>55</v>
      </c>
      <c r="H5" s="75">
        <v>5.91</v>
      </c>
      <c r="I5" s="75">
        <v>5.81</v>
      </c>
      <c r="J5" s="95">
        <v>5.84</v>
      </c>
      <c r="L5" s="83" t="s">
        <v>67</v>
      </c>
      <c r="M5" s="75">
        <v>5.57</v>
      </c>
      <c r="N5" s="75">
        <v>5.73</v>
      </c>
      <c r="O5" s="95">
        <v>5.63</v>
      </c>
      <c r="Q5" s="83" t="s">
        <v>79</v>
      </c>
      <c r="R5" s="75">
        <v>6.13</v>
      </c>
      <c r="S5" s="75">
        <v>6.19</v>
      </c>
      <c r="T5" s="95">
        <v>6.09</v>
      </c>
    </row>
    <row r="6" spans="2:20" x14ac:dyDescent="0.15">
      <c r="B6" s="83" t="s">
        <v>49</v>
      </c>
      <c r="C6" s="75">
        <v>6.04</v>
      </c>
      <c r="D6" s="75">
        <v>6</v>
      </c>
      <c r="E6" s="95">
        <v>5.92</v>
      </c>
      <c r="G6" s="83" t="s">
        <v>56</v>
      </c>
      <c r="H6" s="75">
        <v>5.68</v>
      </c>
      <c r="I6" s="75">
        <v>5.68</v>
      </c>
      <c r="J6" s="102">
        <v>6</v>
      </c>
      <c r="L6" s="86" t="s">
        <v>68</v>
      </c>
      <c r="M6" s="87">
        <v>5.35</v>
      </c>
      <c r="N6" s="88">
        <v>5.65</v>
      </c>
      <c r="O6" s="96">
        <v>5.65</v>
      </c>
      <c r="Q6" s="83" t="s">
        <v>80</v>
      </c>
      <c r="R6" s="85">
        <v>5.8</v>
      </c>
      <c r="S6" s="75">
        <v>5.67</v>
      </c>
      <c r="T6" s="95">
        <v>5.63</v>
      </c>
    </row>
    <row r="7" spans="2:20" x14ac:dyDescent="0.15">
      <c r="B7" s="83" t="s">
        <v>50</v>
      </c>
      <c r="C7" s="75">
        <v>6</v>
      </c>
      <c r="D7" s="75">
        <v>6.09</v>
      </c>
      <c r="E7" s="95">
        <v>5.96</v>
      </c>
      <c r="G7" s="83" t="s">
        <v>57</v>
      </c>
      <c r="H7" s="75">
        <v>5.73</v>
      </c>
      <c r="I7" s="75">
        <v>5.7</v>
      </c>
      <c r="J7" s="102">
        <v>6.15</v>
      </c>
      <c r="L7" s="83" t="s">
        <v>70</v>
      </c>
      <c r="M7" s="75">
        <v>6.13</v>
      </c>
      <c r="N7" s="75">
        <v>6.25</v>
      </c>
      <c r="O7" s="95">
        <v>6.13</v>
      </c>
      <c r="Q7" s="86" t="s">
        <v>81</v>
      </c>
      <c r="R7" s="88">
        <v>6.13</v>
      </c>
      <c r="S7" s="88">
        <v>6.08</v>
      </c>
      <c r="T7" s="96">
        <v>6.13</v>
      </c>
    </row>
    <row r="8" spans="2:20" x14ac:dyDescent="0.15">
      <c r="B8" s="83" t="s">
        <v>51</v>
      </c>
      <c r="C8" s="75">
        <v>5.75</v>
      </c>
      <c r="D8" s="75">
        <v>5.8</v>
      </c>
      <c r="E8" s="95">
        <v>5.65</v>
      </c>
      <c r="G8" s="86" t="s">
        <v>58</v>
      </c>
      <c r="H8" s="75">
        <v>5.64</v>
      </c>
      <c r="I8" s="75">
        <v>5.55</v>
      </c>
      <c r="J8" s="102">
        <v>5.91</v>
      </c>
      <c r="L8" s="83" t="s">
        <v>71</v>
      </c>
      <c r="M8" s="75">
        <v>5.75</v>
      </c>
      <c r="N8" s="75">
        <v>5.82</v>
      </c>
      <c r="O8" s="95">
        <v>5.89</v>
      </c>
      <c r="Q8" s="83" t="s">
        <v>82</v>
      </c>
      <c r="R8" s="75">
        <v>6.22</v>
      </c>
      <c r="S8" s="75">
        <v>6.22</v>
      </c>
      <c r="T8" s="102">
        <v>6.44</v>
      </c>
    </row>
    <row r="9" spans="2:20" x14ac:dyDescent="0.15">
      <c r="B9" s="86" t="s">
        <v>52</v>
      </c>
      <c r="C9" s="87">
        <v>5.69</v>
      </c>
      <c r="D9" s="88">
        <v>5.88</v>
      </c>
      <c r="E9" s="96">
        <v>6</v>
      </c>
      <c r="G9" s="83" t="s">
        <v>60</v>
      </c>
      <c r="H9" s="90">
        <v>6.28</v>
      </c>
      <c r="I9" s="90">
        <v>6.19</v>
      </c>
      <c r="J9" s="103">
        <v>6.34</v>
      </c>
      <c r="L9" s="83" t="s">
        <v>72</v>
      </c>
      <c r="M9" s="75">
        <v>6</v>
      </c>
      <c r="N9" s="75">
        <v>5.92</v>
      </c>
      <c r="O9" s="95">
        <v>6.07</v>
      </c>
      <c r="Q9" s="83" t="s">
        <v>83</v>
      </c>
      <c r="R9" s="75">
        <v>6.13</v>
      </c>
      <c r="S9" s="75">
        <v>6.09</v>
      </c>
      <c r="T9" s="107">
        <v>5.97</v>
      </c>
    </row>
    <row r="10" spans="2:20" x14ac:dyDescent="0.15">
      <c r="B10" s="83" t="s">
        <v>42</v>
      </c>
      <c r="C10" s="75">
        <v>5.89</v>
      </c>
      <c r="D10" s="75">
        <v>5.83</v>
      </c>
      <c r="E10" s="95">
        <v>5.94</v>
      </c>
      <c r="G10" s="83" t="s">
        <v>61</v>
      </c>
      <c r="H10" s="75">
        <v>5.69</v>
      </c>
      <c r="I10" s="75">
        <v>5.59</v>
      </c>
      <c r="J10" s="102">
        <v>5.94</v>
      </c>
      <c r="L10" s="83" t="s">
        <v>73</v>
      </c>
      <c r="M10" s="75">
        <v>5.96</v>
      </c>
      <c r="N10" s="75">
        <v>6.12</v>
      </c>
      <c r="O10" s="95">
        <v>5.92</v>
      </c>
      <c r="Q10" s="83" t="s">
        <v>84</v>
      </c>
      <c r="R10" s="75">
        <v>5.81</v>
      </c>
      <c r="S10" s="75">
        <v>5.71</v>
      </c>
      <c r="T10" s="95">
        <v>5.89</v>
      </c>
    </row>
    <row r="11" spans="2:20" x14ac:dyDescent="0.15">
      <c r="B11" s="83" t="s">
        <v>43</v>
      </c>
      <c r="C11" s="85">
        <v>6.15</v>
      </c>
      <c r="D11" s="75">
        <v>6.03</v>
      </c>
      <c r="E11" s="95">
        <v>5.97</v>
      </c>
      <c r="G11" s="83" t="s">
        <v>62</v>
      </c>
      <c r="H11" s="75">
        <v>6.08</v>
      </c>
      <c r="I11" s="84">
        <v>5.77</v>
      </c>
      <c r="J11" s="95">
        <v>6</v>
      </c>
      <c r="L11" s="86" t="s">
        <v>74</v>
      </c>
      <c r="M11" s="88">
        <v>6.05</v>
      </c>
      <c r="N11" s="88">
        <v>5.95</v>
      </c>
      <c r="O11" s="106">
        <v>6.23</v>
      </c>
      <c r="Q11" s="83" t="s">
        <v>85</v>
      </c>
      <c r="R11" s="75">
        <v>6.09</v>
      </c>
      <c r="S11" s="75">
        <v>6.04</v>
      </c>
      <c r="T11" s="95">
        <v>6.11</v>
      </c>
    </row>
    <row r="12" spans="2:20" x14ac:dyDescent="0.15">
      <c r="B12" s="83" t="s">
        <v>44</v>
      </c>
      <c r="C12" s="84">
        <v>6</v>
      </c>
      <c r="D12" s="75">
        <v>6.28</v>
      </c>
      <c r="E12" s="95">
        <v>6.25</v>
      </c>
      <c r="G12" s="86" t="s">
        <v>63</v>
      </c>
      <c r="H12" s="88">
        <v>5.73</v>
      </c>
      <c r="I12" s="88">
        <v>5.86</v>
      </c>
      <c r="J12" s="96">
        <v>5.77</v>
      </c>
      <c r="L12" s="83" t="s">
        <v>75</v>
      </c>
      <c r="M12" s="75">
        <v>6.19</v>
      </c>
      <c r="N12" s="75">
        <v>6.19</v>
      </c>
      <c r="O12" s="95">
        <v>6.27</v>
      </c>
      <c r="Q12" s="83" t="s">
        <v>86</v>
      </c>
      <c r="R12" s="75">
        <v>6.34</v>
      </c>
      <c r="S12" s="75">
        <v>6.31</v>
      </c>
      <c r="T12" s="95">
        <v>6.38</v>
      </c>
    </row>
    <row r="13" spans="2:20" x14ac:dyDescent="0.15">
      <c r="B13" s="86" t="s">
        <v>45</v>
      </c>
      <c r="C13" s="89">
        <v>5.8</v>
      </c>
      <c r="D13" s="88">
        <v>5.68</v>
      </c>
      <c r="E13" s="96">
        <v>5.68</v>
      </c>
      <c r="G13" s="83" t="s">
        <v>64</v>
      </c>
      <c r="H13" s="75">
        <v>6</v>
      </c>
      <c r="I13" s="85">
        <v>6.18</v>
      </c>
      <c r="J13" s="95">
        <v>6.06</v>
      </c>
      <c r="L13" s="83" t="s">
        <v>76</v>
      </c>
      <c r="M13" s="75">
        <v>5.62</v>
      </c>
      <c r="N13" s="75">
        <v>5.58</v>
      </c>
      <c r="O13" s="95">
        <v>5.71</v>
      </c>
      <c r="Q13" s="86" t="s">
        <v>88</v>
      </c>
      <c r="R13" s="88">
        <v>6.07</v>
      </c>
      <c r="S13" s="88">
        <v>6</v>
      </c>
      <c r="T13" s="108">
        <v>5.89</v>
      </c>
    </row>
    <row r="14" spans="2:20" s="91" customFormat="1" ht="9" thickBot="1" x14ac:dyDescent="0.2">
      <c r="B14" s="97" t="s">
        <v>46</v>
      </c>
      <c r="C14" s="98">
        <v>5.89</v>
      </c>
      <c r="D14" s="99">
        <v>6.06</v>
      </c>
      <c r="E14" s="100">
        <v>6.03</v>
      </c>
      <c r="F14" s="74"/>
      <c r="G14" s="97" t="s">
        <v>65</v>
      </c>
      <c r="H14" s="99">
        <v>5.92</v>
      </c>
      <c r="I14" s="104">
        <v>6.04</v>
      </c>
      <c r="J14" s="100">
        <v>5.92</v>
      </c>
      <c r="K14" s="74"/>
      <c r="L14" s="97" t="s">
        <v>77</v>
      </c>
      <c r="M14" s="99">
        <v>5.95</v>
      </c>
      <c r="N14" s="99">
        <v>6</v>
      </c>
      <c r="O14" s="100">
        <v>5.9</v>
      </c>
      <c r="P14" s="74"/>
      <c r="Q14" s="97" t="s">
        <v>87</v>
      </c>
      <c r="R14" s="99">
        <v>6.23</v>
      </c>
      <c r="S14" s="98">
        <v>6.1</v>
      </c>
      <c r="T14" s="100">
        <v>6.3</v>
      </c>
    </row>
    <row r="15" spans="2:20" ht="9" thickBot="1" x14ac:dyDescent="0.2"/>
    <row r="16" spans="2:20" s="92" customFormat="1" x14ac:dyDescent="0.15">
      <c r="B16" s="77" t="s">
        <v>5</v>
      </c>
      <c r="C16" s="78" t="s">
        <v>18</v>
      </c>
      <c r="D16" s="78" t="s">
        <v>21</v>
      </c>
      <c r="E16" s="93" t="s">
        <v>32</v>
      </c>
      <c r="G16" s="77" t="s">
        <v>6</v>
      </c>
      <c r="H16" s="78" t="s">
        <v>18</v>
      </c>
      <c r="I16" s="78" t="s">
        <v>21</v>
      </c>
      <c r="J16" s="93" t="s">
        <v>32</v>
      </c>
      <c r="L16" s="77" t="s">
        <v>7</v>
      </c>
      <c r="M16" s="78" t="s">
        <v>18</v>
      </c>
      <c r="N16" s="78" t="s">
        <v>21</v>
      </c>
      <c r="O16" s="93" t="s">
        <v>32</v>
      </c>
      <c r="Q16" s="77" t="s">
        <v>8</v>
      </c>
      <c r="R16" s="78" t="s">
        <v>18</v>
      </c>
      <c r="S16" s="78" t="s">
        <v>21</v>
      </c>
      <c r="T16" s="93" t="s">
        <v>32</v>
      </c>
    </row>
    <row r="17" spans="2:20" x14ac:dyDescent="0.15">
      <c r="B17" s="79" t="s">
        <v>94</v>
      </c>
      <c r="C17" s="80">
        <v>6.22</v>
      </c>
      <c r="D17" s="80">
        <v>6.08</v>
      </c>
      <c r="E17" s="94">
        <v>6.14</v>
      </c>
      <c r="G17" s="79" t="s">
        <v>105</v>
      </c>
      <c r="H17" s="80">
        <v>6.07</v>
      </c>
      <c r="I17" s="80">
        <v>6.06</v>
      </c>
      <c r="J17" s="94">
        <v>6.03</v>
      </c>
      <c r="L17" s="79" t="s">
        <v>113</v>
      </c>
      <c r="M17" s="80">
        <v>6.11</v>
      </c>
      <c r="N17" s="80">
        <v>6.22</v>
      </c>
      <c r="O17" s="94">
        <v>6.19</v>
      </c>
      <c r="Q17" s="79" t="s">
        <v>129</v>
      </c>
      <c r="R17" s="80">
        <v>6.38</v>
      </c>
      <c r="S17" s="81">
        <v>6.53</v>
      </c>
      <c r="T17" s="94">
        <v>6.31</v>
      </c>
    </row>
    <row r="18" spans="2:20" x14ac:dyDescent="0.15">
      <c r="B18" s="83" t="s">
        <v>90</v>
      </c>
      <c r="C18" s="84">
        <v>5.69</v>
      </c>
      <c r="D18" s="75">
        <v>5.89</v>
      </c>
      <c r="E18" s="95">
        <v>5.81</v>
      </c>
      <c r="G18" s="83" t="s">
        <v>101</v>
      </c>
      <c r="H18" s="84">
        <v>6.12</v>
      </c>
      <c r="I18" s="75">
        <v>6.29</v>
      </c>
      <c r="J18" s="95">
        <v>6.26</v>
      </c>
      <c r="L18" s="83" t="s">
        <v>114</v>
      </c>
      <c r="M18" s="75">
        <v>6</v>
      </c>
      <c r="N18" s="75">
        <v>5.97</v>
      </c>
      <c r="O18" s="95">
        <v>6</v>
      </c>
      <c r="Q18" s="83" t="s">
        <v>125</v>
      </c>
      <c r="R18" s="75">
        <v>6.44</v>
      </c>
      <c r="S18" s="75">
        <v>6.44</v>
      </c>
      <c r="T18" s="107">
        <v>6.18</v>
      </c>
    </row>
    <row r="19" spans="2:20" x14ac:dyDescent="0.15">
      <c r="B19" s="83" t="s">
        <v>91</v>
      </c>
      <c r="C19" s="84">
        <v>5.5</v>
      </c>
      <c r="D19" s="75">
        <v>5.73</v>
      </c>
      <c r="E19" s="95">
        <v>5.77</v>
      </c>
      <c r="G19" s="83" t="s">
        <v>102</v>
      </c>
      <c r="H19" s="75">
        <v>6.28</v>
      </c>
      <c r="I19" s="75">
        <v>6.31</v>
      </c>
      <c r="J19" s="95">
        <v>6.31</v>
      </c>
      <c r="L19" s="83" t="s">
        <v>115</v>
      </c>
      <c r="M19" s="84">
        <v>5.77</v>
      </c>
      <c r="N19" s="75">
        <v>6.03</v>
      </c>
      <c r="O19" s="95">
        <v>5.9</v>
      </c>
      <c r="Q19" s="83" t="s">
        <v>126</v>
      </c>
      <c r="R19" s="75">
        <v>5.91</v>
      </c>
      <c r="S19" s="75">
        <v>5.72</v>
      </c>
      <c r="T19" s="95">
        <v>5.97</v>
      </c>
    </row>
    <row r="20" spans="2:20" x14ac:dyDescent="0.15">
      <c r="B20" s="83" t="s">
        <v>92</v>
      </c>
      <c r="C20" s="85">
        <v>5.88</v>
      </c>
      <c r="D20" s="75">
        <v>5.75</v>
      </c>
      <c r="E20" s="95">
        <v>5.71</v>
      </c>
      <c r="G20" s="83" t="s">
        <v>103</v>
      </c>
      <c r="H20" s="84">
        <v>6.07</v>
      </c>
      <c r="I20" s="75">
        <v>6.47</v>
      </c>
      <c r="J20" s="95">
        <v>6.33</v>
      </c>
      <c r="L20" s="83" t="s">
        <v>116</v>
      </c>
      <c r="M20" s="75">
        <v>5.73</v>
      </c>
      <c r="N20" s="75">
        <v>5.69</v>
      </c>
      <c r="O20" s="95">
        <v>5.73</v>
      </c>
      <c r="Q20" s="83" t="s">
        <v>127</v>
      </c>
      <c r="R20" s="75">
        <v>6.11</v>
      </c>
      <c r="S20" s="84">
        <v>6</v>
      </c>
      <c r="T20" s="95">
        <v>6.11</v>
      </c>
    </row>
    <row r="21" spans="2:20" x14ac:dyDescent="0.15">
      <c r="B21" s="86" t="s">
        <v>93</v>
      </c>
      <c r="C21" s="88">
        <v>5.95</v>
      </c>
      <c r="D21" s="89">
        <v>6.3</v>
      </c>
      <c r="E21" s="108">
        <v>5.7</v>
      </c>
      <c r="G21" s="86" t="s">
        <v>104</v>
      </c>
      <c r="H21" s="88">
        <v>6.05</v>
      </c>
      <c r="I21" s="89">
        <v>6.18</v>
      </c>
      <c r="J21" s="96">
        <v>6.05</v>
      </c>
      <c r="L21" s="86" t="s">
        <v>117</v>
      </c>
      <c r="M21" s="88">
        <v>5.71</v>
      </c>
      <c r="N21" s="88">
        <v>5.71</v>
      </c>
      <c r="O21" s="96">
        <v>5.75</v>
      </c>
      <c r="Q21" s="86" t="s">
        <v>128</v>
      </c>
      <c r="R21" s="89">
        <v>6.33</v>
      </c>
      <c r="S21" s="88">
        <v>6.21</v>
      </c>
      <c r="T21" s="96">
        <v>6.13</v>
      </c>
    </row>
    <row r="22" spans="2:20" x14ac:dyDescent="0.15">
      <c r="B22" s="83" t="s">
        <v>95</v>
      </c>
      <c r="C22" s="75">
        <v>5.91</v>
      </c>
      <c r="D22" s="84">
        <v>5.74</v>
      </c>
      <c r="E22" s="95">
        <v>5.88</v>
      </c>
      <c r="G22" s="83" t="s">
        <v>106</v>
      </c>
      <c r="H22" s="75">
        <v>6.53</v>
      </c>
      <c r="I22" s="75">
        <v>6.44</v>
      </c>
      <c r="J22" s="95">
        <v>6.44</v>
      </c>
      <c r="L22" s="83" t="s">
        <v>118</v>
      </c>
      <c r="M22" s="85">
        <v>6.24</v>
      </c>
      <c r="N22" s="75">
        <v>6</v>
      </c>
      <c r="O22" s="95">
        <v>6</v>
      </c>
      <c r="Q22" s="83" t="s">
        <v>130</v>
      </c>
      <c r="R22" s="75">
        <v>6.17</v>
      </c>
      <c r="S22" s="85">
        <v>6.31</v>
      </c>
      <c r="T22" s="95">
        <v>6.19</v>
      </c>
    </row>
    <row r="23" spans="2:20" x14ac:dyDescent="0.15">
      <c r="B23" s="83" t="s">
        <v>96</v>
      </c>
      <c r="C23" s="75">
        <v>5.93</v>
      </c>
      <c r="D23" s="75">
        <v>6.07</v>
      </c>
      <c r="E23" s="95">
        <v>5.97</v>
      </c>
      <c r="G23" s="83" t="s">
        <v>107</v>
      </c>
      <c r="H23" s="75">
        <v>6.44</v>
      </c>
      <c r="I23" s="75">
        <v>6.34</v>
      </c>
      <c r="J23" s="95">
        <v>6.28</v>
      </c>
      <c r="L23" s="83" t="s">
        <v>119</v>
      </c>
      <c r="M23" s="75">
        <v>5.43</v>
      </c>
      <c r="N23" s="75">
        <v>5.5</v>
      </c>
      <c r="O23" s="95">
        <v>5.43</v>
      </c>
      <c r="Q23" s="83" t="s">
        <v>131</v>
      </c>
      <c r="R23" s="84">
        <v>5.94</v>
      </c>
      <c r="S23" s="75">
        <v>6.15</v>
      </c>
      <c r="T23" s="95">
        <v>6.09</v>
      </c>
    </row>
    <row r="24" spans="2:20" s="91" customFormat="1" x14ac:dyDescent="0.15">
      <c r="B24" s="83" t="s">
        <v>97</v>
      </c>
      <c r="C24" s="75">
        <v>6</v>
      </c>
      <c r="D24" s="75">
        <v>6.04</v>
      </c>
      <c r="E24" s="95">
        <v>6</v>
      </c>
      <c r="G24" s="83" t="s">
        <v>108</v>
      </c>
      <c r="H24" s="75">
        <v>6.61</v>
      </c>
      <c r="I24" s="75">
        <v>6.57</v>
      </c>
      <c r="J24" s="95">
        <v>6.57</v>
      </c>
      <c r="K24" s="74"/>
      <c r="L24" s="83" t="s">
        <v>120</v>
      </c>
      <c r="M24" s="75">
        <v>5.64</v>
      </c>
      <c r="N24" s="75">
        <v>5.5</v>
      </c>
      <c r="O24" s="95">
        <v>5.54</v>
      </c>
      <c r="P24" s="74"/>
      <c r="Q24" s="83" t="s">
        <v>132</v>
      </c>
      <c r="R24" s="75">
        <v>5.97</v>
      </c>
      <c r="S24" s="75">
        <v>5.84</v>
      </c>
      <c r="T24" s="95">
        <v>5.75</v>
      </c>
    </row>
    <row r="25" spans="2:20" s="91" customFormat="1" x14ac:dyDescent="0.15">
      <c r="B25" s="86" t="s">
        <v>98</v>
      </c>
      <c r="C25" s="88">
        <v>6.05</v>
      </c>
      <c r="D25" s="88">
        <v>5.9</v>
      </c>
      <c r="E25" s="96">
        <v>6</v>
      </c>
      <c r="G25" s="83" t="s">
        <v>109</v>
      </c>
      <c r="H25" s="75">
        <v>6</v>
      </c>
      <c r="I25" s="75">
        <v>5.9</v>
      </c>
      <c r="J25" s="95">
        <v>5.79</v>
      </c>
      <c r="L25" s="83" t="s">
        <v>121</v>
      </c>
      <c r="M25" s="75">
        <v>5.73</v>
      </c>
      <c r="N25" s="75">
        <v>5.77</v>
      </c>
      <c r="O25" s="95">
        <v>5.73</v>
      </c>
      <c r="Q25" s="86" t="s">
        <v>133</v>
      </c>
      <c r="R25" s="89">
        <v>6.29</v>
      </c>
      <c r="S25" s="88">
        <v>6.14</v>
      </c>
      <c r="T25" s="96">
        <v>6.14</v>
      </c>
    </row>
    <row r="26" spans="2:20" s="91" customFormat="1" x14ac:dyDescent="0.15">
      <c r="B26" s="83" t="s">
        <v>99</v>
      </c>
      <c r="C26" s="75">
        <v>5.85</v>
      </c>
      <c r="D26" s="75">
        <v>5.76</v>
      </c>
      <c r="E26" s="95">
        <v>5.88</v>
      </c>
      <c r="G26" s="86" t="s">
        <v>110</v>
      </c>
      <c r="H26" s="88">
        <v>6.15</v>
      </c>
      <c r="I26" s="89">
        <v>6.45</v>
      </c>
      <c r="J26" s="96">
        <v>6.09</v>
      </c>
      <c r="L26" s="86" t="s">
        <v>122</v>
      </c>
      <c r="M26" s="88">
        <v>5.96</v>
      </c>
      <c r="N26" s="88">
        <v>6</v>
      </c>
      <c r="O26" s="96">
        <v>5.88</v>
      </c>
      <c r="Q26" s="83" t="s">
        <v>134</v>
      </c>
      <c r="R26" s="75">
        <v>5.89</v>
      </c>
      <c r="S26" s="75">
        <v>5.94</v>
      </c>
      <c r="T26" s="95">
        <v>5.94</v>
      </c>
    </row>
    <row r="27" spans="2:20" s="91" customFormat="1" x14ac:dyDescent="0.15">
      <c r="B27" s="83" t="s">
        <v>100</v>
      </c>
      <c r="C27" s="75">
        <v>5.69</v>
      </c>
      <c r="D27" s="75">
        <v>5.65</v>
      </c>
      <c r="E27" s="102">
        <v>5.81</v>
      </c>
      <c r="G27" s="83" t="s">
        <v>111</v>
      </c>
      <c r="H27" s="75">
        <v>6.42</v>
      </c>
      <c r="I27" s="75">
        <v>6.38</v>
      </c>
      <c r="J27" s="95">
        <v>6.27</v>
      </c>
      <c r="L27" s="83" t="s">
        <v>123</v>
      </c>
      <c r="M27" s="84">
        <v>5.59</v>
      </c>
      <c r="N27" s="75">
        <v>5.94</v>
      </c>
      <c r="O27" s="95">
        <v>5.85</v>
      </c>
      <c r="Q27" s="83" t="s">
        <v>135</v>
      </c>
      <c r="R27" s="84">
        <v>6.19</v>
      </c>
      <c r="S27" s="75">
        <v>6.31</v>
      </c>
      <c r="T27" s="95">
        <v>6.34</v>
      </c>
    </row>
    <row r="28" spans="2:20" s="91" customFormat="1" ht="9" thickBot="1" x14ac:dyDescent="0.2">
      <c r="B28" s="97" t="s">
        <v>283</v>
      </c>
      <c r="C28" s="98">
        <v>6</v>
      </c>
      <c r="D28" s="99">
        <v>6.17</v>
      </c>
      <c r="E28" s="100">
        <v>6.17</v>
      </c>
      <c r="G28" s="97" t="s">
        <v>112</v>
      </c>
      <c r="H28" s="99">
        <v>6.31</v>
      </c>
      <c r="I28" s="104">
        <v>6.46</v>
      </c>
      <c r="J28" s="100">
        <v>6.23</v>
      </c>
      <c r="L28" s="97" t="s">
        <v>124</v>
      </c>
      <c r="M28" s="99">
        <v>6.05</v>
      </c>
      <c r="N28" s="99">
        <v>6.14</v>
      </c>
      <c r="O28" s="100">
        <v>6.05</v>
      </c>
      <c r="Q28" s="97" t="s">
        <v>136</v>
      </c>
      <c r="R28" s="99">
        <v>6.15</v>
      </c>
      <c r="S28" s="99">
        <v>6.08</v>
      </c>
      <c r="T28" s="100">
        <v>5.92</v>
      </c>
    </row>
    <row r="29" spans="2:20" ht="9" thickBot="1" x14ac:dyDescent="0.2"/>
    <row r="30" spans="2:20" s="92" customFormat="1" x14ac:dyDescent="0.15">
      <c r="B30" s="77" t="s">
        <v>9</v>
      </c>
      <c r="C30" s="78" t="s">
        <v>18</v>
      </c>
      <c r="D30" s="78" t="s">
        <v>21</v>
      </c>
      <c r="E30" s="93" t="s">
        <v>32</v>
      </c>
      <c r="G30" s="77" t="s">
        <v>10</v>
      </c>
      <c r="H30" s="78" t="s">
        <v>18</v>
      </c>
      <c r="I30" s="78" t="s">
        <v>21</v>
      </c>
      <c r="J30" s="93" t="s">
        <v>32</v>
      </c>
      <c r="K30" s="76"/>
      <c r="L30" s="77" t="s">
        <v>11</v>
      </c>
      <c r="M30" s="78" t="s">
        <v>18</v>
      </c>
      <c r="N30" s="78" t="s">
        <v>21</v>
      </c>
      <c r="O30" s="93" t="s">
        <v>32</v>
      </c>
      <c r="P30" s="76"/>
      <c r="Q30" s="77" t="s">
        <v>12</v>
      </c>
      <c r="R30" s="78" t="s">
        <v>18</v>
      </c>
      <c r="S30" s="78" t="s">
        <v>21</v>
      </c>
      <c r="T30" s="93" t="s">
        <v>32</v>
      </c>
    </row>
    <row r="31" spans="2:20" x14ac:dyDescent="0.15">
      <c r="B31" s="79" t="s">
        <v>281</v>
      </c>
      <c r="C31" s="80">
        <v>6.14</v>
      </c>
      <c r="D31" s="80">
        <v>6.09</v>
      </c>
      <c r="E31" s="94">
        <v>6.06</v>
      </c>
      <c r="G31" s="79" t="s">
        <v>159</v>
      </c>
      <c r="H31" s="80">
        <v>6.46</v>
      </c>
      <c r="I31" s="80">
        <v>6.42</v>
      </c>
      <c r="J31" s="105">
        <v>6.23</v>
      </c>
      <c r="L31" s="79" t="s">
        <v>171</v>
      </c>
      <c r="M31" s="80">
        <v>5.55</v>
      </c>
      <c r="N31" s="82">
        <v>5.3</v>
      </c>
      <c r="O31" s="94">
        <v>5.6</v>
      </c>
      <c r="Q31" s="79" t="s">
        <v>172</v>
      </c>
      <c r="R31" s="80">
        <v>6</v>
      </c>
      <c r="S31" s="80">
        <v>6.08</v>
      </c>
      <c r="T31" s="94">
        <v>6.03</v>
      </c>
    </row>
    <row r="32" spans="2:20" x14ac:dyDescent="0.15">
      <c r="B32" s="83" t="s">
        <v>137</v>
      </c>
      <c r="C32" s="75">
        <v>6.18</v>
      </c>
      <c r="D32" s="75">
        <v>6.18</v>
      </c>
      <c r="E32" s="102">
        <v>6.29</v>
      </c>
      <c r="G32" s="83" t="s">
        <v>148</v>
      </c>
      <c r="H32" s="84">
        <v>6.06</v>
      </c>
      <c r="I32" s="85">
        <v>6.5</v>
      </c>
      <c r="J32" s="95">
        <v>6.18</v>
      </c>
      <c r="L32" s="83" t="s">
        <v>160</v>
      </c>
      <c r="M32" s="75">
        <v>6.25</v>
      </c>
      <c r="N32" s="84">
        <v>5.92</v>
      </c>
      <c r="O32" s="95">
        <v>6.21</v>
      </c>
      <c r="Q32" s="83" t="s">
        <v>173</v>
      </c>
      <c r="R32" s="75">
        <v>6.16</v>
      </c>
      <c r="S32" s="75">
        <v>6.22</v>
      </c>
      <c r="T32" s="107">
        <v>5.91</v>
      </c>
    </row>
    <row r="33" spans="2:26" x14ac:dyDescent="0.15">
      <c r="B33" s="83" t="s">
        <v>138</v>
      </c>
      <c r="C33" s="75">
        <v>6.13</v>
      </c>
      <c r="D33" s="75">
        <v>6.16</v>
      </c>
      <c r="E33" s="95">
        <v>6.16</v>
      </c>
      <c r="G33" s="83" t="s">
        <v>149</v>
      </c>
      <c r="H33" s="75">
        <v>6.04</v>
      </c>
      <c r="I33" s="75">
        <v>6.04</v>
      </c>
      <c r="J33" s="107">
        <v>5.86</v>
      </c>
      <c r="L33" s="83" t="s">
        <v>161</v>
      </c>
      <c r="M33" s="75">
        <v>5.64</v>
      </c>
      <c r="N33" s="75">
        <v>5.64</v>
      </c>
      <c r="O33" s="95">
        <v>5.59</v>
      </c>
      <c r="Q33" s="83" t="s">
        <v>174</v>
      </c>
      <c r="R33" s="85">
        <v>6.17</v>
      </c>
      <c r="S33" s="75">
        <v>6.07</v>
      </c>
      <c r="T33" s="95">
        <v>6.03</v>
      </c>
    </row>
    <row r="34" spans="2:26" x14ac:dyDescent="0.15">
      <c r="B34" s="83" t="s">
        <v>139</v>
      </c>
      <c r="C34" s="84">
        <v>6.04</v>
      </c>
      <c r="D34" s="75">
        <v>6.27</v>
      </c>
      <c r="E34" s="95">
        <v>6.31</v>
      </c>
      <c r="G34" s="83" t="s">
        <v>150</v>
      </c>
      <c r="H34" s="84">
        <v>5.81</v>
      </c>
      <c r="I34" s="75">
        <v>6</v>
      </c>
      <c r="J34" s="95">
        <v>5.96</v>
      </c>
      <c r="L34" s="83" t="s">
        <v>162</v>
      </c>
      <c r="M34" s="75">
        <v>5.8</v>
      </c>
      <c r="N34" s="75">
        <v>5.75</v>
      </c>
      <c r="O34" s="95">
        <v>5.75</v>
      </c>
      <c r="Q34" s="86" t="s">
        <v>175</v>
      </c>
      <c r="R34" s="88">
        <v>5.9</v>
      </c>
      <c r="S34" s="88">
        <v>5.83</v>
      </c>
      <c r="T34" s="96">
        <v>5.93</v>
      </c>
    </row>
    <row r="35" spans="2:26" x14ac:dyDescent="0.15">
      <c r="B35" s="86" t="s">
        <v>140</v>
      </c>
      <c r="C35" s="88">
        <v>5.96</v>
      </c>
      <c r="D35" s="88">
        <v>6.04</v>
      </c>
      <c r="E35" s="96">
        <v>5.81</v>
      </c>
      <c r="G35" s="86" t="s">
        <v>151</v>
      </c>
      <c r="H35" s="88">
        <v>5.75</v>
      </c>
      <c r="I35" s="88">
        <v>5.85</v>
      </c>
      <c r="J35" s="96">
        <v>5.85</v>
      </c>
      <c r="L35" s="86" t="s">
        <v>163</v>
      </c>
      <c r="M35" s="88">
        <v>6.1</v>
      </c>
      <c r="N35" s="87">
        <v>5.85</v>
      </c>
      <c r="O35" s="96">
        <v>6</v>
      </c>
      <c r="Q35" s="83" t="s">
        <v>176</v>
      </c>
      <c r="R35" s="75">
        <v>6.47</v>
      </c>
      <c r="S35" s="75">
        <v>6.53</v>
      </c>
      <c r="T35" s="95">
        <v>6.42</v>
      </c>
    </row>
    <row r="36" spans="2:26" s="91" customFormat="1" x14ac:dyDescent="0.15">
      <c r="B36" s="83" t="s">
        <v>141</v>
      </c>
      <c r="C36" s="75">
        <v>6.17</v>
      </c>
      <c r="D36" s="75">
        <v>6.24</v>
      </c>
      <c r="E36" s="95">
        <v>6.18</v>
      </c>
      <c r="F36" s="74"/>
      <c r="G36" s="83" t="s">
        <v>152</v>
      </c>
      <c r="H36" s="75">
        <v>6.18</v>
      </c>
      <c r="I36" s="75">
        <v>6.15</v>
      </c>
      <c r="J36" s="102">
        <v>6.32</v>
      </c>
      <c r="K36" s="74"/>
      <c r="L36" s="83" t="s">
        <v>164</v>
      </c>
      <c r="M36" s="84">
        <v>5.78</v>
      </c>
      <c r="N36" s="75">
        <v>5.91</v>
      </c>
      <c r="O36" s="95">
        <v>5.97</v>
      </c>
      <c r="P36" s="74"/>
      <c r="Q36" s="83" t="s">
        <v>177</v>
      </c>
      <c r="R36" s="75">
        <v>5.82</v>
      </c>
      <c r="S36" s="85">
        <v>5.94</v>
      </c>
      <c r="T36" s="95">
        <v>5.76</v>
      </c>
      <c r="Z36" s="74"/>
    </row>
    <row r="37" spans="2:26" s="91" customFormat="1" x14ac:dyDescent="0.15">
      <c r="B37" s="83" t="s">
        <v>142</v>
      </c>
      <c r="C37" s="75">
        <v>6.34</v>
      </c>
      <c r="D37" s="75">
        <v>6.44</v>
      </c>
      <c r="E37" s="107">
        <v>6.13</v>
      </c>
      <c r="F37" s="74"/>
      <c r="G37" s="83" t="s">
        <v>153</v>
      </c>
      <c r="H37" s="75">
        <v>6.24</v>
      </c>
      <c r="I37" s="75">
        <v>6.35</v>
      </c>
      <c r="J37" s="107">
        <v>6</v>
      </c>
      <c r="K37" s="74"/>
      <c r="L37" s="83" t="s">
        <v>165</v>
      </c>
      <c r="M37" s="75">
        <v>5.36</v>
      </c>
      <c r="N37" s="75">
        <v>5.46</v>
      </c>
      <c r="O37" s="95">
        <v>5.54</v>
      </c>
      <c r="P37" s="74"/>
      <c r="Q37" s="83" t="s">
        <v>178</v>
      </c>
      <c r="R37" s="75">
        <v>6.21</v>
      </c>
      <c r="S37" s="75">
        <v>6.22</v>
      </c>
      <c r="T37" s="95">
        <v>6.16</v>
      </c>
      <c r="Z37" s="74"/>
    </row>
    <row r="38" spans="2:26" s="91" customFormat="1" x14ac:dyDescent="0.15">
      <c r="B38" s="83" t="s">
        <v>143</v>
      </c>
      <c r="C38" s="75">
        <v>6.43</v>
      </c>
      <c r="D38" s="75">
        <v>6.47</v>
      </c>
      <c r="E38" s="95">
        <v>6.43</v>
      </c>
      <c r="G38" s="83" t="s">
        <v>154</v>
      </c>
      <c r="H38" s="75">
        <v>6.41</v>
      </c>
      <c r="I38" s="75">
        <v>6.35</v>
      </c>
      <c r="J38" s="107">
        <v>5.94</v>
      </c>
      <c r="K38" s="74"/>
      <c r="L38" s="83" t="s">
        <v>166</v>
      </c>
      <c r="M38" s="84">
        <v>5.5</v>
      </c>
      <c r="N38" s="75">
        <v>5.62</v>
      </c>
      <c r="O38" s="95">
        <v>5.73</v>
      </c>
      <c r="P38" s="74"/>
      <c r="Q38" s="83" t="s">
        <v>179</v>
      </c>
      <c r="R38" s="75">
        <v>6.09</v>
      </c>
      <c r="S38" s="85">
        <v>6.22</v>
      </c>
      <c r="T38" s="95">
        <v>6.09</v>
      </c>
    </row>
    <row r="39" spans="2:26" s="91" customFormat="1" x14ac:dyDescent="0.15">
      <c r="B39" s="86" t="s">
        <v>144</v>
      </c>
      <c r="C39" s="88">
        <v>6.1</v>
      </c>
      <c r="D39" s="88">
        <v>6.2</v>
      </c>
      <c r="E39" s="96">
        <v>6.17</v>
      </c>
      <c r="G39" s="83" t="s">
        <v>155</v>
      </c>
      <c r="H39" s="75">
        <v>6.12</v>
      </c>
      <c r="I39" s="75">
        <v>6.24</v>
      </c>
      <c r="J39" s="107">
        <v>5.97</v>
      </c>
      <c r="K39" s="74"/>
      <c r="L39" s="86" t="s">
        <v>170</v>
      </c>
      <c r="M39" s="88">
        <v>5.88</v>
      </c>
      <c r="N39" s="88">
        <v>5.79</v>
      </c>
      <c r="O39" s="106">
        <v>6.04</v>
      </c>
      <c r="P39" s="74"/>
      <c r="Q39" s="86" t="s">
        <v>180</v>
      </c>
      <c r="R39" s="87">
        <v>5.57</v>
      </c>
      <c r="S39" s="88">
        <v>5.79</v>
      </c>
      <c r="T39" s="96">
        <v>5.82</v>
      </c>
    </row>
    <row r="40" spans="2:26" s="91" customFormat="1" x14ac:dyDescent="0.15">
      <c r="B40" s="83" t="s">
        <v>145</v>
      </c>
      <c r="C40" s="75">
        <v>6.16</v>
      </c>
      <c r="D40" s="85">
        <v>6.41</v>
      </c>
      <c r="E40" s="95">
        <v>6.16</v>
      </c>
      <c r="G40" s="83" t="s">
        <v>156</v>
      </c>
      <c r="H40" s="75">
        <v>6.13</v>
      </c>
      <c r="I40" s="85">
        <v>6.41</v>
      </c>
      <c r="J40" s="95">
        <v>6.09</v>
      </c>
      <c r="K40" s="74"/>
      <c r="L40" s="83" t="s">
        <v>167</v>
      </c>
      <c r="M40" s="75">
        <v>6.5</v>
      </c>
      <c r="N40" s="75">
        <v>6.56</v>
      </c>
      <c r="O40" s="95">
        <v>6.44</v>
      </c>
      <c r="P40" s="74"/>
      <c r="Q40" s="83" t="s">
        <v>181</v>
      </c>
      <c r="R40" s="84">
        <v>6.03</v>
      </c>
      <c r="S40" s="75">
        <v>6.38</v>
      </c>
      <c r="T40" s="95">
        <v>6.29</v>
      </c>
    </row>
    <row r="41" spans="2:26" s="91" customFormat="1" x14ac:dyDescent="0.15">
      <c r="B41" s="83" t="s">
        <v>146</v>
      </c>
      <c r="C41" s="75">
        <v>6.23</v>
      </c>
      <c r="D41" s="75">
        <v>6.3</v>
      </c>
      <c r="E41" s="95">
        <v>6.17</v>
      </c>
      <c r="G41" s="86" t="s">
        <v>157</v>
      </c>
      <c r="H41" s="89">
        <v>5.87</v>
      </c>
      <c r="I41" s="88">
        <v>5.71</v>
      </c>
      <c r="J41" s="96">
        <v>5.63</v>
      </c>
      <c r="K41" s="74"/>
      <c r="L41" s="83" t="s">
        <v>168</v>
      </c>
      <c r="M41" s="75">
        <v>6.03</v>
      </c>
      <c r="N41" s="75">
        <v>6</v>
      </c>
      <c r="O41" s="95">
        <v>6</v>
      </c>
      <c r="P41" s="74"/>
      <c r="Q41" s="83" t="s">
        <v>182</v>
      </c>
      <c r="R41" s="75">
        <v>6.5</v>
      </c>
      <c r="S41" s="75">
        <v>6.57</v>
      </c>
      <c r="T41" s="95">
        <v>6.53</v>
      </c>
    </row>
    <row r="42" spans="2:26" s="91" customFormat="1" ht="9" thickBot="1" x14ac:dyDescent="0.2">
      <c r="B42" s="97" t="s">
        <v>147</v>
      </c>
      <c r="C42" s="99">
        <v>6.05</v>
      </c>
      <c r="D42" s="99">
        <v>6.11</v>
      </c>
      <c r="E42" s="100">
        <v>6.2</v>
      </c>
      <c r="G42" s="97" t="s">
        <v>158</v>
      </c>
      <c r="H42" s="99">
        <v>6.32</v>
      </c>
      <c r="I42" s="104">
        <v>6.7</v>
      </c>
      <c r="J42" s="100">
        <v>6.4</v>
      </c>
      <c r="L42" s="97" t="s">
        <v>169</v>
      </c>
      <c r="M42" s="99">
        <v>5.91</v>
      </c>
      <c r="N42" s="99">
        <v>5.75</v>
      </c>
      <c r="O42" s="100">
        <v>5.85</v>
      </c>
      <c r="Q42" s="97" t="s">
        <v>183</v>
      </c>
      <c r="R42" s="99">
        <v>5.65</v>
      </c>
      <c r="S42" s="99">
        <v>5.73</v>
      </c>
      <c r="T42" s="100">
        <v>5.77</v>
      </c>
    </row>
    <row r="43" spans="2:26" ht="9" thickBot="1" x14ac:dyDescent="0.2"/>
    <row r="44" spans="2:26" s="92" customFormat="1" ht="9" thickBot="1" x14ac:dyDescent="0.2">
      <c r="B44" s="77" t="s">
        <v>17</v>
      </c>
      <c r="C44" s="78" t="s">
        <v>18</v>
      </c>
      <c r="D44" s="78" t="s">
        <v>21</v>
      </c>
      <c r="E44" s="93" t="s">
        <v>32</v>
      </c>
      <c r="F44" s="76"/>
      <c r="G44" s="109" t="s">
        <v>16</v>
      </c>
      <c r="H44" s="78" t="s">
        <v>18</v>
      </c>
      <c r="I44" s="78" t="s">
        <v>21</v>
      </c>
      <c r="J44" s="93" t="s">
        <v>32</v>
      </c>
      <c r="K44" s="76"/>
      <c r="L44" s="77" t="s">
        <v>41</v>
      </c>
      <c r="M44" s="78" t="s">
        <v>18</v>
      </c>
      <c r="N44" s="78" t="s">
        <v>21</v>
      </c>
      <c r="O44" s="93" t="s">
        <v>32</v>
      </c>
      <c r="Q44" s="77" t="s">
        <v>15</v>
      </c>
      <c r="R44" s="78" t="s">
        <v>18</v>
      </c>
      <c r="S44" s="78" t="s">
        <v>21</v>
      </c>
      <c r="T44" s="93" t="s">
        <v>32</v>
      </c>
    </row>
    <row r="45" spans="2:26" x14ac:dyDescent="0.15">
      <c r="B45" s="79" t="s">
        <v>188</v>
      </c>
      <c r="C45" s="80">
        <v>5.91</v>
      </c>
      <c r="D45" s="80">
        <v>5.91</v>
      </c>
      <c r="E45" s="94">
        <v>5.82</v>
      </c>
      <c r="G45" s="79" t="s">
        <v>200</v>
      </c>
      <c r="H45" s="80">
        <v>6.27</v>
      </c>
      <c r="I45" s="80">
        <v>6.27</v>
      </c>
      <c r="J45" s="94">
        <v>6.3</v>
      </c>
      <c r="L45" s="79" t="s">
        <v>212</v>
      </c>
      <c r="M45" s="80">
        <v>6.12</v>
      </c>
      <c r="N45" s="80">
        <v>6.15</v>
      </c>
      <c r="O45" s="94">
        <v>6.18</v>
      </c>
      <c r="Q45" s="79" t="s">
        <v>224</v>
      </c>
      <c r="R45" s="81">
        <v>6.17</v>
      </c>
      <c r="S45" s="80">
        <v>6</v>
      </c>
      <c r="T45" s="94">
        <v>6.06</v>
      </c>
    </row>
    <row r="46" spans="2:26" x14ac:dyDescent="0.15">
      <c r="B46" s="83" t="s">
        <v>184</v>
      </c>
      <c r="C46" s="75">
        <v>5.68</v>
      </c>
      <c r="D46" s="85">
        <v>6.03</v>
      </c>
      <c r="E46" s="95">
        <v>5.69</v>
      </c>
      <c r="G46" s="83" t="s">
        <v>196</v>
      </c>
      <c r="H46" s="75">
        <v>6.09</v>
      </c>
      <c r="I46" s="85">
        <v>6.21</v>
      </c>
      <c r="J46" s="95">
        <v>6.06</v>
      </c>
      <c r="L46" s="83" t="s">
        <v>207</v>
      </c>
      <c r="M46" s="75">
        <v>5.77</v>
      </c>
      <c r="N46" s="75">
        <v>5.67</v>
      </c>
      <c r="O46" s="102">
        <v>6.08</v>
      </c>
      <c r="Q46" s="83" t="s">
        <v>220</v>
      </c>
      <c r="R46" s="75">
        <v>5.73</v>
      </c>
      <c r="S46" s="84">
        <v>5.57</v>
      </c>
      <c r="T46" s="102">
        <v>6.03</v>
      </c>
    </row>
    <row r="47" spans="2:26" x14ac:dyDescent="0.15">
      <c r="B47" s="83" t="s">
        <v>185</v>
      </c>
      <c r="C47" s="75">
        <v>5.72</v>
      </c>
      <c r="D47" s="75">
        <v>5.69</v>
      </c>
      <c r="E47" s="95">
        <v>5.66</v>
      </c>
      <c r="G47" s="83" t="s">
        <v>197</v>
      </c>
      <c r="H47" s="85">
        <v>5.9</v>
      </c>
      <c r="I47" s="75">
        <v>5.77</v>
      </c>
      <c r="J47" s="95">
        <v>5.67</v>
      </c>
      <c r="L47" s="83" t="s">
        <v>208</v>
      </c>
      <c r="M47" s="75">
        <v>5.58</v>
      </c>
      <c r="N47" s="75">
        <v>5.42</v>
      </c>
      <c r="O47" s="95">
        <v>5.5</v>
      </c>
      <c r="Q47" s="83" t="s">
        <v>221</v>
      </c>
      <c r="R47" s="75">
        <v>5.6</v>
      </c>
      <c r="S47" s="85">
        <v>6</v>
      </c>
      <c r="T47" s="95">
        <v>5.57</v>
      </c>
    </row>
    <row r="48" spans="2:26" x14ac:dyDescent="0.15">
      <c r="B48" s="83" t="s">
        <v>186</v>
      </c>
      <c r="C48" s="75">
        <v>5.75</v>
      </c>
      <c r="D48" s="75">
        <v>5.78</v>
      </c>
      <c r="E48" s="95">
        <v>5.81</v>
      </c>
      <c r="G48" s="83" t="s">
        <v>198</v>
      </c>
      <c r="H48" s="84">
        <v>5.73</v>
      </c>
      <c r="I48" s="75">
        <v>5.92</v>
      </c>
      <c r="J48" s="95">
        <v>5.92</v>
      </c>
      <c r="L48" s="83" t="s">
        <v>209</v>
      </c>
      <c r="M48" s="75">
        <v>5.58</v>
      </c>
      <c r="N48" s="75">
        <v>5.58</v>
      </c>
      <c r="O48" s="95">
        <v>5.5</v>
      </c>
      <c r="Q48" s="83" t="s">
        <v>222</v>
      </c>
      <c r="R48" s="75">
        <v>5.93</v>
      </c>
      <c r="S48" s="75">
        <v>5.93</v>
      </c>
      <c r="T48" s="107">
        <v>5.79</v>
      </c>
    </row>
    <row r="49" spans="2:26" x14ac:dyDescent="0.15">
      <c r="B49" s="86" t="s">
        <v>187</v>
      </c>
      <c r="C49" s="88">
        <v>5.73</v>
      </c>
      <c r="D49" s="88">
        <v>5.83</v>
      </c>
      <c r="E49" s="96">
        <v>5.87</v>
      </c>
      <c r="G49" s="86" t="s">
        <v>199</v>
      </c>
      <c r="H49" s="88">
        <v>6.04</v>
      </c>
      <c r="I49" s="87">
        <v>5.92</v>
      </c>
      <c r="J49" s="96">
        <v>6.13</v>
      </c>
      <c r="L49" s="86" t="s">
        <v>210</v>
      </c>
      <c r="M49" s="87">
        <v>5.29</v>
      </c>
      <c r="N49" s="88">
        <v>5.42</v>
      </c>
      <c r="O49" s="96">
        <v>5.54</v>
      </c>
      <c r="Q49" s="86" t="s">
        <v>223</v>
      </c>
      <c r="R49" s="88">
        <v>6.07</v>
      </c>
      <c r="S49" s="88">
        <v>6</v>
      </c>
      <c r="T49" s="96">
        <v>5.96</v>
      </c>
    </row>
    <row r="50" spans="2:26" x14ac:dyDescent="0.15">
      <c r="B50" s="83" t="s">
        <v>189</v>
      </c>
      <c r="C50" s="75">
        <v>6.03</v>
      </c>
      <c r="D50" s="85">
        <v>6.25</v>
      </c>
      <c r="E50" s="95">
        <v>5.94</v>
      </c>
      <c r="G50" s="83" t="s">
        <v>201</v>
      </c>
      <c r="H50" s="75">
        <v>5.94</v>
      </c>
      <c r="I50" s="75">
        <v>6</v>
      </c>
      <c r="J50" s="107">
        <v>5.76</v>
      </c>
      <c r="L50" s="83" t="s">
        <v>213</v>
      </c>
      <c r="M50" s="75">
        <v>5.97</v>
      </c>
      <c r="N50" s="75">
        <v>5.9</v>
      </c>
      <c r="O50" s="102">
        <v>6.13</v>
      </c>
      <c r="Q50" s="83" t="s">
        <v>225</v>
      </c>
      <c r="R50" s="75">
        <v>6.21</v>
      </c>
      <c r="S50" s="84">
        <v>6</v>
      </c>
      <c r="T50" s="95">
        <v>6.18</v>
      </c>
    </row>
    <row r="51" spans="2:26" s="91" customFormat="1" x14ac:dyDescent="0.15">
      <c r="B51" s="83" t="s">
        <v>190</v>
      </c>
      <c r="C51" s="84">
        <v>5.81</v>
      </c>
      <c r="D51" s="75">
        <v>6</v>
      </c>
      <c r="E51" s="95">
        <v>6.09</v>
      </c>
      <c r="F51" s="74"/>
      <c r="G51" s="83" t="s">
        <v>202</v>
      </c>
      <c r="H51" s="75">
        <v>5.91</v>
      </c>
      <c r="I51" s="75">
        <v>5.97</v>
      </c>
      <c r="J51" s="95">
        <v>5.91</v>
      </c>
      <c r="K51" s="74"/>
      <c r="L51" s="83" t="s">
        <v>214</v>
      </c>
      <c r="M51" s="75">
        <v>5.79</v>
      </c>
      <c r="N51" s="75">
        <v>5.88</v>
      </c>
      <c r="O51" s="95">
        <v>5.92</v>
      </c>
      <c r="Q51" s="83" t="s">
        <v>226</v>
      </c>
      <c r="R51" s="75">
        <v>6.32</v>
      </c>
      <c r="S51" s="75">
        <v>6.31</v>
      </c>
      <c r="T51" s="95">
        <v>6.43</v>
      </c>
      <c r="Z51" s="74"/>
    </row>
    <row r="52" spans="2:26" s="91" customFormat="1" x14ac:dyDescent="0.15">
      <c r="B52" s="83" t="s">
        <v>191</v>
      </c>
      <c r="C52" s="75">
        <v>5.93</v>
      </c>
      <c r="D52" s="85">
        <v>6.07</v>
      </c>
      <c r="E52" s="95">
        <v>5.86</v>
      </c>
      <c r="F52" s="74"/>
      <c r="G52" s="83" t="s">
        <v>203</v>
      </c>
      <c r="H52" s="75">
        <v>6.2</v>
      </c>
      <c r="I52" s="85">
        <v>6.37</v>
      </c>
      <c r="J52" s="95">
        <v>6.23</v>
      </c>
      <c r="K52" s="74"/>
      <c r="L52" s="83" t="s">
        <v>215</v>
      </c>
      <c r="M52" s="75">
        <v>5.75</v>
      </c>
      <c r="N52" s="85">
        <v>5.96</v>
      </c>
      <c r="O52" s="95">
        <v>5.75</v>
      </c>
      <c r="Q52" s="83" t="s">
        <v>227</v>
      </c>
      <c r="R52" s="75">
        <v>5.95</v>
      </c>
      <c r="S52" s="75">
        <v>6</v>
      </c>
      <c r="T52" s="95">
        <v>5.91</v>
      </c>
    </row>
    <row r="53" spans="2:26" s="91" customFormat="1" x14ac:dyDescent="0.15">
      <c r="B53" s="83" t="s">
        <v>192</v>
      </c>
      <c r="C53" s="84">
        <v>5.77</v>
      </c>
      <c r="D53" s="75">
        <v>5.96</v>
      </c>
      <c r="E53" s="95">
        <v>6</v>
      </c>
      <c r="F53" s="74"/>
      <c r="G53" s="86" t="s">
        <v>204</v>
      </c>
      <c r="H53" s="87">
        <v>6.12</v>
      </c>
      <c r="I53" s="88">
        <v>6.27</v>
      </c>
      <c r="J53" s="96">
        <v>6.27</v>
      </c>
      <c r="K53" s="74"/>
      <c r="L53" s="83" t="s">
        <v>216</v>
      </c>
      <c r="M53" s="75">
        <v>6.07</v>
      </c>
      <c r="N53" s="84">
        <v>5.92</v>
      </c>
      <c r="O53" s="95">
        <v>6.04</v>
      </c>
      <c r="Q53" s="86" t="s">
        <v>228</v>
      </c>
      <c r="R53" s="88">
        <v>5.68</v>
      </c>
      <c r="S53" s="87">
        <v>5.45</v>
      </c>
      <c r="T53" s="96">
        <v>5.68</v>
      </c>
    </row>
    <row r="54" spans="2:26" s="91" customFormat="1" x14ac:dyDescent="0.15">
      <c r="B54" s="86" t="s">
        <v>193</v>
      </c>
      <c r="C54" s="88">
        <v>5.69</v>
      </c>
      <c r="D54" s="88">
        <v>5.73</v>
      </c>
      <c r="E54" s="96">
        <v>5.81</v>
      </c>
      <c r="F54" s="74"/>
      <c r="G54" s="83" t="s">
        <v>205</v>
      </c>
      <c r="H54" s="75">
        <v>5.93</v>
      </c>
      <c r="I54" s="85">
        <v>6.21</v>
      </c>
      <c r="J54" s="95">
        <v>5.83</v>
      </c>
      <c r="K54" s="74"/>
      <c r="L54" s="86" t="s">
        <v>217</v>
      </c>
      <c r="M54" s="88">
        <v>5.46</v>
      </c>
      <c r="N54" s="88">
        <v>5.58</v>
      </c>
      <c r="O54" s="96">
        <v>5.54</v>
      </c>
      <c r="Q54" s="83" t="s">
        <v>229</v>
      </c>
      <c r="R54" s="85">
        <v>6.79</v>
      </c>
      <c r="S54" s="75">
        <v>6.62</v>
      </c>
      <c r="T54" s="95">
        <v>6.62</v>
      </c>
    </row>
    <row r="55" spans="2:26" s="91" customFormat="1" x14ac:dyDescent="0.15">
      <c r="B55" s="83" t="s">
        <v>194</v>
      </c>
      <c r="C55" s="75">
        <v>6.21</v>
      </c>
      <c r="D55" s="84">
        <v>5.89</v>
      </c>
      <c r="E55" s="95">
        <v>6.11</v>
      </c>
      <c r="F55" s="74"/>
      <c r="G55" s="83" t="s">
        <v>206</v>
      </c>
      <c r="H55" s="75">
        <v>5.96</v>
      </c>
      <c r="I55" s="75">
        <v>5.95</v>
      </c>
      <c r="J55" s="95">
        <v>5.95</v>
      </c>
      <c r="L55" s="83" t="s">
        <v>218</v>
      </c>
      <c r="M55" s="85">
        <v>5.64</v>
      </c>
      <c r="N55" s="75">
        <v>5.46</v>
      </c>
      <c r="O55" s="95">
        <v>5.5</v>
      </c>
      <c r="Q55" s="83" t="s">
        <v>230</v>
      </c>
      <c r="R55" s="85">
        <v>6.42</v>
      </c>
      <c r="S55" s="75">
        <v>6.15</v>
      </c>
      <c r="T55" s="95">
        <v>6.15</v>
      </c>
    </row>
    <row r="56" spans="2:26" s="91" customFormat="1" ht="9" thickBot="1" x14ac:dyDescent="0.2">
      <c r="B56" s="97" t="s">
        <v>195</v>
      </c>
      <c r="C56" s="99">
        <v>5.75</v>
      </c>
      <c r="D56" s="99">
        <v>5.83</v>
      </c>
      <c r="E56" s="100">
        <v>5.85</v>
      </c>
      <c r="G56" s="97" t="s">
        <v>211</v>
      </c>
      <c r="H56" s="99">
        <v>5.94</v>
      </c>
      <c r="I56" s="104">
        <v>6.31</v>
      </c>
      <c r="J56" s="100">
        <v>6</v>
      </c>
      <c r="L56" s="97" t="s">
        <v>219</v>
      </c>
      <c r="M56" s="98">
        <v>5.42</v>
      </c>
      <c r="N56" s="99">
        <v>5.58</v>
      </c>
      <c r="O56" s="100">
        <v>5.65</v>
      </c>
      <c r="Q56" s="97" t="s">
        <v>231</v>
      </c>
      <c r="R56" s="99">
        <v>5.83</v>
      </c>
      <c r="S56" s="99">
        <v>5.91</v>
      </c>
      <c r="T56" s="100">
        <v>5.96</v>
      </c>
    </row>
    <row r="57" spans="2:26" ht="9" thickBot="1" x14ac:dyDescent="0.2"/>
    <row r="58" spans="2:26" x14ac:dyDescent="0.15">
      <c r="B58" s="77" t="s">
        <v>40</v>
      </c>
      <c r="C58" s="78" t="s">
        <v>18</v>
      </c>
      <c r="D58" s="78" t="s">
        <v>21</v>
      </c>
      <c r="E58" s="93" t="s">
        <v>32</v>
      </c>
      <c r="F58" s="92"/>
      <c r="G58" s="77" t="s">
        <v>14</v>
      </c>
      <c r="H58" s="78" t="s">
        <v>18</v>
      </c>
      <c r="I58" s="78" t="s">
        <v>21</v>
      </c>
      <c r="J58" s="93" t="s">
        <v>32</v>
      </c>
      <c r="K58" s="92"/>
      <c r="L58" s="77" t="s">
        <v>39</v>
      </c>
      <c r="M58" s="78" t="s">
        <v>18</v>
      </c>
      <c r="N58" s="78" t="s">
        <v>21</v>
      </c>
      <c r="O58" s="93" t="s">
        <v>32</v>
      </c>
      <c r="P58" s="92"/>
      <c r="Q58" s="77" t="s">
        <v>13</v>
      </c>
      <c r="R58" s="78" t="s">
        <v>18</v>
      </c>
      <c r="S58" s="78" t="s">
        <v>21</v>
      </c>
      <c r="T58" s="93" t="s">
        <v>32</v>
      </c>
    </row>
    <row r="59" spans="2:26" x14ac:dyDescent="0.15">
      <c r="B59" s="79" t="s">
        <v>236</v>
      </c>
      <c r="C59" s="80">
        <v>5.93</v>
      </c>
      <c r="D59" s="81">
        <v>6.1</v>
      </c>
      <c r="E59" s="94">
        <v>5.93</v>
      </c>
      <c r="G59" s="79" t="s">
        <v>244</v>
      </c>
      <c r="H59" s="80">
        <v>6.32</v>
      </c>
      <c r="I59" s="80">
        <v>6.25</v>
      </c>
      <c r="J59" s="94">
        <v>6.22</v>
      </c>
      <c r="L59" s="79" t="s">
        <v>256</v>
      </c>
      <c r="M59" s="80">
        <v>6.16</v>
      </c>
      <c r="N59" s="81">
        <v>6.28</v>
      </c>
      <c r="O59" s="94">
        <v>6.11</v>
      </c>
      <c r="Q59" s="79" t="s">
        <v>272</v>
      </c>
      <c r="R59" s="80">
        <v>5.94</v>
      </c>
      <c r="S59" s="80">
        <v>6.03</v>
      </c>
      <c r="T59" s="101">
        <v>6.16</v>
      </c>
    </row>
    <row r="60" spans="2:26" x14ac:dyDescent="0.15">
      <c r="B60" s="83" t="s">
        <v>232</v>
      </c>
      <c r="C60" s="75">
        <v>5.64</v>
      </c>
      <c r="D60" s="75">
        <v>5.78</v>
      </c>
      <c r="E60" s="95">
        <v>5.75</v>
      </c>
      <c r="G60" s="83" t="s">
        <v>245</v>
      </c>
      <c r="H60" s="75">
        <v>5.66</v>
      </c>
      <c r="I60" s="75">
        <v>5.78</v>
      </c>
      <c r="J60" s="95">
        <v>5.78</v>
      </c>
      <c r="L60" s="83" t="s">
        <v>257</v>
      </c>
      <c r="M60" s="84">
        <v>5.68</v>
      </c>
      <c r="N60" s="75">
        <v>5.85</v>
      </c>
      <c r="O60" s="95">
        <v>5.88</v>
      </c>
      <c r="Q60" s="83" t="s">
        <v>268</v>
      </c>
      <c r="R60" s="75">
        <v>5.77</v>
      </c>
      <c r="S60" s="75">
        <v>5.9</v>
      </c>
      <c r="T60" s="95">
        <v>5.83</v>
      </c>
    </row>
    <row r="61" spans="2:26" x14ac:dyDescent="0.15">
      <c r="B61" s="83" t="s">
        <v>233</v>
      </c>
      <c r="C61" s="75">
        <v>5.67</v>
      </c>
      <c r="D61" s="75">
        <v>5.63</v>
      </c>
      <c r="E61" s="95">
        <v>5.77</v>
      </c>
      <c r="G61" s="83" t="s">
        <v>246</v>
      </c>
      <c r="H61" s="75">
        <v>5.91</v>
      </c>
      <c r="I61" s="75">
        <v>5.97</v>
      </c>
      <c r="J61" s="95">
        <v>5.94</v>
      </c>
      <c r="L61" s="83" t="s">
        <v>258</v>
      </c>
      <c r="M61" s="75">
        <v>5.81</v>
      </c>
      <c r="N61" s="75">
        <v>5.75</v>
      </c>
      <c r="O61" s="102">
        <v>5.97</v>
      </c>
      <c r="Q61" s="83" t="s">
        <v>269</v>
      </c>
      <c r="R61" s="75">
        <v>5.68</v>
      </c>
      <c r="S61" s="85">
        <v>5.9</v>
      </c>
      <c r="T61" s="95">
        <v>5.68</v>
      </c>
    </row>
    <row r="62" spans="2:26" x14ac:dyDescent="0.15">
      <c r="B62" s="83" t="s">
        <v>234</v>
      </c>
      <c r="C62" s="75">
        <v>5.93</v>
      </c>
      <c r="D62" s="75">
        <v>6.03</v>
      </c>
      <c r="E62" s="95">
        <v>6.13</v>
      </c>
      <c r="G62" s="83" t="s">
        <v>247</v>
      </c>
      <c r="H62" s="75">
        <v>5.62</v>
      </c>
      <c r="I62" s="75">
        <v>5.54</v>
      </c>
      <c r="J62" s="95">
        <v>5.69</v>
      </c>
      <c r="L62" s="83" t="s">
        <v>259</v>
      </c>
      <c r="M62" s="75">
        <v>5.95</v>
      </c>
      <c r="N62" s="75">
        <v>5.91</v>
      </c>
      <c r="O62" s="95">
        <v>5.95</v>
      </c>
      <c r="Q62" s="83" t="s">
        <v>270</v>
      </c>
      <c r="R62" s="84">
        <v>6.2</v>
      </c>
      <c r="S62" s="75">
        <v>6.35</v>
      </c>
      <c r="T62" s="95">
        <v>6.4</v>
      </c>
    </row>
    <row r="63" spans="2:26" x14ac:dyDescent="0.15">
      <c r="B63" s="86" t="s">
        <v>235</v>
      </c>
      <c r="C63" s="88">
        <v>5.79</v>
      </c>
      <c r="D63" s="88">
        <v>5.89</v>
      </c>
      <c r="E63" s="108">
        <v>5.64</v>
      </c>
      <c r="G63" s="86" t="s">
        <v>248</v>
      </c>
      <c r="H63" s="88">
        <v>5.91</v>
      </c>
      <c r="I63" s="89">
        <v>6.09</v>
      </c>
      <c r="J63" s="96">
        <v>5.86</v>
      </c>
      <c r="L63" s="86" t="s">
        <v>260</v>
      </c>
      <c r="M63" s="88">
        <v>6.18</v>
      </c>
      <c r="N63" s="88">
        <v>6.18</v>
      </c>
      <c r="O63" s="106">
        <v>6.36</v>
      </c>
      <c r="Q63" s="86" t="s">
        <v>271</v>
      </c>
      <c r="R63" s="87">
        <v>5.95</v>
      </c>
      <c r="S63" s="88">
        <v>6.1</v>
      </c>
      <c r="T63" s="96">
        <v>6.1</v>
      </c>
    </row>
    <row r="64" spans="2:26" x14ac:dyDescent="0.15">
      <c r="B64" s="83" t="s">
        <v>237</v>
      </c>
      <c r="C64" s="84">
        <v>5.9</v>
      </c>
      <c r="D64" s="75">
        <v>6.4</v>
      </c>
      <c r="E64" s="95">
        <v>6.3</v>
      </c>
      <c r="G64" s="83" t="s">
        <v>249</v>
      </c>
      <c r="H64" s="84">
        <v>5.94</v>
      </c>
      <c r="I64" s="75">
        <v>6.15</v>
      </c>
      <c r="J64" s="95">
        <v>6.06</v>
      </c>
      <c r="L64" s="83" t="s">
        <v>261</v>
      </c>
      <c r="M64" s="75">
        <v>6</v>
      </c>
      <c r="N64" s="75">
        <v>6.06</v>
      </c>
      <c r="O64" s="95">
        <v>5.89</v>
      </c>
      <c r="Q64" s="83" t="s">
        <v>273</v>
      </c>
      <c r="R64" s="85">
        <v>6.12</v>
      </c>
      <c r="S64" s="75">
        <v>6.03</v>
      </c>
      <c r="T64" s="95">
        <v>6.03</v>
      </c>
    </row>
    <row r="65" spans="2:20" x14ac:dyDescent="0.15">
      <c r="B65" s="83" t="s">
        <v>238</v>
      </c>
      <c r="C65" s="75">
        <v>5.57</v>
      </c>
      <c r="D65" s="75">
        <v>5.61</v>
      </c>
      <c r="E65" s="95">
        <v>5.5</v>
      </c>
      <c r="G65" s="83" t="s">
        <v>250</v>
      </c>
      <c r="H65" s="75">
        <v>5.93</v>
      </c>
      <c r="I65" s="75">
        <v>5.93</v>
      </c>
      <c r="J65" s="102">
        <v>6.1</v>
      </c>
      <c r="L65" s="83" t="s">
        <v>262</v>
      </c>
      <c r="M65" s="75">
        <v>6</v>
      </c>
      <c r="N65" s="85">
        <v>6.2</v>
      </c>
      <c r="O65" s="95">
        <v>6.03</v>
      </c>
      <c r="Q65" s="83" t="s">
        <v>274</v>
      </c>
      <c r="R65" s="75">
        <v>6.07</v>
      </c>
      <c r="S65" s="75">
        <v>6.21</v>
      </c>
      <c r="T65" s="95">
        <v>6.13</v>
      </c>
    </row>
    <row r="66" spans="2:20" x14ac:dyDescent="0.15">
      <c r="B66" s="83" t="s">
        <v>239</v>
      </c>
      <c r="C66" s="75">
        <v>5.73</v>
      </c>
      <c r="D66" s="85">
        <v>5.92</v>
      </c>
      <c r="E66" s="95">
        <v>5.65</v>
      </c>
      <c r="G66" s="83" t="s">
        <v>251</v>
      </c>
      <c r="H66" s="75">
        <v>6</v>
      </c>
      <c r="I66" s="75">
        <v>6.04</v>
      </c>
      <c r="J66" s="95">
        <v>5.96</v>
      </c>
      <c r="L66" s="83" t="s">
        <v>263</v>
      </c>
      <c r="M66" s="75">
        <v>5.92</v>
      </c>
      <c r="N66" s="75">
        <v>6</v>
      </c>
      <c r="O66" s="107">
        <v>5.81</v>
      </c>
      <c r="P66" s="91"/>
      <c r="Q66" s="83" t="s">
        <v>275</v>
      </c>
      <c r="R66" s="75">
        <v>5.81</v>
      </c>
      <c r="S66" s="75">
        <v>5.88</v>
      </c>
      <c r="T66" s="107">
        <v>5.62</v>
      </c>
    </row>
    <row r="67" spans="2:20" x14ac:dyDescent="0.15">
      <c r="B67" s="83" t="s">
        <v>240</v>
      </c>
      <c r="C67" s="75">
        <v>6.04</v>
      </c>
      <c r="D67" s="85">
        <v>6.31</v>
      </c>
      <c r="E67" s="95">
        <v>6.15</v>
      </c>
      <c r="F67" s="91"/>
      <c r="G67" s="83" t="s">
        <v>252</v>
      </c>
      <c r="H67" s="75">
        <v>5.65</v>
      </c>
      <c r="I67" s="75">
        <v>5.54</v>
      </c>
      <c r="J67" s="102">
        <v>5.85</v>
      </c>
      <c r="K67" s="91"/>
      <c r="L67" s="83" t="s">
        <v>264</v>
      </c>
      <c r="M67" s="75">
        <v>5.59</v>
      </c>
      <c r="N67" s="75">
        <v>5.64</v>
      </c>
      <c r="O67" s="95">
        <v>5.73</v>
      </c>
      <c r="P67" s="91"/>
      <c r="Q67" s="83" t="s">
        <v>276</v>
      </c>
      <c r="R67" s="75">
        <v>5.83</v>
      </c>
      <c r="S67" s="75">
        <v>5.75</v>
      </c>
      <c r="T67" s="102">
        <v>6</v>
      </c>
    </row>
    <row r="68" spans="2:20" x14ac:dyDescent="0.15">
      <c r="B68" s="86" t="s">
        <v>241</v>
      </c>
      <c r="C68" s="88">
        <v>6.04</v>
      </c>
      <c r="D68" s="88">
        <v>6.09</v>
      </c>
      <c r="E68" s="96">
        <v>6.04</v>
      </c>
      <c r="F68" s="91"/>
      <c r="G68" s="83" t="s">
        <v>253</v>
      </c>
      <c r="H68" s="75">
        <v>5.79</v>
      </c>
      <c r="I68" s="75">
        <v>5.83</v>
      </c>
      <c r="J68" s="107">
        <v>5.58</v>
      </c>
      <c r="K68" s="91"/>
      <c r="L68" s="86" t="s">
        <v>265</v>
      </c>
      <c r="M68" s="88">
        <v>6.05</v>
      </c>
      <c r="N68" s="89">
        <v>6.22</v>
      </c>
      <c r="O68" s="96">
        <v>6.06</v>
      </c>
      <c r="P68" s="91"/>
      <c r="Q68" s="83" t="s">
        <v>277</v>
      </c>
      <c r="R68" s="75">
        <v>5.4</v>
      </c>
      <c r="S68" s="85">
        <v>5.65</v>
      </c>
      <c r="T68" s="95">
        <v>5.4</v>
      </c>
    </row>
    <row r="69" spans="2:20" ht="9" thickBot="1" x14ac:dyDescent="0.2">
      <c r="B69" s="83" t="s">
        <v>242</v>
      </c>
      <c r="C69" s="75">
        <v>6.18</v>
      </c>
      <c r="D69" s="75">
        <v>6.11</v>
      </c>
      <c r="E69" s="95">
        <v>6.25</v>
      </c>
      <c r="F69" s="91"/>
      <c r="G69" s="97" t="s">
        <v>254</v>
      </c>
      <c r="H69" s="104">
        <v>5.96</v>
      </c>
      <c r="I69" s="99">
        <v>5.79</v>
      </c>
      <c r="J69" s="96">
        <v>5.75</v>
      </c>
      <c r="K69" s="91"/>
      <c r="L69" s="83" t="s">
        <v>266</v>
      </c>
      <c r="M69" s="75">
        <v>5.88</v>
      </c>
      <c r="N69" s="75">
        <v>5.82</v>
      </c>
      <c r="O69" s="95">
        <v>5.97</v>
      </c>
      <c r="P69" s="91"/>
      <c r="Q69" s="86" t="s">
        <v>278</v>
      </c>
      <c r="R69" s="88">
        <v>5.94</v>
      </c>
      <c r="S69" s="88">
        <v>6</v>
      </c>
      <c r="T69" s="106">
        <v>6.22</v>
      </c>
    </row>
    <row r="70" spans="2:20" ht="9" thickBot="1" x14ac:dyDescent="0.2">
      <c r="B70" s="97" t="s">
        <v>243</v>
      </c>
      <c r="C70" s="98">
        <v>5.85</v>
      </c>
      <c r="D70" s="99">
        <v>6</v>
      </c>
      <c r="E70" s="100">
        <v>6.06</v>
      </c>
      <c r="F70" s="91"/>
      <c r="G70" s="97" t="s">
        <v>255</v>
      </c>
      <c r="H70" s="104">
        <v>5.81</v>
      </c>
      <c r="I70" s="98">
        <v>5.5</v>
      </c>
      <c r="J70" s="100">
        <v>5.67</v>
      </c>
      <c r="K70" s="91"/>
      <c r="L70" s="97" t="s">
        <v>267</v>
      </c>
      <c r="M70" s="99">
        <v>5.61</v>
      </c>
      <c r="N70" s="99">
        <v>5.46</v>
      </c>
      <c r="O70" s="100">
        <v>5.5</v>
      </c>
      <c r="P70" s="91"/>
      <c r="Q70" s="97" t="s">
        <v>279</v>
      </c>
      <c r="R70" s="99">
        <v>6.2</v>
      </c>
      <c r="S70" s="99">
        <v>6.39</v>
      </c>
      <c r="T70" s="100">
        <v>6.3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zoomScaleNormal="100" workbookViewId="0">
      <selection activeCell="M13" sqref="M13"/>
    </sheetView>
  </sheetViews>
  <sheetFormatPr defaultRowHeight="12" x14ac:dyDescent="0.25"/>
  <cols>
    <col min="1" max="1" width="1.21875" style="13" customWidth="1"/>
    <col min="2" max="2" width="4.44140625" style="13" customWidth="1"/>
    <col min="3" max="8" width="8.88671875" style="13"/>
    <col min="9" max="9" width="1.21875" style="13" customWidth="1"/>
    <col min="10" max="16384" width="8.88671875" style="13"/>
  </cols>
  <sheetData>
    <row r="1" spans="1:9" ht="4.2" customHeight="1" x14ac:dyDescent="0.25">
      <c r="A1" s="14"/>
      <c r="B1" s="14"/>
      <c r="C1" s="14"/>
      <c r="D1" s="14"/>
      <c r="E1" s="14"/>
      <c r="F1" s="14"/>
      <c r="G1" s="14"/>
      <c r="H1" s="14"/>
      <c r="I1" s="14"/>
    </row>
    <row r="2" spans="1:9" x14ac:dyDescent="0.25">
      <c r="A2" s="14"/>
      <c r="B2" s="14"/>
      <c r="C2" s="29" t="s">
        <v>33</v>
      </c>
      <c r="D2" s="29"/>
      <c r="E2" s="29" t="s">
        <v>286</v>
      </c>
      <c r="F2" s="29"/>
      <c r="G2" s="29" t="s">
        <v>36</v>
      </c>
      <c r="H2" s="29"/>
      <c r="I2" s="14"/>
    </row>
    <row r="3" spans="1:9" x14ac:dyDescent="0.25">
      <c r="A3" s="14"/>
      <c r="B3" s="14"/>
      <c r="C3" s="16" t="s">
        <v>37</v>
      </c>
      <c r="D3" s="17" t="s">
        <v>38</v>
      </c>
      <c r="E3" s="16" t="s">
        <v>37</v>
      </c>
      <c r="F3" s="17" t="s">
        <v>38</v>
      </c>
      <c r="G3" s="16" t="s">
        <v>37</v>
      </c>
      <c r="H3" s="17" t="s">
        <v>38</v>
      </c>
      <c r="I3" s="14"/>
    </row>
    <row r="4" spans="1:9" ht="4.2" customHeight="1" x14ac:dyDescent="0.25">
      <c r="A4" s="14"/>
      <c r="B4" s="15"/>
      <c r="C4" s="53"/>
      <c r="D4" s="53"/>
      <c r="E4" s="54"/>
      <c r="F4" s="54"/>
      <c r="G4" s="54"/>
      <c r="H4" s="54"/>
      <c r="I4" s="14"/>
    </row>
    <row r="5" spans="1:9" x14ac:dyDescent="0.25">
      <c r="B5" s="66" t="s">
        <v>280</v>
      </c>
      <c r="C5" s="58" t="s">
        <v>224</v>
      </c>
      <c r="D5" s="59"/>
      <c r="E5" s="58" t="s">
        <v>129</v>
      </c>
      <c r="F5" s="59" t="s">
        <v>171</v>
      </c>
      <c r="G5" s="58" t="s">
        <v>59</v>
      </c>
      <c r="H5" s="59" t="s">
        <v>159</v>
      </c>
      <c r="I5" s="14"/>
    </row>
    <row r="6" spans="1:9" x14ac:dyDescent="0.25">
      <c r="A6" s="14"/>
      <c r="B6" s="67"/>
      <c r="C6" s="60"/>
      <c r="D6" s="61"/>
      <c r="E6" s="60" t="s">
        <v>236</v>
      </c>
      <c r="F6" s="61"/>
      <c r="G6" s="60" t="s">
        <v>272</v>
      </c>
      <c r="H6" s="61" t="s">
        <v>69</v>
      </c>
      <c r="I6" s="14"/>
    </row>
    <row r="7" spans="1:9" ht="4.2" customHeight="1" x14ac:dyDescent="0.25">
      <c r="A7" s="14"/>
      <c r="B7" s="14"/>
      <c r="C7" s="56"/>
      <c r="D7" s="57"/>
      <c r="E7" s="56"/>
      <c r="F7" s="57"/>
      <c r="G7" s="56"/>
      <c r="H7" s="57"/>
      <c r="I7" s="14"/>
    </row>
    <row r="8" spans="1:9" x14ac:dyDescent="0.25">
      <c r="B8" s="66" t="s">
        <v>285</v>
      </c>
      <c r="C8" s="58" t="s">
        <v>128</v>
      </c>
      <c r="D8" s="59" t="s">
        <v>101</v>
      </c>
      <c r="E8" s="58" t="s">
        <v>148</v>
      </c>
      <c r="F8" s="59" t="s">
        <v>220</v>
      </c>
      <c r="G8" s="58" t="s">
        <v>137</v>
      </c>
      <c r="H8" s="59" t="s">
        <v>125</v>
      </c>
      <c r="I8" s="14"/>
    </row>
    <row r="9" spans="1:9" x14ac:dyDescent="0.25">
      <c r="A9" s="14"/>
      <c r="B9" s="68"/>
      <c r="C9" s="62" t="s">
        <v>174</v>
      </c>
      <c r="D9" s="63" t="s">
        <v>103</v>
      </c>
      <c r="E9" s="62" t="s">
        <v>196</v>
      </c>
      <c r="F9" s="63" t="s">
        <v>127</v>
      </c>
      <c r="G9" s="62" t="s">
        <v>260</v>
      </c>
      <c r="H9" s="63" t="s">
        <v>149</v>
      </c>
      <c r="I9" s="14"/>
    </row>
    <row r="10" spans="1:9" x14ac:dyDescent="0.25">
      <c r="A10" s="14"/>
      <c r="B10" s="68"/>
      <c r="C10" s="62" t="s">
        <v>197</v>
      </c>
      <c r="D10" s="63" t="s">
        <v>139</v>
      </c>
      <c r="E10" s="62" t="s">
        <v>221</v>
      </c>
      <c r="F10" s="63" t="s">
        <v>160</v>
      </c>
      <c r="G10" s="62" t="s">
        <v>220</v>
      </c>
      <c r="H10" s="63" t="s">
        <v>173</v>
      </c>
      <c r="I10" s="14"/>
    </row>
    <row r="11" spans="1:9" x14ac:dyDescent="0.25">
      <c r="A11" s="14"/>
      <c r="B11" s="68"/>
      <c r="C11" s="64"/>
      <c r="D11" s="63" t="s">
        <v>270</v>
      </c>
      <c r="E11" s="62" t="s">
        <v>269</v>
      </c>
      <c r="F11" s="63" t="s">
        <v>163</v>
      </c>
      <c r="G11" s="62" t="s">
        <v>258</v>
      </c>
      <c r="H11" s="63" t="s">
        <v>222</v>
      </c>
      <c r="I11" s="14"/>
    </row>
    <row r="12" spans="1:9" x14ac:dyDescent="0.25">
      <c r="A12" s="14"/>
      <c r="B12" s="68"/>
      <c r="C12" s="64"/>
      <c r="D12" s="63" t="s">
        <v>150</v>
      </c>
      <c r="E12" s="62" t="s">
        <v>184</v>
      </c>
      <c r="F12" s="63"/>
      <c r="G12" s="62" t="s">
        <v>56</v>
      </c>
      <c r="H12" s="63" t="s">
        <v>93</v>
      </c>
      <c r="I12" s="14"/>
    </row>
    <row r="13" spans="1:9" x14ac:dyDescent="0.25">
      <c r="A13" s="14"/>
      <c r="B13" s="68"/>
      <c r="C13" s="64"/>
      <c r="D13" s="63" t="s">
        <v>198</v>
      </c>
      <c r="E13" s="62" t="s">
        <v>248</v>
      </c>
      <c r="F13" s="69"/>
      <c r="G13" s="62" t="s">
        <v>207</v>
      </c>
      <c r="H13" s="63"/>
      <c r="I13" s="14"/>
    </row>
    <row r="14" spans="1:9" x14ac:dyDescent="0.25">
      <c r="A14" s="14"/>
      <c r="B14" s="67"/>
      <c r="C14" s="65"/>
      <c r="D14" s="61" t="s">
        <v>68</v>
      </c>
      <c r="E14" s="60" t="s">
        <v>93</v>
      </c>
      <c r="F14" s="70"/>
      <c r="G14" s="71"/>
      <c r="H14" s="61"/>
      <c r="I14" s="14"/>
    </row>
    <row r="15" spans="1:9" ht="4.2" customHeight="1" x14ac:dyDescent="0.25">
      <c r="A15" s="14"/>
      <c r="B15" s="14"/>
      <c r="C15" s="56"/>
      <c r="D15" s="57"/>
      <c r="E15" s="56"/>
      <c r="F15" s="57"/>
      <c r="H15" s="57"/>
      <c r="I15" s="14"/>
    </row>
    <row r="16" spans="1:9" x14ac:dyDescent="0.25">
      <c r="B16" s="66" t="s">
        <v>284</v>
      </c>
      <c r="C16" s="58" t="s">
        <v>133</v>
      </c>
      <c r="D16" s="59" t="s">
        <v>131</v>
      </c>
      <c r="E16" s="58" t="s">
        <v>130</v>
      </c>
      <c r="F16" s="59" t="s">
        <v>228</v>
      </c>
      <c r="G16" s="58" t="s">
        <v>82</v>
      </c>
      <c r="H16" s="59" t="s">
        <v>142</v>
      </c>
      <c r="I16" s="14"/>
    </row>
    <row r="17" spans="1:9" x14ac:dyDescent="0.25">
      <c r="A17" s="14"/>
      <c r="B17" s="68"/>
      <c r="C17" s="62" t="s">
        <v>43</v>
      </c>
      <c r="D17" s="63" t="s">
        <v>164</v>
      </c>
      <c r="E17" s="62" t="s">
        <v>203</v>
      </c>
      <c r="F17" s="63" t="s">
        <v>225</v>
      </c>
      <c r="G17" s="62" t="s">
        <v>152</v>
      </c>
      <c r="H17" s="63" t="s">
        <v>153</v>
      </c>
      <c r="I17" s="14"/>
    </row>
    <row r="18" spans="1:9" x14ac:dyDescent="0.25">
      <c r="A18" s="14"/>
      <c r="B18" s="68"/>
      <c r="C18" s="62" t="s">
        <v>273</v>
      </c>
      <c r="D18" s="63" t="s">
        <v>180</v>
      </c>
      <c r="E18" s="62" t="s">
        <v>262</v>
      </c>
      <c r="F18" s="63" t="s">
        <v>62</v>
      </c>
      <c r="G18" s="62" t="s">
        <v>213</v>
      </c>
      <c r="H18" s="63" t="s">
        <v>154</v>
      </c>
      <c r="I18" s="14"/>
    </row>
    <row r="19" spans="1:9" x14ac:dyDescent="0.25">
      <c r="A19" s="14"/>
      <c r="B19" s="68"/>
      <c r="C19" s="62" t="s">
        <v>118</v>
      </c>
      <c r="D19" s="63" t="s">
        <v>190</v>
      </c>
      <c r="E19" s="62" t="s">
        <v>110</v>
      </c>
      <c r="F19" s="63" t="s">
        <v>95</v>
      </c>
      <c r="G19" s="62" t="s">
        <v>61</v>
      </c>
      <c r="H19" s="63" t="s">
        <v>155</v>
      </c>
      <c r="I19" s="14"/>
    </row>
    <row r="20" spans="1:9" x14ac:dyDescent="0.25">
      <c r="A20" s="14"/>
      <c r="B20" s="68"/>
      <c r="C20" s="62" t="s">
        <v>254</v>
      </c>
      <c r="D20" s="63" t="s">
        <v>192</v>
      </c>
      <c r="E20" s="62" t="s">
        <v>179</v>
      </c>
      <c r="F20" s="63" t="s">
        <v>216</v>
      </c>
      <c r="G20" s="62" t="s">
        <v>74</v>
      </c>
      <c r="H20" s="63" t="s">
        <v>83</v>
      </c>
      <c r="I20" s="14"/>
    </row>
    <row r="21" spans="1:9" x14ac:dyDescent="0.25">
      <c r="A21" s="14"/>
      <c r="B21" s="68"/>
      <c r="C21" s="62" t="s">
        <v>157</v>
      </c>
      <c r="D21" s="63" t="s">
        <v>204</v>
      </c>
      <c r="E21" s="62" t="s">
        <v>156</v>
      </c>
      <c r="F21" s="72"/>
      <c r="G21" s="62" t="s">
        <v>250</v>
      </c>
      <c r="H21" s="63" t="s">
        <v>263</v>
      </c>
      <c r="I21" s="14"/>
    </row>
    <row r="22" spans="1:9" x14ac:dyDescent="0.25">
      <c r="A22" s="14"/>
      <c r="B22" s="68"/>
      <c r="C22" s="64"/>
      <c r="D22" s="63" t="s">
        <v>237</v>
      </c>
      <c r="E22" s="62" t="s">
        <v>189</v>
      </c>
      <c r="F22" s="69"/>
      <c r="G22" s="62" t="s">
        <v>278</v>
      </c>
      <c r="H22" s="63" t="s">
        <v>275</v>
      </c>
      <c r="I22" s="14"/>
    </row>
    <row r="23" spans="1:9" x14ac:dyDescent="0.25">
      <c r="A23" s="14"/>
      <c r="B23" s="67"/>
      <c r="C23" s="71"/>
      <c r="D23" s="61" t="s">
        <v>44</v>
      </c>
      <c r="E23" s="60" t="s">
        <v>240</v>
      </c>
      <c r="F23" s="70"/>
      <c r="G23" s="71"/>
      <c r="H23" s="73"/>
      <c r="I23" s="14"/>
    </row>
    <row r="24" spans="1:9" ht="4.2" customHeight="1" x14ac:dyDescent="0.25">
      <c r="A24" s="14"/>
      <c r="B24" s="14"/>
      <c r="C24" s="56"/>
      <c r="D24" s="57"/>
      <c r="E24" s="56"/>
      <c r="F24" s="57"/>
      <c r="G24" s="56"/>
      <c r="H24" s="57"/>
      <c r="I24" s="14"/>
    </row>
    <row r="25" spans="1:9" x14ac:dyDescent="0.25">
      <c r="B25" s="66" t="s">
        <v>282</v>
      </c>
      <c r="C25" s="58" t="s">
        <v>229</v>
      </c>
      <c r="D25" s="59" t="s">
        <v>46</v>
      </c>
      <c r="E25" s="58" t="s">
        <v>158</v>
      </c>
      <c r="F25" s="59" t="s">
        <v>87</v>
      </c>
      <c r="G25" s="58"/>
      <c r="H25" s="59"/>
      <c r="I25" s="14"/>
    </row>
    <row r="26" spans="1:9" x14ac:dyDescent="0.25">
      <c r="A26" s="14"/>
      <c r="B26" s="68"/>
      <c r="C26" s="62" t="s">
        <v>230</v>
      </c>
      <c r="D26" s="63" t="s">
        <v>123</v>
      </c>
      <c r="E26" s="62" t="s">
        <v>64</v>
      </c>
      <c r="F26" s="63" t="s">
        <v>194</v>
      </c>
      <c r="G26" s="62"/>
      <c r="H26" s="63"/>
      <c r="I26" s="14"/>
    </row>
    <row r="27" spans="1:9" x14ac:dyDescent="0.25">
      <c r="A27" s="14"/>
      <c r="B27" s="68"/>
      <c r="C27" s="62" t="s">
        <v>255</v>
      </c>
      <c r="D27" s="63" t="s">
        <v>135</v>
      </c>
      <c r="E27" s="62" t="s">
        <v>145</v>
      </c>
      <c r="F27" s="63"/>
      <c r="G27" s="62"/>
      <c r="H27" s="63"/>
      <c r="I27" s="14"/>
    </row>
    <row r="28" spans="1:9" x14ac:dyDescent="0.25">
      <c r="A28" s="14"/>
      <c r="B28" s="67"/>
      <c r="C28" s="60"/>
      <c r="D28" s="61" t="s">
        <v>181</v>
      </c>
      <c r="E28" s="60" t="s">
        <v>112</v>
      </c>
      <c r="F28" s="61"/>
      <c r="G28" s="60"/>
      <c r="H28" s="61"/>
      <c r="I28" s="14"/>
    </row>
    <row r="29" spans="1:9" ht="4.2" customHeight="1" x14ac:dyDescent="0.25">
      <c r="A29" s="14"/>
      <c r="B29" s="14"/>
      <c r="C29" s="56"/>
      <c r="D29" s="57"/>
      <c r="E29" s="56"/>
      <c r="F29" s="57"/>
      <c r="G29" s="56"/>
      <c r="H29" s="57"/>
      <c r="I29" s="14"/>
    </row>
    <row r="30" spans="1:9" x14ac:dyDescent="0.25">
      <c r="A30" s="14"/>
      <c r="B30" s="14"/>
      <c r="C30" s="54"/>
      <c r="D30" s="55"/>
      <c r="E30" s="55"/>
      <c r="F30" s="55"/>
      <c r="G30" s="55"/>
      <c r="H30" s="55"/>
    </row>
  </sheetData>
  <sortState ref="E5:E7">
    <sortCondition ref="E5"/>
  </sortState>
  <mergeCells count="7">
    <mergeCell ref="B8:B14"/>
    <mergeCell ref="B16:B23"/>
    <mergeCell ref="B25:B28"/>
    <mergeCell ref="C2:D2"/>
    <mergeCell ref="E2:F2"/>
    <mergeCell ref="G2:H2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medie 18a</vt:lpstr>
      <vt:lpstr>up</vt:lpstr>
      <vt:lpstr>preferiti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2011-12-29T18:07:56Z</dcterms:created>
  <dcterms:modified xsi:type="dcterms:W3CDTF">2012-12-28T17:58:10Z</dcterms:modified>
</cp:coreProperties>
</file>